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.xml" ContentType="application/vnd.openxmlformats-officedocument.drawing+xml"/>
  <Override PartName="/xl/ctrlProps/ctrlProp3.xml" ContentType="application/vnd.ms-excel.controlpropertie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4.xml" ContentType="application/vnd.openxmlformats-officedocument.drawing+xml"/>
  <Override PartName="/xl/ctrlProps/ctrlProp4.xml" ContentType="application/vnd.ms-excel.controlproperti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5.xml" ContentType="application/vnd.openxmlformats-officedocument.drawing+xml"/>
  <Override PartName="/xl/ctrlProps/ctrlProp5.xml" ContentType="application/vnd.ms-excel.controlproperties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6.xml" ContentType="application/vnd.openxmlformats-officedocument.drawing+xml"/>
  <Override PartName="/xl/ctrlProps/ctrlProp6.xml" ContentType="application/vnd.ms-excel.controlproperti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7.xml" ContentType="application/vnd.openxmlformats-officedocument.drawing+xml"/>
  <Override PartName="/xl/ctrlProps/ctrlProp7.xml" ContentType="application/vnd.ms-excel.controlproperti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8.xml" ContentType="application/vnd.openxmlformats-officedocument.drawing+xml"/>
  <Override PartName="/xl/ctrlProps/ctrlProp8.xml" ContentType="application/vnd.ms-excel.controlproperties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9.xml" ContentType="application/vnd.openxmlformats-officedocument.drawing+xml"/>
  <Override PartName="/xl/ctrlProps/ctrlProp9.xml" ContentType="application/vnd.ms-excel.controlproperties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10.xml" ContentType="application/vnd.openxmlformats-officedocument.drawing+xml"/>
  <Override PartName="/xl/charts/chart97.xml" ContentType="application/vnd.openxmlformats-officedocument.drawingml.chart+xml"/>
  <Override PartName="/xl/drawings/drawing11.xml" ContentType="application/vnd.openxmlformats-officedocument.drawingml.chartshapes+xml"/>
  <Override PartName="/xl/charts/chart98.xml" ContentType="application/vnd.openxmlformats-officedocument.drawingml.chart+xml"/>
  <Override PartName="/xl/drawings/drawing12.xml" ContentType="application/vnd.openxmlformats-officedocument.drawingml.chartshapes+xml"/>
  <Override PartName="/xl/charts/chart99.xml" ContentType="application/vnd.openxmlformats-officedocument.drawingml.chart+xml"/>
  <Override PartName="/xl/drawings/drawing13.xml" ContentType="application/vnd.openxmlformats-officedocument.drawingml.chartshapes+xml"/>
  <Override PartName="/xl/charts/chart10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updateLinks="never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AAA PROJECTS\CFT PROJECT\CFT 2020\2020 ACTIVE\MANUSCRIPT\2 COMMONS\"/>
    </mc:Choice>
  </mc:AlternateContent>
  <xr:revisionPtr revIDLastSave="0" documentId="13_ncr:1_{3461F52B-CC58-42E0-9D00-23BBC3664F22}" xr6:coauthVersionLast="47" xr6:coauthVersionMax="47" xr10:uidLastSave="{00000000-0000-0000-0000-000000000000}"/>
  <bookViews>
    <workbookView xWindow="-110" yWindow="-110" windowWidth="19420" windowHeight="10420" firstSheet="23" activeTab="25" xr2:uid="{00000000-000D-0000-FFFF-FFFF00000000}"/>
  </bookViews>
  <sheets>
    <sheet name="PCA DATA" sheetId="1" r:id="rId1"/>
    <sheet name="PCA 14 VARIABLES" sheetId="52" r:id="rId2"/>
    <sheet name="PCA 13 VAR(WO CFT) D1+D2" sheetId="61" r:id="rId3"/>
    <sheet name="XLSTAT_20210801_163431_1_HID7" sheetId="69" state="hidden" r:id="rId4"/>
    <sheet name="XLSTAT_20210801_163431_1_HID6" sheetId="68" state="hidden" r:id="rId5"/>
    <sheet name="XLSTAT_20210801_163431_1_HID5" sheetId="67" state="hidden" r:id="rId6"/>
    <sheet name="XLSTAT_20210801_163431_1_HID4" sheetId="66" state="hidden" r:id="rId7"/>
    <sheet name="XLSTAT_20210801_163431_1_HID3" sheetId="65" state="hidden" r:id="rId8"/>
    <sheet name="XLSTAT_20210801_163431_1_HID2" sheetId="64" state="hidden" r:id="rId9"/>
    <sheet name="XLSTAT_20210801_163431_1_HID1" sheetId="63" state="hidden" r:id="rId10"/>
    <sheet name="XLSTAT_20210801_163431_1_HID" sheetId="62" state="hidden" r:id="rId11"/>
    <sheet name="XLSTAT_20210801_163211_1_HID7" sheetId="60" state="hidden" r:id="rId12"/>
    <sheet name="XLSTAT_20210801_163211_1_HID6" sheetId="59" state="hidden" r:id="rId13"/>
    <sheet name="XLSTAT_20210801_163211_1_HID5" sheetId="58" state="hidden" r:id="rId14"/>
    <sheet name="XLSTAT_20210801_163211_1_HID4" sheetId="57" state="hidden" r:id="rId15"/>
    <sheet name="XLSTAT_20210801_163211_1_HID3" sheetId="56" state="hidden" r:id="rId16"/>
    <sheet name="XLSTAT_20210801_163211_1_HID2" sheetId="55" state="hidden" r:id="rId17"/>
    <sheet name="XLSTAT_20210801_163211_1_HID1" sheetId="54" state="hidden" r:id="rId18"/>
    <sheet name="XLSTAT_20210801_163211_1_HID" sheetId="53" state="hidden" r:id="rId19"/>
    <sheet name="MLR DATA" sheetId="73" r:id="rId20"/>
    <sheet name="MLR ACE" sheetId="78" r:id="rId21"/>
    <sheet name="MLR ACE V1a last 30" sheetId="77" r:id="rId22"/>
    <sheet name="MLR ACE V1b first 30" sheetId="75" r:id="rId23"/>
    <sheet name="DATA" sheetId="101" r:id="rId24"/>
    <sheet name="ARIMA ACE P 2 0 0" sheetId="97" r:id="rId25"/>
    <sheet name="LR CFTxACE P 2 0 0 " sheetId="98" r:id="rId26"/>
    <sheet name="LR LAST 30" sheetId="99" r:id="rId27"/>
    <sheet name="LR FIRST 30" sheetId="100" r:id="rId28"/>
    <sheet name="PSA DATA" sheetId="47" r:id="rId29"/>
    <sheet name="PSA Forecast Hindcast" sheetId="49" r:id="rId30"/>
    <sheet name="_HID7" sheetId="10" state="hidden" r:id="rId31"/>
    <sheet name="_HID6" sheetId="9" state="hidden" r:id="rId32"/>
    <sheet name="_HID5" sheetId="8" state="hidden" r:id="rId33"/>
    <sheet name="_HID4" sheetId="7" state="hidden" r:id="rId34"/>
    <sheet name="_HID3" sheetId="6" state="hidden" r:id="rId35"/>
    <sheet name="_HID2" sheetId="5" state="hidden" r:id="rId36"/>
    <sheet name="_HID1" sheetId="4" state="hidden" r:id="rId37"/>
    <sheet name="_HID" sheetId="3" state="hidden" r:id="rId38"/>
  </sheets>
  <externalReferences>
    <externalReference r:id="rId39"/>
  </externalReferences>
  <definedNames>
    <definedName name="tab20210802_104906_RunProcREG_anovaTab_1" localSheetId="22" hidden="1">"$B$67:$G$70"</definedName>
    <definedName name="tab20210802_104906_RunProcREG_gOfFitStats_1" localSheetId="22" hidden="1">"$B$47:$D$62"</definedName>
    <definedName name="tab20210802_104906_RunProcREG_paramModel_1" localSheetId="22" hidden="1">"$B$88:$H$90"</definedName>
    <definedName name="tab20210802_104906_RunProcREG_paramModel_2" localSheetId="22" hidden="1">"$B$100:$H$101"</definedName>
    <definedName name="tab20210802_110159_RunProcREG_anovaTab_1" localSheetId="21" hidden="1">"$B$67:$G$70"</definedName>
    <definedName name="tab20210802_110159_RunProcREG_gOfFitStats_1" localSheetId="21" hidden="1">"$B$47:$D$62"</definedName>
    <definedName name="tab20210802_110159_RunProcREG_paramModel_1" localSheetId="21" hidden="1">"$B$88:$H$90"</definedName>
    <definedName name="tab20210802_110159_RunProcREG_paramModel_2" localSheetId="21" hidden="1">"$B$100:$H$101"</definedName>
    <definedName name="tab20210802_110446_RunProcREG_anovaTab_1" localSheetId="20" hidden="1">"$B$57:$G$60"</definedName>
    <definedName name="tab20210802_110446_RunProcREG_gOfFitStats_1" localSheetId="20" hidden="1">"$B$38:$C$52"</definedName>
    <definedName name="tab20210802_110446_RunProcREG_paramModel_1" localSheetId="20" hidden="1">"$B$78:$H$80"</definedName>
    <definedName name="tab20210802_110446_RunProcREG_paramModel_2" localSheetId="20" hidden="1">"$B$90:$H$91"</definedName>
    <definedName name="tab20210901_114511_RunProcREG_78_1" localSheetId="26" hidden="1">'LR LAST 30'!$B$67:$G$70</definedName>
    <definedName name="tab20210901_114511_RunProcREG_91_1" localSheetId="26" hidden="1">'LR LAST 30'!$B$47:$D$62</definedName>
    <definedName name="tab20210901_114511_RunProcREG_paramModel_1" localSheetId="26" hidden="1">'LR LAST 30'!$B$88:$H$90</definedName>
    <definedName name="tab20210901_114511_RunProcREG_paramModel_2" localSheetId="26" hidden="1">'LR LAST 30'!$B$100:$H$101</definedName>
    <definedName name="tab20210901_114709_RunProcREG_78_1" localSheetId="27" hidden="1">'LR FIRST 30'!$B$67:$G$70</definedName>
    <definedName name="tab20210901_114709_RunProcREG_91_1" localSheetId="27" hidden="1">'LR FIRST 30'!$B$47:$D$62</definedName>
    <definedName name="tab20210901_114709_RunProcREG_paramModel_1" localSheetId="27" hidden="1">'LR FIRST 30'!$B$88:$H$90</definedName>
    <definedName name="tab20210901_114709_RunProcREG_paramModel_2" localSheetId="27" hidden="1">'LR FIRST 30'!$B$100:$H$101</definedName>
    <definedName name="tab20210901_161134_RunProcREG_78_1" localSheetId="25" hidden="1">'LR CFTxACE P 2 0 0 '!$B$57:$G$60</definedName>
    <definedName name="tab20210901_161134_RunProcREG_91_1" localSheetId="25" hidden="1">'LR CFTxACE P 2 0 0 '!$B$38:$C$52</definedName>
    <definedName name="tab20210901_161134_RunProcREG_paramModel_1" localSheetId="25" hidden="1">'LR CFTxACE P 2 0 0 '!$B$78:$H$80</definedName>
    <definedName name="tab20210901_161134_RunProcREG_paramModel_2" localSheetId="25" hidden="1">'LR CFTxACE P 2 0 0 '!$B$90:$H$91</definedName>
    <definedName name="xcir1" localSheetId="19" hidden="1">-3.14159265358979+(ROW(OFFSET(#REF!,0,0,500,1))-1)*0.0125915537218028</definedName>
    <definedName name="xcir1" localSheetId="2" hidden="1">-3.14159265358979+(ROW(OFFSET('PCA 13 VAR(WO CFT) D1+D2'!$B$1,0,0,500,1))-1)*0.0125915537218028</definedName>
    <definedName name="xcir1" localSheetId="1" hidden="1">-3.14159265358979+(ROW(OFFSET('PCA 14 VARIABLES'!$B$1,0,0,500,1))-1)*0.0125915537218028</definedName>
    <definedName name="xcir1" hidden="1">-3.14159265358979+(ROW(OFFSET(#REF!,0,0,500,1))-1)*0.0125915537218028</definedName>
    <definedName name="xcir2" localSheetId="19" hidden="1">-3.14159265358979+(ROW(OFFSET(#REF!,0,0,500,1))-1)*0.0125915537218028</definedName>
    <definedName name="xcir2" localSheetId="2" hidden="1">-3.14159265358979+(ROW(OFFSET('PCA 13 VAR(WO CFT) D1+D2'!$B$1,0,0,500,1))-1)*0.0125915537218028</definedName>
    <definedName name="xcir2" localSheetId="1" hidden="1">-3.14159265358979+(ROW(OFFSET('PCA 14 VARIABLES'!$B$1,0,0,500,1))-1)*0.0125915537218028</definedName>
    <definedName name="xcir2" hidden="1">-3.14159265358979+(ROW(OFFSET(#REF!,0,0,500,1))-1)*0.0125915537218028</definedName>
    <definedName name="xcir3" hidden="1">-3.14159265358979+(ROW(OFFSET(#REF!,0,0,500,1))-1)*0.0125915537218028</definedName>
    <definedName name="xcirclez1" localSheetId="24" hidden="1">1*COS([0]!xcir1)+0</definedName>
    <definedName name="xcirclez1" localSheetId="23" hidden="1">1*COS([0]!xcir1)+0</definedName>
    <definedName name="xcirclez1" localSheetId="25" hidden="1">1*COS([0]!xcir1)+0</definedName>
    <definedName name="xcirclez1" localSheetId="27" hidden="1">1*COS([0]!xcir1)+0</definedName>
    <definedName name="xcirclez1" localSheetId="26" hidden="1">1*COS([0]!xcir1)+0</definedName>
    <definedName name="xcirclez1" localSheetId="19" hidden="1">1*COS('MLR DATA'!xcir1)+0</definedName>
    <definedName name="xcirclez1" localSheetId="2" hidden="1">1*COS('PCA 13 VAR(WO CFT) D1+D2'!xcir1)+0</definedName>
    <definedName name="xcirclez1" localSheetId="1" hidden="1">1*COS('PCA 14 VARIABLES'!xcir1)+0</definedName>
    <definedName name="xcirclez1" hidden="1">1*COS([0]!xcir1)+0</definedName>
    <definedName name="xcirclez2" localSheetId="24" hidden="1">1*COS([0]!xcir2)+0</definedName>
    <definedName name="xcirclez2" localSheetId="23" hidden="1">1*COS([0]!xcir2)+0</definedName>
    <definedName name="xcirclez2" localSheetId="25" hidden="1">1*COS([0]!xcir2)+0</definedName>
    <definedName name="xcirclez2" localSheetId="27" hidden="1">1*COS([0]!xcir2)+0</definedName>
    <definedName name="xcirclez2" localSheetId="26" hidden="1">1*COS([0]!xcir2)+0</definedName>
    <definedName name="xcirclez2" localSheetId="19" hidden="1">1*COS('MLR DATA'!xcir2)+0</definedName>
    <definedName name="xcirclez2" localSheetId="2" hidden="1">1*COS('PCA 13 VAR(WO CFT) D1+D2'!xcir2)+0</definedName>
    <definedName name="xcirclez2" localSheetId="1" hidden="1">1*COS('PCA 14 VARIABLES'!xcir2)+0</definedName>
    <definedName name="xcirclez2" hidden="1">1*COS([0]!xcir2)+0</definedName>
    <definedName name="xcirclez3" localSheetId="23" hidden="1">1*COS([0]!xcir3)+0</definedName>
    <definedName name="xcirclez3" localSheetId="25" hidden="1">1*COS([0]!xcir3)+0</definedName>
    <definedName name="xcirclez3" localSheetId="27" hidden="1">1*COS([0]!xcir3)+0</definedName>
    <definedName name="xcirclez3" localSheetId="26" hidden="1">1*COS([0]!xcir3)+0</definedName>
    <definedName name="xcirclez3" hidden="1">1*COS([0]!xcir3)+0</definedName>
    <definedName name="xdata1" localSheetId="24" hidden="1">-5.87+(ROW(OFFSET(#REF!,0,0,70,1))-1)*4.04739130434783</definedName>
    <definedName name="xdata1" localSheetId="23" hidden="1">-5.87+(ROW(OFFSET(#REF!,0,0,70,1))-1)*4.04739130434783</definedName>
    <definedName name="xdata1" localSheetId="25" hidden="1">-3.52745027595838+(ROW(OFFSET('LR CFTxACE P 2 0 0 '!$B$1,0,0,70,1))-1)*0.102883297555276</definedName>
    <definedName name="xdata1" localSheetId="27" hidden="1">-3.87504224100609+(ROW(OFFSET('LR FIRST 30'!$B$1,0,0,70,1))-1)*0.117482837094716</definedName>
    <definedName name="xdata1" localSheetId="26" hidden="1">-3.87504224100609+(ROW(OFFSET('LR LAST 30'!$B$1,0,0,70,1))-1)*0.117482837094716</definedName>
    <definedName name="xdata1" localSheetId="20" hidden="1">-7.64827046683865+(ROW(OFFSET('MLR ACE'!$B$1,0,0,70,1))-1)*0.237331153431549</definedName>
    <definedName name="xdata1" localSheetId="21" hidden="1">-7.64827046683865+(ROW(OFFSET('MLR ACE V1a last 30'!$B$1,0,0,70,1))-1)*0.237331153431549</definedName>
    <definedName name="xdata1" localSheetId="22" hidden="1">-7.64827046683865+(ROW(OFFSET('MLR ACE V1b first 30'!$B$1,0,0,70,1))-1)*0.237331153431549</definedName>
    <definedName name="xdata1" hidden="1">-8.65755490324786+(ROW(OFFSET(#REF!,0,0,70,1))-1)*0.234696695721837</definedName>
    <definedName name="xdata2" localSheetId="24" hidden="1">-5.87+(ROW(OFFSET(#REF!,0,0,100,1))-1)*2.82090909090909</definedName>
    <definedName name="xdata2" localSheetId="23" hidden="1">-5.87+(ROW(OFFSET(#REF!,0,0,100,1))-1)*2.82090909090909</definedName>
    <definedName name="xdata2" localSheetId="25" hidden="1">-3.52745027595838+(ROW(OFFSET('LR CFTxACE P 2 0 0 '!$B$1,0,0,100,1))-1)*0.0717065407203436</definedName>
    <definedName name="xdata2" localSheetId="27" hidden="1">-3.87504224100609+(ROW(OFFSET('LR FIRST 30'!$B$1,0,0,100,1))-1)*0.0818819773690447</definedName>
    <definedName name="xdata2" localSheetId="26" hidden="1">-3.87504224100609+(ROW(OFFSET('LR LAST 30'!$B$1,0,0,100,1))-1)*0.0818819773690447</definedName>
    <definedName name="xdata2" localSheetId="20" hidden="1">-7.64827046683865+(ROW(OFFSET('MLR ACE'!$B$1,0,0,100,1))-1)*0.165412622088655</definedName>
    <definedName name="xdata2" localSheetId="21" hidden="1">-7.64827046683865+(ROW(OFFSET('MLR ACE V1a last 30'!$B$1,0,0,100,1))-1)*0.165412622088655</definedName>
    <definedName name="xdata2" localSheetId="22" hidden="1">-7.64827046683865+(ROW(OFFSET('MLR ACE V1b first 30'!$B$1,0,0,100,1))-1)*0.165412622088655</definedName>
    <definedName name="xdata2" hidden="1">-8.65755490324786+(ROW(OFFSET(#REF!,0,0,100,1))-1)*0.163576484897038</definedName>
    <definedName name="xdata3" localSheetId="24" hidden="1">16.390964025488+(ROW(OFFSET(#REF!,0,0,70,1))-1)*0.256232627024875</definedName>
    <definedName name="xdata3" localSheetId="23" hidden="1">16.390964025488+(ROW(OFFSET(#REF!,0,0,70,1))-1)*0.256232627024875</definedName>
    <definedName name="xdata3" localSheetId="25" hidden="1">-3.15546180547339+(ROW(OFFSET('LR CFTxACE P 2 0 0 '!$B$1,0,0,70,1))-1)*0.0972991486631968</definedName>
    <definedName name="xdata3" localSheetId="27" hidden="1">-2.74283552901077+(ROW(OFFSET('LR FIRST 30'!$B$1,0,0,70,1))-1)*0.0933399393810517</definedName>
    <definedName name="xdata3" localSheetId="26" hidden="1">-3.30899498986865+(ROW(OFFSET('LR LAST 30'!$B$1,0,0,70,1))-1)*0.10580429447659</definedName>
    <definedName name="xdata3" localSheetId="20" hidden="1">-3.60336764743702+(ROW(OFFSET('MLR ACE'!$B$1,0,0,70,1))-1)*0.119766764161875</definedName>
    <definedName name="xdata3" localSheetId="21" hidden="1">-4.06610883285132+(ROW(OFFSET('MLR ACE V1a last 30'!$B$1,0,0,70,1))-1)*0.133977821275679</definedName>
    <definedName name="xdata3" localSheetId="22" hidden="1">-3.01596239736162+(ROW(OFFSET('MLR ACE V1b first 30'!$B$1,0,0,70,1))-1)*0.105659621826119</definedName>
    <definedName name="xdata3" hidden="1">-3.09969375515208+(ROW(OFFSET(#REF!,0,0,70,1))-1)*0.103138093768608</definedName>
    <definedName name="xdata4" localSheetId="24" hidden="1">13.4820496424319+(ROW(OFFSET(#REF!,0,0,70,1))-1)*0.298390806489456</definedName>
    <definedName name="xdata4" localSheetId="23" hidden="1">13.4820496424319+(ROW(OFFSET(#REF!,0,0,70,1))-1)*0.298390806489456</definedName>
    <definedName name="xdata4" localSheetId="25" hidden="1">-3.50406441199671+(ROW(OFFSET('LR CFTxACE P 2 0 0 '!$B$1,0,0,70,1))-1)*0.102351360351941</definedName>
    <definedName name="xdata4" localSheetId="27" hidden="1">-3.02259406084775+(ROW(OFFSET('LR FIRST 30'!$B$1,0,0,70,1))-1)*0.0973944108569498</definedName>
    <definedName name="xdata4" localSheetId="26" hidden="1">-3.6645518602709+(ROW(OFFSET('LR LAST 30'!$B$1,0,0,70,1))-1)*0.110957292598361</definedName>
    <definedName name="xdata4" localSheetId="20" hidden="1">-3.97848039782224+(ROW(OFFSET('MLR ACE'!$B$1,0,0,70,1))-1)*0.125203180834125</definedName>
    <definedName name="xdata4" localSheetId="21" hidden="1">-4.49249631347574+(ROW(OFFSET('MLR ACE V1a last 30'!$B$1,0,0,70,1))-1)*0.140157349980381</definedName>
    <definedName name="xdata4" localSheetId="22" hidden="1">-3.31555078508493+(ROW(OFFSET('MLR ACE V1b first 30'!$B$1,0,0,70,1))-1)*0.110001482517761</definedName>
    <definedName name="xdata4" hidden="1">-3.42207607460309+(ROW(OFFSET(#REF!,0,0,70,1))-1)*0.107810301296883</definedName>
    <definedName name="ycirclez1" localSheetId="24" hidden="1">1*SIN([0]!xcir1)+0+0*COS([0]!xcir1)</definedName>
    <definedName name="ycirclez1" localSheetId="23" hidden="1">1*SIN([0]!xcir1)+0+0*COS([0]!xcir1)</definedName>
    <definedName name="ycirclez1" localSheetId="25" hidden="1">1*SIN([0]!xcir1)+0+0*COS([0]!xcir1)</definedName>
    <definedName name="ycirclez1" localSheetId="27" hidden="1">1*SIN([0]!xcir1)+0+0*COS([0]!xcir1)</definedName>
    <definedName name="ycirclez1" localSheetId="26" hidden="1">1*SIN([0]!xcir1)+0+0*COS([0]!xcir1)</definedName>
    <definedName name="ycirclez1" localSheetId="19" hidden="1">1*SIN('MLR DATA'!xcir1)+0+0*COS('MLR DATA'!xcir1)</definedName>
    <definedName name="ycirclez1" localSheetId="2" hidden="1">1*SIN('PCA 13 VAR(WO CFT) D1+D2'!xcir1)+0+0*COS('PCA 13 VAR(WO CFT) D1+D2'!xcir1)</definedName>
    <definedName name="ycirclez1" localSheetId="1" hidden="1">1*SIN('PCA 14 VARIABLES'!xcir1)+0+0*COS('PCA 14 VARIABLES'!xcir1)</definedName>
    <definedName name="ycirclez1" hidden="1">1*SIN([0]!xcir1)+0+0*COS([0]!xcir1)</definedName>
    <definedName name="ycirclez2" localSheetId="24" hidden="1">1*SIN([0]!xcir2)+0+0*COS([0]!xcir2)</definedName>
    <definedName name="ycirclez2" localSheetId="23" hidden="1">1*SIN([0]!xcir2)+0+0*COS([0]!xcir2)</definedName>
    <definedName name="ycirclez2" localSheetId="25" hidden="1">1*SIN([0]!xcir2)+0+0*COS([0]!xcir2)</definedName>
    <definedName name="ycirclez2" localSheetId="27" hidden="1">1*SIN([0]!xcir2)+0+0*COS([0]!xcir2)</definedName>
    <definedName name="ycirclez2" localSheetId="26" hidden="1">1*SIN([0]!xcir2)+0+0*COS([0]!xcir2)</definedName>
    <definedName name="ycirclez2" localSheetId="19" hidden="1">1*SIN('MLR DATA'!xcir2)+0+0*COS('MLR DATA'!xcir2)</definedName>
    <definedName name="ycirclez2" localSheetId="2" hidden="1">1*SIN('PCA 13 VAR(WO CFT) D1+D2'!xcir2)+0+0*COS('PCA 13 VAR(WO CFT) D1+D2'!xcir2)</definedName>
    <definedName name="ycirclez2" localSheetId="1" hidden="1">1*SIN('PCA 14 VARIABLES'!xcir2)+0+0*COS('PCA 14 VARIABLES'!xcir2)</definedName>
    <definedName name="ycirclez2" hidden="1">1*SIN([0]!xcir2)+0+0*COS([0]!xcir2)</definedName>
    <definedName name="ycirclez3" localSheetId="23" hidden="1">1*SIN([0]!xcir3)+0+0*COS([0]!xcir3)</definedName>
    <definedName name="ycirclez3" localSheetId="25" hidden="1">1*SIN([0]!xcir3)+0+0*COS([0]!xcir3)</definedName>
    <definedName name="ycirclez3" localSheetId="27" hidden="1">1*SIN([0]!xcir3)+0+0*COS([0]!xcir3)</definedName>
    <definedName name="ycirclez3" localSheetId="26" hidden="1">1*SIN([0]!xcir3)+0+0*COS([0]!xcir3)</definedName>
    <definedName name="ycirclez3" hidden="1">1*SIN([0]!xcir3)+0+0*COS([0]!xcir3)</definedName>
    <definedName name="ydata1" localSheetId="24" hidden="1">15.9896380360164+0.0495862098562557*'ARIMA ACE P 2 0 0'!xdata1-29.8670382049803*(0.0238095238095238+('ARIMA ACE P 2 0 0'!xdata1-85.1980357142857)^2/81235.8958316964)^0.5</definedName>
    <definedName name="ydata1" localSheetId="23" hidden="1">15.9896380360164+0.0495862098562557*DATA!xdata1-29.8670382049803*(0.0238095238095238+(DATA!xdata1-85.1980357142857)^2/81235.8958316964)^0.5</definedName>
    <definedName name="ydata1" localSheetId="25" hidden="1">0.000638311738166656+0.99482970301327*'LR CFTxACE P 2 0 0 '!xdata1-0.629378540646082*(0.0163934426229508+('LR CFTxACE P 2 0 0 '!xdata1--0.000641629151435417)^2/165.880389226672)^0.5</definedName>
    <definedName name="ydata1" localSheetId="27" hidden="1">0.13360133687049+0.82900969422818*'LR FIRST 30'!xdata1-1.21176895031738*(0.032258064516129+('LR FIRST 30'!xdata1-0.492058866902835)^2/86.1149284666964)^0.5</definedName>
    <definedName name="ydata1" localSheetId="26" hidden="1">-0.0319933204702227+0.944455337837186*'LR LAST 30'!xdata1-1.13641337613025*(0.032258064516129+('LR LAST 30'!xdata1--0.54809850134205)^2/82.172048920604)^0.5</definedName>
    <definedName name="ydata1" localSheetId="20" hidden="1">-0.000501546176381786+0.527546337780877*'MLR ACE'!xdata1-1.31291312413013*(0.0163934426229508+('MLR ACE'!xdata1-0.000950714923907998)^2/519.597133477774)^0.5</definedName>
    <definedName name="ydata1" localSheetId="21" hidden="1">-0.0329192467509307+0.590556056185034*'MLR ACE V1a last 30'!xdata1-1.36377537677557*(0.032258064516129+('MLR ACE V1a last 30'!xdata1--0.874986588589739)^2/198.866990972471)^0.5</definedName>
    <definedName name="ydata1" localSheetId="22" hidden="1">0.149457281366188+0.463493649810654*'MLR ACE V1b first 30'!xdata1-1.20864818648686*(0.032258064516129+('MLR ACE V1b first 30'!xdata1-0.845892120545454)^2/275.736462812447)^0.5</definedName>
    <definedName name="ydata1" localSheetId="19" hidden="1">0.50529612724981+0.459360115681646*[0]!xdata1-1.54429289014721*(0.0163934426229508+([0]!xdata1--1.1)^2/639.135275387997)^0.5</definedName>
    <definedName name="ydata1" hidden="1">0.50529612724981+0.459360115681646*[0]!xdata1-1.54429289014721*(0.0163934426229508+([0]!xdata1--1.1)^2/639.135275387997)^0.5</definedName>
    <definedName name="ydata2" localSheetId="24" hidden="1">15.9896380360164+0.0495862098562557*'ARIMA ACE P 2 0 0'!xdata1+29.8670382049803*(0.0238095238095238+('ARIMA ACE P 2 0 0'!xdata1-85.1980357142857)^2/81235.8958316964)^0.5</definedName>
    <definedName name="ydata2" localSheetId="23" hidden="1">15.9896380360164+0.0495862098562557*DATA!xdata1+29.8670382049803*(0.0238095238095238+(DATA!xdata1-85.1980357142857)^2/81235.8958316964)^0.5</definedName>
    <definedName name="ydata2" localSheetId="25" hidden="1">0.000638311738166656+0.99482970301327*'LR CFTxACE P 2 0 0 '!xdata1+0.629378540646082*(0.0163934426229508+('LR CFTxACE P 2 0 0 '!xdata1--0.000641629151435417)^2/165.880389226672)^0.5</definedName>
    <definedName name="ydata2" localSheetId="27" hidden="1">0.13360133687049+0.82900969422818*'LR FIRST 30'!xdata1+1.21176895031738*(0.032258064516129+('LR FIRST 30'!xdata1-0.492058866902835)^2/86.1149284666964)^0.5</definedName>
    <definedName name="ydata2" localSheetId="26" hidden="1">-0.0319933204702227+0.944455337837186*'LR LAST 30'!xdata1+1.13641337613025*(0.032258064516129+('LR LAST 30'!xdata1--0.54809850134205)^2/82.172048920604)^0.5</definedName>
    <definedName name="ydata2" localSheetId="20" hidden="1">-0.000501546176381786+0.527546337780877*'MLR ACE'!xdata1+1.31291312413013*(0.0163934426229508+('MLR ACE'!xdata1-0.000950714923907998)^2/519.597133477774)^0.5</definedName>
    <definedName name="ydata2" localSheetId="21" hidden="1">-0.0329192467509307+0.590556056185034*'MLR ACE V1a last 30'!xdata1+1.36377537677557*(0.032258064516129+('MLR ACE V1a last 30'!xdata1--0.874986588589739)^2/198.866990972471)^0.5</definedName>
    <definedName name="ydata2" localSheetId="22" hidden="1">0.149457281366188+0.463493649810654*'MLR ACE V1b first 30'!xdata1+1.20864818648686*(0.032258064516129+('MLR ACE V1b first 30'!xdata1-0.845892120545454)^2/275.736462812447)^0.5</definedName>
    <definedName name="ydata2" localSheetId="19" hidden="1">0.50529612724981+0.459360115681646*[0]!xdata1+1.54429289014721*(0.0163934426229508+([0]!xdata1--1.1)^2/639.135275387997)^0.5</definedName>
    <definedName name="ydata2" hidden="1">0.50529612724981+0.459360115681646*[0]!xdata1+1.54429289014721*(0.0163934426229508+([0]!xdata1--1.1)^2/639.135275387997)^0.5</definedName>
    <definedName name="ydata3" localSheetId="24" hidden="1">15.9896380360164+0.0495862098562557*'ARIMA ACE P 2 0 0'!xdata2-29.8670382049803*(1.02380952380952+('ARIMA ACE P 2 0 0'!xdata2-85.1980357142857)^2/81235.8958316964)^0.5</definedName>
    <definedName name="ydata3" localSheetId="23" hidden="1">15.9896380360164+0.0495862098562557*DATA!xdata2-29.8670382049803*(1.02380952380952+(DATA!xdata2-85.1980357142857)^2/81235.8958316964)^0.5</definedName>
    <definedName name="ydata3" localSheetId="25" hidden="1">0.000638311738166656+0.99482970301327*'LR CFTxACE P 2 0 0 '!xdata2-0.629378540646082*(1.01639344262295+('LR CFTxACE P 2 0 0 '!xdata2--0.000641629151435417)^2/165.880389226672)^0.5</definedName>
    <definedName name="ydata3" localSheetId="27" hidden="1">0.13360133687049+0.82900969422818*'LR FIRST 30'!xdata2-1.21176895031738*(1.03225806451613+('LR FIRST 30'!xdata2-0.492058866902835)^2/86.1149284666964)^0.5</definedName>
    <definedName name="ydata3" localSheetId="26" hidden="1">-0.0319933204702227+0.944455337837186*'LR LAST 30'!xdata2-1.13641337613025*(1.03225806451613+('LR LAST 30'!xdata2--0.54809850134205)^2/82.172048920604)^0.5</definedName>
    <definedName name="ydata3" localSheetId="20" hidden="1">-0.000501546176381786+0.527546337780877*'MLR ACE'!xdata2-1.31291312413013*(1.01639344262295+('MLR ACE'!xdata2-0.000950714923907998)^2/519.597133477774)^0.5</definedName>
    <definedName name="ydata3" localSheetId="21" hidden="1">-0.0329192467509307+0.590556056185034*'MLR ACE V1a last 30'!xdata2-1.36377537677557*(1.03225806451613+('MLR ACE V1a last 30'!xdata2--0.874986588589739)^2/198.866990972471)^0.5</definedName>
    <definedName name="ydata3" localSheetId="22" hidden="1">0.149457281366188+0.463493649810654*'MLR ACE V1b first 30'!xdata2-1.20864818648686*(1.03225806451613+('MLR ACE V1b first 30'!xdata2-0.845892120545454)^2/275.736462812447)^0.5</definedName>
    <definedName name="ydata3" localSheetId="19" hidden="1">0.50529612724981+0.459360115681646*[0]!xdata2-1.54429289014721*(1.01639344262295+([0]!xdata2--1.1)^2/639.135275387997)^0.5</definedName>
    <definedName name="ydata3" hidden="1">0.50529612724981+0.459360115681646*[0]!xdata2-1.54429289014721*(1.01639344262295+([0]!xdata2--1.1)^2/639.135275387997)^0.5</definedName>
    <definedName name="ydata4" localSheetId="24" hidden="1">15.9896380360164+0.0495862098562557*'ARIMA ACE P 2 0 0'!xdata2+29.8670382049803*(1.02380952380952+('ARIMA ACE P 2 0 0'!xdata2-85.1980357142857)^2/81235.8958316964)^0.5</definedName>
    <definedName name="ydata4" localSheetId="23" hidden="1">15.9896380360164+0.0495862098562557*DATA!xdata2+29.8670382049803*(1.02380952380952+(DATA!xdata2-85.1980357142857)^2/81235.8958316964)^0.5</definedName>
    <definedName name="ydata4" localSheetId="25" hidden="1">0.000638311738166656+0.99482970301327*'LR CFTxACE P 2 0 0 '!xdata2+0.629378540646082*(1.01639344262295+('LR CFTxACE P 2 0 0 '!xdata2--0.000641629151435417)^2/165.880389226672)^0.5</definedName>
    <definedName name="ydata4" localSheetId="27" hidden="1">0.13360133687049+0.82900969422818*'LR FIRST 30'!xdata2+1.21176895031738*(1.03225806451613+('LR FIRST 30'!xdata2-0.492058866902835)^2/86.1149284666964)^0.5</definedName>
    <definedName name="ydata4" localSheetId="26" hidden="1">-0.0319933204702227+0.944455337837186*'LR LAST 30'!xdata2+1.13641337613025*(1.03225806451613+('LR LAST 30'!xdata2--0.54809850134205)^2/82.172048920604)^0.5</definedName>
    <definedName name="ydata4" localSheetId="20" hidden="1">-0.000501546176381786+0.527546337780877*'MLR ACE'!xdata2+1.31291312413013*(1.01639344262295+('MLR ACE'!xdata2-0.000950714923907998)^2/519.597133477774)^0.5</definedName>
    <definedName name="ydata4" localSheetId="21" hidden="1">-0.0329192467509307+0.590556056185034*'MLR ACE V1a last 30'!xdata2+1.36377537677557*(1.03225806451613+('MLR ACE V1a last 30'!xdata2--0.874986588589739)^2/198.866990972471)^0.5</definedName>
    <definedName name="ydata4" localSheetId="22" hidden="1">0.149457281366188+0.463493649810654*'MLR ACE V1b first 30'!xdata2+1.20864818648686*(1.03225806451613+('MLR ACE V1b first 30'!xdata2-0.845892120545454)^2/275.736462812447)^0.5</definedName>
    <definedName name="ydata4" localSheetId="19" hidden="1">0.50529612724981+0.459360115681646*[0]!xdata2+1.54429289014721*(1.01639344262295+([0]!xdata2--1.1)^2/639.135275387997)^0.5</definedName>
    <definedName name="ydata4" hidden="1">0.50529612724981+0.459360115681646*[0]!xdata2+1.54429289014721*(1.01639344262295+([0]!xdata2--1.1)^2/639.135275387997)^0.5</definedName>
    <definedName name="ydata5" localSheetId="24" hidden="1">0+1*'ARIMA ACE P 2 0 0'!xdata3-29.8670382049803*(1.02380952380952+('ARIMA ACE P 2 0 0'!xdata3-20.2142857142857)^2/199.742187673452)^0.5</definedName>
    <definedName name="ydata5" localSheetId="23" hidden="1">0+1*DATA!xdata3-29.8670382049803*(1.02380952380952+(DATA!xdata3-20.2142857142857)^2/199.742187673452)^0.5</definedName>
    <definedName name="ydata5" localSheetId="25" hidden="1">0+1*'LR CFTxACE P 2 0 0 '!xdata3-0.629378540646082*(1.01639344262295+('LR CFTxACE P 2 0 0 '!xdata3--4.96130914129367E-16)^2/164.169521783263)^0.5</definedName>
    <definedName name="ydata5" localSheetId="27" hidden="1">0+1*'LR FIRST 30'!xdata3-1.21176895031738*(1.03225806451613+('LR FIRST 30'!xdata3-0.541522907663874)^2/59.1830936903303)^0.5</definedName>
    <definedName name="ydata5" localSheetId="26" hidden="1">0+1*'LR LAST 30'!xdata3-1.13641337613025*(1.03225806451613+('LR LAST 30'!xdata3--0.549647875723284)^2/73.2971295130971)^0.5</definedName>
    <definedName name="ydata5" localSheetId="20" hidden="1">0+1*'MLR ACE'!xdata3-1.31291312413013*(1.01639344262295+('MLR ACE'!xdata3--4.96130914129367E-16)^2/144.606552199861)^0.5</definedName>
    <definedName name="ydata5" localSheetId="21" hidden="1">0+1*'MLR ACE V1a last 30'!xdata3-1.36377537677557*(1.03225806451613+('MLR ACE V1a last 30'!xdata3--0.549647875723284)^2/69.3561468868774)^0.5</definedName>
    <definedName name="ydata5" localSheetId="22" hidden="1">0+1*'MLR ACE V1b first 30'!xdata3-1.20864818648686*(1.03225806451613+('MLR ACE V1b first 30'!xdata3-0.541522907663874)^2/59.2354615668586)^0.5</definedName>
    <definedName name="ydata5" localSheetId="19" hidden="1">0+1*[0]!xdata3-1.54429289014721*(1.01639344262295+([0]!xdata3--4.96130914129367E-16)^2/134.865031138454)^0.5</definedName>
    <definedName name="ydata5" hidden="1">0+1*[0]!xdata3-1.54429289014721*(1.01639344262295+([0]!xdata3--4.96130914129367E-16)^2/134.865031138454)^0.5</definedName>
    <definedName name="ydata6" localSheetId="24" hidden="1">0+1*'ARIMA ACE P 2 0 0'!xdata4+29.8670382049803*(1.02380952380952+('ARIMA ACE P 2 0 0'!xdata4-20.2142857142857)^2/199.742187673452)^0.5</definedName>
    <definedName name="ydata6" localSheetId="23" hidden="1">0+1*DATA!xdata4+29.8670382049803*(1.02380952380952+(DATA!xdata4-20.2142857142857)^2/199.742187673452)^0.5</definedName>
    <definedName name="ydata6" localSheetId="25" hidden="1">0+1*'LR CFTxACE P 2 0 0 '!xdata4+0.629378540646082*(1.01639344262295+('LR CFTxACE P 2 0 0 '!xdata4--4.96130914129367E-16)^2/164.169521783263)^0.5</definedName>
    <definedName name="ydata6" localSheetId="27" hidden="1">0+1*'LR FIRST 30'!xdata4+1.21176895031738*(1.03225806451613+('LR FIRST 30'!xdata4-0.541522907663874)^2/59.1830936903303)^0.5</definedName>
    <definedName name="ydata6" localSheetId="26" hidden="1">0+1*'LR LAST 30'!xdata4+1.13641337613025*(1.03225806451613+('LR LAST 30'!xdata4--0.549647875723284)^2/73.2971295130971)^0.5</definedName>
    <definedName name="ydata6" localSheetId="20" hidden="1">0+1*'MLR ACE'!xdata4+1.31291312413013*(1.01639344262295+('MLR ACE'!xdata4--4.96130914129367E-16)^2/144.606552199861)^0.5</definedName>
    <definedName name="ydata6" localSheetId="21" hidden="1">0+1*'MLR ACE V1a last 30'!xdata4+1.36377537677557*(1.03225806451613+('MLR ACE V1a last 30'!xdata4--0.549647875723284)^2/69.3561468868774)^0.5</definedName>
    <definedName name="ydata6" localSheetId="22" hidden="1">0+1*'MLR ACE V1b first 30'!xdata4+1.20864818648686*(1.03225806451613+('MLR ACE V1b first 30'!xdata4-0.541522907663874)^2/59.2354615668586)^0.5</definedName>
    <definedName name="ydata6" localSheetId="19" hidden="1">0+1*[0]!xdata4+1.54429289014721*(1.01639344262295+([0]!xdata4--4.96130914129367E-16)^2/134.865031138454)^0.5</definedName>
    <definedName name="ydata6" hidden="1">0+1*[0]!xdata4+1.54429289014721*(1.01639344262295+([0]!xdata4--4.96130914129367E-16)^2/134.865031138454)^0.5</definedName>
  </definedNames>
  <calcPr calcId="181029"/>
</workbook>
</file>

<file path=xl/calcChain.xml><?xml version="1.0" encoding="utf-8"?>
<calcChain xmlns="http://schemas.openxmlformats.org/spreadsheetml/2006/main">
  <c r="W172" i="98" l="1"/>
  <c r="E41" i="98"/>
  <c r="E677" i="61"/>
  <c r="E676" i="61"/>
  <c r="E675" i="61"/>
  <c r="E674" i="61"/>
  <c r="E673" i="61"/>
  <c r="E672" i="61"/>
  <c r="E671" i="61"/>
  <c r="E670" i="61"/>
  <c r="E669" i="61"/>
  <c r="E668" i="61"/>
  <c r="E667" i="61"/>
  <c r="E666" i="61"/>
  <c r="E665" i="61"/>
  <c r="E664" i="61"/>
  <c r="E663" i="61"/>
  <c r="E662" i="61"/>
  <c r="E661" i="61"/>
  <c r="E660" i="61"/>
  <c r="E659" i="61"/>
  <c r="E658" i="61"/>
  <c r="E657" i="61"/>
  <c r="E656" i="61"/>
  <c r="E655" i="61"/>
  <c r="E654" i="61"/>
  <c r="E653" i="61"/>
  <c r="E652" i="61"/>
  <c r="E651" i="61"/>
  <c r="E650" i="61"/>
  <c r="E649" i="61"/>
  <c r="E648" i="61"/>
  <c r="E647" i="61"/>
  <c r="E646" i="61"/>
  <c r="E645" i="61"/>
  <c r="E644" i="61"/>
  <c r="E643" i="61"/>
  <c r="E642" i="61"/>
  <c r="E641" i="61"/>
  <c r="E640" i="61"/>
  <c r="E639" i="61"/>
  <c r="E638" i="61"/>
  <c r="E637" i="61"/>
  <c r="E636" i="61"/>
  <c r="E635" i="61"/>
  <c r="E634" i="61"/>
  <c r="E633" i="61"/>
  <c r="E632" i="61"/>
  <c r="E631" i="61"/>
  <c r="E630" i="61"/>
  <c r="E629" i="61"/>
  <c r="E628" i="61"/>
  <c r="E627" i="61"/>
  <c r="E626" i="61"/>
  <c r="E625" i="61"/>
  <c r="E624" i="61"/>
  <c r="E623" i="61"/>
  <c r="E622" i="61"/>
  <c r="E621" i="61"/>
  <c r="E620" i="61"/>
  <c r="E619" i="61"/>
  <c r="E618" i="61"/>
  <c r="E617" i="61"/>
  <c r="J542" i="49"/>
  <c r="J541" i="49"/>
  <c r="J540" i="49"/>
  <c r="J539" i="49"/>
  <c r="J538" i="49"/>
  <c r="J537" i="49"/>
  <c r="J536" i="49"/>
  <c r="J535" i="49"/>
  <c r="J534" i="49"/>
  <c r="J533" i="49"/>
  <c r="J532" i="49"/>
  <c r="J531" i="49"/>
  <c r="J530" i="49"/>
  <c r="J529" i="49"/>
  <c r="J528" i="49"/>
  <c r="J527" i="49"/>
  <c r="J526" i="49"/>
  <c r="J525" i="49"/>
  <c r="J524" i="49"/>
  <c r="J523" i="49"/>
  <c r="J522" i="49"/>
  <c r="J521" i="49"/>
  <c r="J520" i="49"/>
  <c r="J519" i="49"/>
  <c r="J518" i="49"/>
  <c r="J517" i="49"/>
  <c r="J516" i="49"/>
  <c r="J515" i="49"/>
  <c r="J514" i="49"/>
  <c r="J513" i="49"/>
  <c r="J512" i="49"/>
  <c r="J511" i="49"/>
  <c r="J510" i="49"/>
  <c r="J509" i="49"/>
  <c r="J508" i="49"/>
  <c r="J507" i="49"/>
  <c r="J506" i="49"/>
  <c r="J505" i="49"/>
  <c r="J504" i="49"/>
  <c r="J503" i="49"/>
  <c r="J502" i="49"/>
  <c r="J501" i="49"/>
  <c r="J500" i="49"/>
  <c r="J499" i="49"/>
  <c r="J498" i="49"/>
  <c r="J497" i="49"/>
  <c r="J496" i="49"/>
  <c r="J495" i="49"/>
  <c r="J494" i="49"/>
  <c r="J493" i="49"/>
  <c r="J492" i="49"/>
  <c r="J491" i="49"/>
  <c r="J490" i="49"/>
  <c r="J489" i="49"/>
  <c r="J488" i="49"/>
  <c r="J487" i="49"/>
  <c r="J486" i="49"/>
  <c r="J485" i="49"/>
  <c r="J484" i="49"/>
  <c r="J483" i="49"/>
  <c r="J482" i="49"/>
  <c r="J481" i="49"/>
  <c r="J480" i="49"/>
  <c r="J479" i="49"/>
  <c r="J478" i="49"/>
  <c r="J477" i="49"/>
  <c r="J476" i="49"/>
  <c r="J475" i="49"/>
  <c r="J474" i="49"/>
  <c r="J473" i="49"/>
  <c r="J472" i="49"/>
  <c r="J471" i="49"/>
  <c r="J470" i="49"/>
  <c r="J469" i="49"/>
  <c r="J468" i="49"/>
  <c r="J467" i="49"/>
  <c r="J466" i="49"/>
  <c r="J465" i="49"/>
  <c r="J464" i="49"/>
  <c r="J463" i="49"/>
  <c r="J462" i="49"/>
  <c r="J461" i="49"/>
  <c r="J460" i="49"/>
  <c r="J459" i="49"/>
  <c r="J458" i="49"/>
  <c r="J457" i="49"/>
  <c r="J456" i="49"/>
  <c r="J455" i="49"/>
  <c r="J454" i="49"/>
  <c r="J453" i="49"/>
  <c r="J452" i="49"/>
  <c r="J451" i="49"/>
  <c r="J450" i="49"/>
  <c r="J449" i="49"/>
  <c r="J448" i="49"/>
  <c r="J447" i="49"/>
  <c r="J446" i="49"/>
  <c r="J445" i="49"/>
  <c r="J444" i="49"/>
  <c r="J443" i="49"/>
  <c r="J442" i="49"/>
  <c r="J441" i="49"/>
  <c r="J440" i="49"/>
  <c r="J439" i="49"/>
  <c r="J438" i="49"/>
  <c r="J437" i="49"/>
  <c r="J436" i="49"/>
  <c r="J435" i="49"/>
  <c r="J434" i="49"/>
  <c r="J433" i="49"/>
  <c r="J432" i="49"/>
  <c r="J431" i="49"/>
  <c r="J430" i="49"/>
  <c r="J429" i="49"/>
  <c r="J428" i="49"/>
  <c r="J427" i="49"/>
  <c r="J426" i="49"/>
  <c r="J425" i="49"/>
  <c r="J424" i="49"/>
  <c r="J423" i="49"/>
  <c r="J422" i="49"/>
  <c r="J421" i="49"/>
  <c r="J420" i="49"/>
  <c r="J419" i="49"/>
  <c r="J418" i="49"/>
  <c r="J417" i="49"/>
  <c r="J416" i="49"/>
  <c r="J415" i="49"/>
  <c r="J414" i="49"/>
  <c r="J413" i="49"/>
  <c r="J412" i="49"/>
  <c r="J411" i="49"/>
  <c r="J410" i="49"/>
  <c r="J409" i="49"/>
  <c r="J408" i="49"/>
  <c r="J407" i="49"/>
  <c r="J406" i="49"/>
  <c r="J405" i="49"/>
  <c r="O404" i="49"/>
  <c r="J404" i="49"/>
  <c r="O403" i="49"/>
  <c r="J403" i="49"/>
  <c r="O402" i="49"/>
  <c r="J402" i="49"/>
  <c r="O401" i="49"/>
  <c r="J401" i="49"/>
  <c r="O400" i="49"/>
  <c r="J400" i="49"/>
  <c r="O399" i="49"/>
  <c r="J399" i="49"/>
  <c r="O398" i="49"/>
  <c r="J398" i="49"/>
  <c r="O397" i="49"/>
  <c r="J397" i="49"/>
  <c r="O396" i="49"/>
  <c r="J396" i="49"/>
  <c r="O395" i="49"/>
  <c r="J395" i="49"/>
  <c r="O394" i="49"/>
  <c r="J394" i="49"/>
  <c r="O393" i="49"/>
  <c r="J393" i="49"/>
  <c r="O392" i="49"/>
  <c r="J392" i="49"/>
  <c r="O391" i="49"/>
  <c r="J391" i="49"/>
  <c r="O390" i="49"/>
  <c r="J390" i="49"/>
  <c r="O389" i="49"/>
  <c r="J389" i="49"/>
  <c r="O388" i="49"/>
  <c r="J388" i="49"/>
  <c r="O387" i="49"/>
  <c r="J387" i="49"/>
  <c r="O386" i="49"/>
  <c r="J386" i="49"/>
  <c r="O385" i="49"/>
  <c r="J385" i="49"/>
  <c r="O384" i="49"/>
  <c r="J384" i="49"/>
  <c r="O383" i="49"/>
  <c r="J383" i="49"/>
  <c r="O382" i="49"/>
  <c r="J382" i="49"/>
  <c r="O381" i="49"/>
  <c r="J381" i="49"/>
  <c r="O380" i="49"/>
  <c r="J380" i="49"/>
  <c r="O379" i="49"/>
  <c r="J379" i="49"/>
  <c r="O378" i="49"/>
  <c r="J378" i="49"/>
  <c r="O377" i="49"/>
  <c r="J377" i="49"/>
  <c r="O376" i="49"/>
  <c r="J376" i="49"/>
  <c r="O375" i="49"/>
  <c r="J375" i="49"/>
  <c r="O374" i="49"/>
  <c r="J374" i="49"/>
  <c r="O373" i="49"/>
  <c r="J373" i="49"/>
  <c r="O372" i="49"/>
  <c r="J372" i="49"/>
  <c r="O371" i="49"/>
  <c r="J371" i="49"/>
  <c r="O370" i="49"/>
  <c r="J370" i="49"/>
  <c r="O369" i="49"/>
  <c r="J369" i="49"/>
  <c r="O368" i="49"/>
  <c r="J368" i="49"/>
  <c r="O367" i="49"/>
  <c r="J367" i="49"/>
  <c r="O366" i="49"/>
  <c r="J366" i="49"/>
  <c r="O365" i="49"/>
  <c r="J365" i="49"/>
  <c r="O364" i="49"/>
  <c r="J364" i="49"/>
  <c r="O363" i="49"/>
  <c r="J363" i="49"/>
  <c r="O362" i="49"/>
  <c r="J362" i="49"/>
  <c r="O361" i="49"/>
  <c r="J361" i="49"/>
  <c r="O360" i="49"/>
  <c r="J360" i="49"/>
  <c r="O359" i="49"/>
  <c r="J359" i="49"/>
  <c r="O358" i="49"/>
  <c r="J358" i="49"/>
  <c r="O357" i="49"/>
  <c r="J357" i="49"/>
  <c r="O356" i="49"/>
  <c r="J356" i="49"/>
  <c r="O355" i="49"/>
  <c r="J355" i="49"/>
  <c r="O354" i="49"/>
  <c r="J354" i="49"/>
  <c r="O353" i="49"/>
  <c r="J353" i="49"/>
  <c r="O352" i="49"/>
  <c r="J352" i="49"/>
  <c r="O351" i="49"/>
  <c r="J351" i="49"/>
  <c r="O350" i="49"/>
  <c r="J350" i="49"/>
  <c r="O349" i="49"/>
  <c r="J349" i="49"/>
  <c r="O348" i="49"/>
  <c r="J348" i="49"/>
  <c r="O347" i="49"/>
  <c r="J347" i="49"/>
  <c r="O346" i="49"/>
  <c r="J346" i="49"/>
  <c r="O345" i="49"/>
  <c r="J345" i="49"/>
  <c r="O344" i="49"/>
  <c r="J344" i="49"/>
  <c r="O343" i="49"/>
  <c r="J343" i="49"/>
  <c r="O342" i="49"/>
  <c r="J342" i="49"/>
  <c r="I339" i="49"/>
  <c r="H339" i="49"/>
  <c r="G339" i="49"/>
  <c r="F339" i="49"/>
  <c r="D339" i="49"/>
  <c r="E264" i="49"/>
  <c r="M256" i="49"/>
  <c r="L256" i="49"/>
  <c r="F256" i="49"/>
  <c r="M255" i="49"/>
  <c r="L255" i="49"/>
  <c r="F255" i="49"/>
  <c r="M254" i="49"/>
  <c r="L254" i="49"/>
  <c r="F254" i="49"/>
  <c r="M253" i="49"/>
  <c r="L253" i="49"/>
  <c r="F253" i="49"/>
  <c r="M252" i="49"/>
  <c r="L252" i="49"/>
  <c r="F252" i="49"/>
  <c r="M251" i="49"/>
  <c r="L251" i="49"/>
  <c r="F251" i="49"/>
  <c r="M250" i="49"/>
  <c r="L250" i="49"/>
  <c r="F250" i="49"/>
  <c r="M249" i="49"/>
  <c r="L249" i="49"/>
  <c r="F249" i="49"/>
  <c r="M248" i="49"/>
  <c r="L248" i="49"/>
  <c r="F248" i="49"/>
  <c r="M247" i="49"/>
  <c r="L247" i="49"/>
  <c r="F247" i="49"/>
  <c r="M246" i="49"/>
  <c r="L246" i="49"/>
  <c r="F246" i="49"/>
  <c r="M245" i="49"/>
  <c r="L245" i="49"/>
  <c r="F245" i="49"/>
  <c r="M244" i="49"/>
  <c r="L244" i="49"/>
  <c r="F244" i="49"/>
  <c r="M243" i="49"/>
  <c r="L243" i="49"/>
  <c r="F243" i="49"/>
  <c r="M242" i="49"/>
  <c r="L242" i="49"/>
  <c r="F242" i="49"/>
  <c r="M241" i="49"/>
  <c r="L241" i="49"/>
  <c r="F241" i="49"/>
  <c r="M240" i="49"/>
  <c r="L240" i="49"/>
  <c r="F240" i="49"/>
  <c r="M239" i="49"/>
  <c r="L239" i="49"/>
  <c r="F239" i="49"/>
  <c r="M238" i="49"/>
  <c r="L238" i="49"/>
  <c r="F238" i="49"/>
  <c r="M237" i="49"/>
  <c r="L237" i="49"/>
  <c r="F237" i="49"/>
  <c r="M236" i="49"/>
  <c r="L236" i="49"/>
  <c r="F236" i="49"/>
  <c r="M235" i="49"/>
  <c r="L235" i="49"/>
  <c r="F235" i="49"/>
  <c r="AB234" i="49"/>
  <c r="M234" i="49"/>
  <c r="L234" i="49"/>
  <c r="F234" i="49"/>
  <c r="M233" i="49"/>
  <c r="L233" i="49"/>
  <c r="F233" i="49"/>
  <c r="M232" i="49"/>
  <c r="L232" i="49"/>
  <c r="F232" i="49"/>
  <c r="M231" i="49"/>
  <c r="L231" i="49"/>
  <c r="F231" i="49"/>
  <c r="AB230" i="49"/>
  <c r="M230" i="49"/>
  <c r="L230" i="49"/>
  <c r="F230" i="49"/>
  <c r="M229" i="49"/>
  <c r="L229" i="49"/>
  <c r="F229" i="49"/>
  <c r="M228" i="49"/>
  <c r="L228" i="49"/>
  <c r="F228" i="49"/>
  <c r="M227" i="49"/>
  <c r="L227" i="49"/>
  <c r="F227" i="49"/>
  <c r="AB226" i="49"/>
  <c r="M226" i="49"/>
  <c r="L226" i="49"/>
  <c r="F226" i="49"/>
  <c r="M225" i="49"/>
  <c r="L225" i="49"/>
  <c r="F225" i="49"/>
  <c r="M224" i="49"/>
  <c r="L224" i="49"/>
  <c r="F224" i="49"/>
  <c r="M223" i="49"/>
  <c r="L223" i="49"/>
  <c r="F223" i="49"/>
  <c r="M222" i="49"/>
  <c r="L222" i="49"/>
  <c r="F222" i="49"/>
  <c r="M221" i="49"/>
  <c r="L221" i="49"/>
  <c r="F221" i="49"/>
  <c r="M220" i="49"/>
  <c r="L220" i="49"/>
  <c r="F220" i="49"/>
  <c r="M219" i="49"/>
  <c r="L219" i="49"/>
  <c r="F219" i="49"/>
  <c r="M218" i="49"/>
  <c r="L218" i="49"/>
  <c r="F218" i="49"/>
  <c r="M217" i="49"/>
  <c r="L217" i="49"/>
  <c r="F217" i="49"/>
  <c r="M216" i="49"/>
  <c r="L216" i="49"/>
  <c r="F216" i="49"/>
  <c r="M215" i="49"/>
  <c r="L215" i="49"/>
  <c r="F215" i="49"/>
  <c r="M214" i="49"/>
  <c r="L214" i="49"/>
  <c r="F214" i="49"/>
  <c r="M213" i="49"/>
  <c r="L213" i="49"/>
  <c r="F213" i="49"/>
  <c r="M212" i="49"/>
  <c r="L212" i="49"/>
  <c r="F212" i="49"/>
  <c r="M211" i="49"/>
  <c r="L211" i="49"/>
  <c r="F211" i="49"/>
  <c r="M210" i="49"/>
  <c r="L210" i="49"/>
  <c r="F210" i="49"/>
  <c r="M209" i="49"/>
  <c r="L209" i="49"/>
  <c r="F209" i="49"/>
  <c r="M208" i="49"/>
  <c r="L208" i="49"/>
  <c r="F208" i="49"/>
  <c r="M207" i="49"/>
  <c r="L207" i="49"/>
  <c r="F207" i="49"/>
  <c r="M206" i="49"/>
  <c r="L206" i="49"/>
  <c r="F206" i="49"/>
  <c r="M205" i="49"/>
  <c r="L205" i="49"/>
  <c r="F205" i="49"/>
  <c r="M204" i="49"/>
  <c r="L204" i="49"/>
  <c r="F204" i="49"/>
  <c r="M203" i="49"/>
  <c r="L203" i="49"/>
  <c r="F203" i="49"/>
  <c r="M202" i="49"/>
  <c r="L202" i="49"/>
  <c r="F202" i="49"/>
  <c r="M201" i="49"/>
  <c r="L201" i="49"/>
  <c r="F201" i="49"/>
  <c r="M200" i="49"/>
  <c r="L200" i="49"/>
  <c r="F200" i="49"/>
  <c r="M199" i="49"/>
  <c r="L199" i="49"/>
  <c r="F199" i="49"/>
  <c r="M198" i="49"/>
  <c r="L198" i="49"/>
  <c r="F198" i="49"/>
  <c r="M197" i="49"/>
  <c r="L197" i="49"/>
  <c r="F197" i="49"/>
  <c r="M196" i="49"/>
  <c r="L196" i="49"/>
  <c r="F196" i="49"/>
  <c r="M195" i="49"/>
  <c r="L195" i="49"/>
  <c r="F195" i="49"/>
  <c r="M194" i="49"/>
  <c r="L194" i="49"/>
  <c r="F194" i="49"/>
  <c r="M193" i="49"/>
  <c r="L193" i="49"/>
  <c r="F193" i="49"/>
  <c r="M192" i="49"/>
  <c r="L192" i="49"/>
  <c r="F192" i="49"/>
  <c r="M191" i="49"/>
  <c r="L191" i="49"/>
  <c r="F191" i="49"/>
  <c r="M190" i="49"/>
  <c r="L190" i="49"/>
  <c r="F190" i="49"/>
  <c r="M189" i="49"/>
  <c r="L189" i="49"/>
  <c r="F189" i="49"/>
  <c r="M188" i="49"/>
  <c r="L188" i="49"/>
  <c r="F188" i="49"/>
  <c r="M187" i="49"/>
  <c r="L187" i="49"/>
  <c r="F187" i="49"/>
  <c r="M186" i="49"/>
  <c r="L186" i="49"/>
  <c r="F186" i="49"/>
  <c r="M185" i="49"/>
  <c r="L185" i="49"/>
  <c r="F185" i="49"/>
  <c r="M184" i="49"/>
  <c r="L184" i="49"/>
  <c r="F184" i="49"/>
  <c r="M183" i="49"/>
  <c r="L183" i="49"/>
  <c r="F183" i="49"/>
  <c r="M182" i="49"/>
  <c r="L182" i="49"/>
  <c r="F182" i="49"/>
  <c r="M181" i="49"/>
  <c r="L181" i="49"/>
  <c r="F181" i="49"/>
  <c r="M180" i="49"/>
  <c r="L180" i="49"/>
  <c r="F180" i="49"/>
  <c r="M179" i="49"/>
  <c r="L179" i="49"/>
  <c r="F179" i="49"/>
  <c r="M178" i="49"/>
  <c r="L178" i="49"/>
  <c r="F178" i="49"/>
  <c r="M177" i="49"/>
  <c r="L177" i="49"/>
  <c r="F177" i="49"/>
  <c r="M176" i="49"/>
  <c r="L176" i="49"/>
  <c r="H176" i="49"/>
  <c r="G176" i="49"/>
  <c r="F176" i="49"/>
  <c r="M175" i="49"/>
  <c r="L175" i="49"/>
  <c r="H175" i="49"/>
  <c r="G175" i="49"/>
  <c r="F175" i="49"/>
  <c r="M174" i="49"/>
  <c r="L174" i="49"/>
  <c r="H174" i="49"/>
  <c r="G174" i="49"/>
  <c r="F174" i="49"/>
  <c r="M173" i="49"/>
  <c r="L173" i="49"/>
  <c r="H173" i="49"/>
  <c r="G173" i="49"/>
  <c r="F173" i="49"/>
  <c r="M172" i="49"/>
  <c r="L172" i="49"/>
  <c r="H172" i="49"/>
  <c r="G172" i="49"/>
  <c r="F172" i="49"/>
  <c r="M171" i="49"/>
  <c r="L171" i="49"/>
  <c r="H171" i="49"/>
  <c r="G171" i="49"/>
  <c r="F171" i="49"/>
  <c r="M170" i="49"/>
  <c r="L170" i="49"/>
  <c r="H170" i="49"/>
  <c r="G170" i="49"/>
  <c r="F170" i="49"/>
  <c r="M169" i="49"/>
  <c r="L169" i="49"/>
  <c r="H169" i="49"/>
  <c r="G169" i="49"/>
  <c r="F169" i="49"/>
  <c r="M168" i="49"/>
  <c r="L168" i="49"/>
  <c r="H168" i="49"/>
  <c r="G168" i="49"/>
  <c r="F168" i="49"/>
  <c r="M167" i="49"/>
  <c r="L167" i="49"/>
  <c r="H167" i="49"/>
  <c r="G167" i="49"/>
  <c r="F167" i="49"/>
  <c r="M166" i="49"/>
  <c r="L166" i="49"/>
  <c r="H166" i="49"/>
  <c r="G166" i="49"/>
  <c r="F166" i="49"/>
  <c r="M165" i="49"/>
  <c r="L165" i="49"/>
  <c r="H165" i="49"/>
  <c r="G165" i="49"/>
  <c r="F165" i="49"/>
  <c r="M164" i="49"/>
  <c r="L164" i="49"/>
  <c r="H164" i="49"/>
  <c r="G164" i="49"/>
  <c r="F164" i="49"/>
  <c r="M163" i="49"/>
  <c r="L163" i="49"/>
  <c r="H163" i="49"/>
  <c r="G163" i="49"/>
  <c r="F163" i="49"/>
  <c r="M162" i="49"/>
  <c r="L162" i="49"/>
  <c r="H162" i="49"/>
  <c r="G162" i="49"/>
  <c r="F162" i="49"/>
  <c r="M161" i="49"/>
  <c r="L161" i="49"/>
  <c r="H161" i="49"/>
  <c r="G161" i="49"/>
  <c r="F161" i="49"/>
  <c r="M160" i="49"/>
  <c r="L160" i="49"/>
  <c r="H160" i="49"/>
  <c r="G160" i="49"/>
  <c r="F160" i="49"/>
  <c r="M159" i="49"/>
  <c r="L159" i="49"/>
  <c r="H159" i="49"/>
  <c r="G159" i="49"/>
  <c r="F159" i="49"/>
  <c r="M158" i="49"/>
  <c r="L158" i="49"/>
  <c r="H158" i="49"/>
  <c r="G158" i="49"/>
  <c r="F158" i="49"/>
  <c r="M157" i="49"/>
  <c r="L157" i="49"/>
  <c r="H157" i="49"/>
  <c r="G157" i="49"/>
  <c r="F157" i="49"/>
  <c r="M156" i="49"/>
  <c r="L156" i="49"/>
  <c r="H156" i="49"/>
  <c r="G156" i="49"/>
  <c r="F156" i="49"/>
  <c r="M155" i="49"/>
  <c r="L155" i="49"/>
  <c r="H155" i="49"/>
  <c r="G155" i="49"/>
  <c r="F155" i="49"/>
  <c r="M154" i="49"/>
  <c r="L154" i="49"/>
  <c r="H154" i="49"/>
  <c r="G154" i="49"/>
  <c r="F154" i="49"/>
  <c r="M153" i="49"/>
  <c r="L153" i="49"/>
  <c r="H153" i="49"/>
  <c r="G153" i="49"/>
  <c r="F153" i="49"/>
  <c r="M152" i="49"/>
  <c r="L152" i="49"/>
  <c r="H152" i="49"/>
  <c r="G152" i="49"/>
  <c r="F152" i="49"/>
  <c r="M151" i="49"/>
  <c r="L151" i="49"/>
  <c r="H151" i="49"/>
  <c r="G151" i="49"/>
  <c r="F151" i="49"/>
  <c r="M150" i="49"/>
  <c r="L150" i="49"/>
  <c r="H150" i="49"/>
  <c r="G150" i="49"/>
  <c r="F150" i="49"/>
  <c r="M149" i="49"/>
  <c r="L149" i="49"/>
  <c r="H149" i="49"/>
  <c r="G149" i="49"/>
  <c r="F149" i="49"/>
  <c r="M148" i="49"/>
  <c r="L148" i="49"/>
  <c r="H148" i="49"/>
  <c r="G148" i="49"/>
  <c r="F148" i="49"/>
  <c r="M147" i="49"/>
  <c r="L147" i="49"/>
  <c r="H147" i="49"/>
  <c r="G147" i="49"/>
  <c r="F147" i="49"/>
  <c r="M146" i="49"/>
  <c r="L146" i="49"/>
  <c r="H146" i="49"/>
  <c r="G146" i="49"/>
  <c r="F146" i="49"/>
  <c r="M145" i="49"/>
  <c r="L145" i="49"/>
  <c r="H145" i="49"/>
  <c r="G145" i="49"/>
  <c r="F145" i="49"/>
  <c r="M144" i="49"/>
  <c r="L144" i="49"/>
  <c r="H144" i="49"/>
  <c r="G144" i="49"/>
  <c r="F144" i="49"/>
  <c r="M143" i="49"/>
  <c r="L143" i="49"/>
  <c r="H143" i="49"/>
  <c r="G143" i="49"/>
  <c r="F143" i="49"/>
  <c r="M142" i="49"/>
  <c r="L142" i="49"/>
  <c r="H142" i="49"/>
  <c r="G142" i="49"/>
  <c r="F142" i="49"/>
  <c r="M141" i="49"/>
  <c r="L141" i="49"/>
  <c r="H141" i="49"/>
  <c r="G141" i="49"/>
  <c r="F141" i="49"/>
  <c r="M140" i="49"/>
  <c r="L140" i="49"/>
  <c r="H140" i="49"/>
  <c r="G140" i="49"/>
  <c r="F140" i="49"/>
  <c r="M139" i="49"/>
  <c r="L139" i="49"/>
  <c r="H139" i="49"/>
  <c r="G139" i="49"/>
  <c r="F139" i="49"/>
  <c r="M138" i="49"/>
  <c r="L138" i="49"/>
  <c r="H138" i="49"/>
  <c r="G138" i="49"/>
  <c r="F138" i="49"/>
  <c r="M137" i="49"/>
  <c r="L137" i="49"/>
  <c r="H137" i="49"/>
  <c r="G137" i="49"/>
  <c r="F137" i="49"/>
  <c r="M136" i="49"/>
  <c r="L136" i="49"/>
  <c r="H136" i="49"/>
  <c r="G136" i="49"/>
  <c r="F136" i="49"/>
  <c r="M135" i="49"/>
  <c r="L135" i="49"/>
  <c r="H135" i="49"/>
  <c r="G135" i="49"/>
  <c r="F135" i="49"/>
  <c r="M134" i="49"/>
  <c r="L134" i="49"/>
  <c r="H134" i="49"/>
  <c r="G134" i="49"/>
  <c r="F134" i="49"/>
  <c r="M133" i="49"/>
  <c r="L133" i="49"/>
  <c r="H133" i="49"/>
  <c r="G133" i="49"/>
  <c r="F133" i="49"/>
  <c r="M132" i="49"/>
  <c r="L132" i="49"/>
  <c r="H132" i="49"/>
  <c r="G132" i="49"/>
  <c r="F132" i="49"/>
  <c r="M131" i="49"/>
  <c r="L131" i="49"/>
  <c r="H131" i="49"/>
  <c r="G131" i="49"/>
  <c r="F131" i="49"/>
  <c r="M130" i="49"/>
  <c r="L130" i="49"/>
  <c r="H130" i="49"/>
  <c r="G130" i="49"/>
  <c r="F130" i="49"/>
  <c r="M129" i="49"/>
  <c r="L129" i="49"/>
  <c r="H129" i="49"/>
  <c r="G129" i="49"/>
  <c r="F129" i="49"/>
  <c r="M128" i="49"/>
  <c r="L128" i="49"/>
  <c r="H128" i="49"/>
  <c r="G128" i="49"/>
  <c r="F128" i="49"/>
  <c r="M127" i="49"/>
  <c r="L127" i="49"/>
  <c r="H127" i="49"/>
  <c r="G127" i="49"/>
  <c r="F127" i="49"/>
  <c r="M126" i="49"/>
  <c r="L126" i="49"/>
  <c r="H126" i="49"/>
  <c r="G126" i="49"/>
  <c r="F126" i="49"/>
  <c r="M125" i="49"/>
  <c r="L125" i="49"/>
  <c r="H125" i="49"/>
  <c r="G125" i="49"/>
  <c r="F125" i="49"/>
  <c r="M124" i="49"/>
  <c r="L124" i="49"/>
  <c r="H124" i="49"/>
  <c r="G124" i="49"/>
  <c r="F124" i="49"/>
  <c r="M123" i="49"/>
  <c r="L123" i="49"/>
  <c r="H123" i="49"/>
  <c r="G123" i="49"/>
  <c r="F123" i="49"/>
  <c r="M122" i="49"/>
  <c r="L122" i="49"/>
  <c r="H122" i="49"/>
  <c r="G122" i="49"/>
  <c r="F122" i="49"/>
  <c r="M121" i="49"/>
  <c r="L121" i="49"/>
  <c r="H121" i="49"/>
  <c r="G121" i="49"/>
  <c r="F121" i="49"/>
  <c r="M120" i="49"/>
  <c r="L120" i="49"/>
  <c r="H120" i="49"/>
  <c r="G120" i="49"/>
  <c r="F120" i="49"/>
  <c r="M119" i="49"/>
  <c r="L119" i="49"/>
  <c r="H119" i="49"/>
  <c r="G119" i="49"/>
  <c r="F119" i="49"/>
  <c r="M118" i="49"/>
  <c r="L118" i="49"/>
  <c r="H118" i="49"/>
  <c r="G118" i="49"/>
  <c r="F118" i="49"/>
  <c r="M117" i="49"/>
  <c r="L117" i="49"/>
  <c r="H117" i="49"/>
  <c r="G117" i="49"/>
  <c r="F117" i="49"/>
  <c r="M116" i="49"/>
  <c r="L116" i="49"/>
  <c r="H116" i="49"/>
  <c r="G116" i="49"/>
  <c r="F116" i="49"/>
  <c r="M115" i="49"/>
  <c r="L115" i="49"/>
  <c r="H115" i="49"/>
  <c r="G115" i="49"/>
  <c r="F115" i="49"/>
  <c r="M114" i="49"/>
  <c r="L114" i="49"/>
  <c r="F114" i="49"/>
  <c r="M113" i="49"/>
  <c r="L113" i="49"/>
  <c r="F113" i="49"/>
  <c r="M112" i="49"/>
  <c r="L112" i="49"/>
  <c r="F112" i="49"/>
  <c r="M111" i="49"/>
  <c r="L111" i="49"/>
  <c r="F111" i="49"/>
  <c r="M110" i="49"/>
  <c r="L110" i="49"/>
  <c r="F110" i="49"/>
  <c r="M109" i="49"/>
  <c r="L109" i="49"/>
  <c r="F109" i="49"/>
  <c r="M108" i="49"/>
  <c r="L108" i="49"/>
  <c r="F108" i="49"/>
  <c r="M107" i="49"/>
  <c r="L107" i="49"/>
  <c r="F107" i="49"/>
  <c r="M106" i="49"/>
  <c r="L106" i="49"/>
  <c r="F106" i="49"/>
  <c r="M105" i="49"/>
  <c r="L105" i="49"/>
  <c r="F105" i="49"/>
  <c r="M104" i="49"/>
  <c r="L104" i="49"/>
  <c r="F104" i="49"/>
  <c r="M103" i="49"/>
  <c r="L103" i="49"/>
  <c r="F103" i="49"/>
  <c r="M102" i="49"/>
  <c r="L102" i="49"/>
  <c r="F102" i="49"/>
  <c r="M101" i="49"/>
  <c r="L101" i="49"/>
  <c r="F101" i="49"/>
  <c r="M100" i="49"/>
  <c r="L100" i="49"/>
  <c r="F100" i="49"/>
  <c r="M99" i="49"/>
  <c r="L99" i="49"/>
  <c r="F99" i="49"/>
  <c r="M98" i="49"/>
  <c r="L98" i="49"/>
  <c r="F98" i="49"/>
  <c r="M97" i="49"/>
  <c r="L97" i="49"/>
  <c r="F97" i="49"/>
  <c r="M96" i="49"/>
  <c r="L96" i="49"/>
  <c r="F96" i="49"/>
  <c r="M95" i="49"/>
  <c r="L95" i="49"/>
  <c r="F95" i="49"/>
  <c r="M94" i="49"/>
  <c r="L94" i="49"/>
  <c r="F94" i="49"/>
  <c r="M93" i="49"/>
  <c r="L93" i="49"/>
  <c r="F93" i="49"/>
  <c r="M92" i="49"/>
  <c r="L92" i="49"/>
  <c r="F92" i="49"/>
  <c r="M91" i="49"/>
  <c r="L91" i="49"/>
  <c r="F91" i="49"/>
  <c r="M90" i="49"/>
  <c r="L90" i="49"/>
  <c r="F90" i="49"/>
  <c r="M89" i="49"/>
  <c r="L89" i="49"/>
  <c r="F89" i="49"/>
  <c r="M88" i="49"/>
  <c r="L88" i="49"/>
  <c r="F88" i="49"/>
  <c r="M87" i="49"/>
  <c r="L87" i="49"/>
  <c r="F87" i="49"/>
  <c r="M86" i="49"/>
  <c r="L86" i="49"/>
  <c r="F86" i="49"/>
  <c r="M85" i="49"/>
  <c r="L85" i="49"/>
  <c r="F85" i="49"/>
  <c r="M84" i="49"/>
  <c r="L84" i="49"/>
  <c r="F84" i="49"/>
  <c r="M83" i="49"/>
  <c r="L83" i="49"/>
  <c r="F83" i="49"/>
  <c r="M82" i="49"/>
  <c r="L82" i="49"/>
  <c r="F82" i="49"/>
  <c r="M81" i="49"/>
  <c r="L81" i="49"/>
  <c r="F81" i="49"/>
  <c r="M80" i="49"/>
  <c r="L80" i="49"/>
  <c r="F80" i="49"/>
  <c r="M79" i="49"/>
  <c r="L79" i="49"/>
  <c r="F79" i="49"/>
  <c r="M78" i="49"/>
  <c r="L78" i="49"/>
  <c r="F78" i="49"/>
  <c r="M77" i="49"/>
  <c r="L77" i="49"/>
  <c r="F77" i="49"/>
  <c r="M76" i="49"/>
  <c r="L76" i="49"/>
  <c r="F76" i="49"/>
  <c r="M75" i="49"/>
  <c r="L75" i="49"/>
  <c r="F75" i="49"/>
  <c r="M74" i="49"/>
  <c r="L74" i="49"/>
  <c r="F74" i="49"/>
  <c r="M73" i="49"/>
  <c r="L73" i="49"/>
  <c r="F73" i="49"/>
  <c r="M72" i="49"/>
  <c r="L72" i="49"/>
  <c r="F72" i="49"/>
  <c r="M71" i="49"/>
  <c r="L71" i="49"/>
  <c r="F71" i="49"/>
  <c r="M70" i="49"/>
  <c r="L70" i="49"/>
  <c r="F70" i="49"/>
  <c r="M69" i="49"/>
  <c r="L69" i="49"/>
  <c r="F69" i="49"/>
  <c r="M68" i="49"/>
  <c r="L68" i="49"/>
  <c r="F68" i="49"/>
  <c r="M67" i="49"/>
  <c r="L67" i="49"/>
  <c r="F67" i="49"/>
  <c r="M66" i="49"/>
  <c r="L66" i="49"/>
  <c r="F66" i="49"/>
  <c r="M65" i="49"/>
  <c r="L65" i="49"/>
  <c r="F65" i="49"/>
  <c r="M64" i="49"/>
  <c r="L64" i="49"/>
  <c r="F64" i="49"/>
  <c r="M63" i="49"/>
  <c r="L63" i="49"/>
  <c r="F63" i="49"/>
  <c r="M62" i="49"/>
  <c r="L62" i="49"/>
  <c r="F62" i="49"/>
  <c r="M61" i="49"/>
  <c r="L61" i="49"/>
  <c r="F61" i="49"/>
  <c r="M60" i="49"/>
  <c r="L60" i="49"/>
  <c r="F60" i="49"/>
  <c r="M59" i="49"/>
  <c r="L59" i="49"/>
  <c r="F59" i="49"/>
  <c r="M58" i="49"/>
  <c r="L58" i="49"/>
  <c r="F58" i="49"/>
  <c r="M57" i="49"/>
  <c r="L57" i="49"/>
  <c r="F57" i="49"/>
  <c r="M56" i="49"/>
  <c r="L56" i="49"/>
  <c r="F56" i="49"/>
  <c r="F55" i="49"/>
  <c r="N29" i="49"/>
  <c r="N28" i="49"/>
  <c r="N27" i="49"/>
  <c r="N11" i="49"/>
  <c r="N10" i="49"/>
  <c r="N9" i="49"/>
  <c r="J338" i="49"/>
  <c r="J339" i="49"/>
  <c r="K432" i="49"/>
  <c r="L432" i="49"/>
  <c r="J337" i="49"/>
  <c r="J336" i="49"/>
  <c r="K428" i="49"/>
  <c r="L428" i="49"/>
  <c r="K448" i="49"/>
  <c r="L448" i="49"/>
  <c r="K468" i="49"/>
  <c r="L468" i="49"/>
  <c r="K488" i="49"/>
  <c r="L488" i="49"/>
  <c r="K528" i="49"/>
  <c r="L528" i="49"/>
  <c r="K520" i="49"/>
  <c r="L520" i="49"/>
  <c r="K484" i="49"/>
  <c r="L484" i="49"/>
  <c r="K460" i="49"/>
  <c r="L460" i="49"/>
  <c r="K444" i="49"/>
  <c r="L444" i="49"/>
  <c r="K420" i="49"/>
  <c r="L420" i="49"/>
  <c r="K512" i="49"/>
  <c r="L512" i="49"/>
  <c r="K480" i="49"/>
  <c r="L480" i="49"/>
  <c r="K456" i="49"/>
  <c r="L456" i="49"/>
  <c r="K440" i="49"/>
  <c r="L440" i="49"/>
  <c r="K416" i="49"/>
  <c r="L416" i="49"/>
  <c r="K408" i="49"/>
  <c r="L408" i="49"/>
  <c r="K536" i="49"/>
  <c r="L536" i="49"/>
  <c r="K492" i="49"/>
  <c r="L492" i="49"/>
  <c r="K476" i="49"/>
  <c r="L476" i="49"/>
  <c r="K452" i="49"/>
  <c r="L452" i="49"/>
  <c r="K436" i="49"/>
  <c r="L436" i="49"/>
  <c r="K412" i="49"/>
  <c r="L412" i="49"/>
  <c r="K464" i="49"/>
  <c r="L464" i="49"/>
  <c r="K523" i="49"/>
  <c r="L523" i="49"/>
  <c r="K522" i="49"/>
  <c r="L522" i="49"/>
  <c r="K463" i="49"/>
  <c r="L463" i="49"/>
  <c r="K489" i="49"/>
  <c r="L489" i="49"/>
  <c r="K390" i="49"/>
  <c r="L390" i="49"/>
  <c r="K380" i="49"/>
  <c r="L380" i="49"/>
  <c r="K419" i="49"/>
  <c r="L419" i="49"/>
  <c r="K401" i="49"/>
  <c r="L401" i="49"/>
  <c r="K382" i="49"/>
  <c r="L382" i="49"/>
  <c r="K366" i="49"/>
  <c r="L366" i="49"/>
  <c r="K346" i="49"/>
  <c r="L346" i="49"/>
  <c r="K395" i="49"/>
  <c r="L395" i="49"/>
  <c r="K538" i="49"/>
  <c r="L538" i="49"/>
  <c r="K534" i="49"/>
  <c r="L534" i="49"/>
  <c r="K387" i="49"/>
  <c r="L387" i="49"/>
  <c r="K365" i="49"/>
  <c r="L365" i="49"/>
  <c r="K443" i="49"/>
  <c r="L443" i="49"/>
  <c r="K373" i="49"/>
  <c r="L373" i="49"/>
  <c r="K447" i="49"/>
  <c r="L447" i="49"/>
  <c r="K404" i="49"/>
  <c r="L404" i="49"/>
  <c r="K494" i="49"/>
  <c r="L494" i="49"/>
  <c r="K537" i="49"/>
  <c r="L537" i="49"/>
  <c r="K385" i="49"/>
  <c r="L385" i="49"/>
  <c r="K449" i="49"/>
  <c r="L449" i="49"/>
  <c r="K473" i="49"/>
  <c r="L473" i="49"/>
  <c r="K506" i="49"/>
  <c r="L506" i="49"/>
  <c r="K503" i="49"/>
  <c r="L503" i="49"/>
  <c r="K378" i="49"/>
  <c r="L378" i="49"/>
  <c r="K429" i="49"/>
  <c r="L429" i="49"/>
  <c r="K381" i="49"/>
  <c r="L381" i="49"/>
  <c r="K364" i="49"/>
  <c r="L364" i="49"/>
  <c r="K462" i="49"/>
  <c r="L462" i="49"/>
  <c r="K406" i="49"/>
  <c r="L406" i="49"/>
  <c r="K465" i="49"/>
  <c r="L465" i="49"/>
  <c r="K521" i="49"/>
  <c r="L521" i="49"/>
  <c r="K498" i="49"/>
  <c r="L498" i="49"/>
  <c r="K491" i="49"/>
  <c r="L491" i="49"/>
  <c r="K347" i="49"/>
  <c r="L347" i="49"/>
  <c r="K511" i="49"/>
  <c r="L511" i="49"/>
  <c r="K423" i="49"/>
  <c r="L423" i="49"/>
  <c r="K393" i="49"/>
  <c r="L393" i="49"/>
  <c r="K345" i="49"/>
  <c r="L345" i="49"/>
  <c r="K363" i="49"/>
  <c r="L363" i="49"/>
  <c r="K379" i="49"/>
  <c r="L379" i="49"/>
  <c r="K344" i="49"/>
  <c r="L344" i="49"/>
  <c r="K371" i="49"/>
  <c r="L371" i="49"/>
  <c r="K391" i="49"/>
  <c r="L391" i="49"/>
  <c r="K435" i="49"/>
  <c r="L435" i="49"/>
  <c r="K370" i="49"/>
  <c r="L370" i="49"/>
  <c r="K397" i="49"/>
  <c r="L397" i="49"/>
  <c r="K441" i="49"/>
  <c r="L441" i="49"/>
  <c r="K399" i="49"/>
  <c r="L399" i="49"/>
  <c r="K376" i="49"/>
  <c r="L376" i="49"/>
  <c r="K451" i="49"/>
  <c r="L451" i="49"/>
  <c r="K414" i="49"/>
  <c r="L414" i="49"/>
  <c r="K477" i="49"/>
  <c r="L477" i="49"/>
  <c r="K461" i="49"/>
  <c r="L461" i="49"/>
  <c r="K514" i="49"/>
  <c r="L514" i="49"/>
  <c r="K361" i="49"/>
  <c r="L361" i="49"/>
  <c r="K519" i="49"/>
  <c r="L519" i="49"/>
  <c r="K430" i="49"/>
  <c r="L430" i="49"/>
  <c r="K481" i="49"/>
  <c r="L481" i="49"/>
  <c r="K525" i="49"/>
  <c r="L525" i="49"/>
  <c r="K490" i="49"/>
  <c r="L490" i="49"/>
  <c r="K530" i="49"/>
  <c r="L530" i="49"/>
  <c r="K507" i="49"/>
  <c r="L507" i="49"/>
  <c r="K431" i="49"/>
  <c r="L431" i="49"/>
  <c r="K389" i="49"/>
  <c r="L389" i="49"/>
  <c r="K359" i="49"/>
  <c r="L359" i="49"/>
  <c r="K375" i="49"/>
  <c r="L375" i="49"/>
  <c r="K383" i="49"/>
  <c r="L383" i="49"/>
  <c r="K342" i="49"/>
  <c r="K343" i="49"/>
  <c r="L343" i="49"/>
  <c r="K411" i="49"/>
  <c r="L411" i="49"/>
  <c r="K354" i="49"/>
  <c r="L354" i="49"/>
  <c r="K386" i="49"/>
  <c r="L386" i="49"/>
  <c r="K417" i="49"/>
  <c r="L417" i="49"/>
  <c r="K369" i="49"/>
  <c r="L369" i="49"/>
  <c r="K356" i="49"/>
  <c r="L356" i="49"/>
  <c r="K445" i="49"/>
  <c r="L445" i="49"/>
  <c r="K400" i="49"/>
  <c r="L400" i="49"/>
  <c r="K509" i="49"/>
  <c r="L509" i="49"/>
  <c r="K482" i="49"/>
  <c r="L482" i="49"/>
  <c r="K475" i="49"/>
  <c r="L475" i="49"/>
  <c r="K541" i="49"/>
  <c r="L541" i="49"/>
  <c r="K398" i="49"/>
  <c r="L398" i="49"/>
  <c r="K505" i="49"/>
  <c r="L505" i="49"/>
  <c r="K466" i="49"/>
  <c r="L466" i="49"/>
  <c r="K510" i="49"/>
  <c r="L510" i="49"/>
  <c r="K487" i="49"/>
  <c r="L487" i="49"/>
  <c r="K527" i="49"/>
  <c r="L527" i="49"/>
  <c r="K471" i="49"/>
  <c r="L471" i="49"/>
  <c r="K439" i="49"/>
  <c r="L439" i="49"/>
  <c r="K374" i="49"/>
  <c r="L374" i="49"/>
  <c r="K350" i="49"/>
  <c r="L350" i="49"/>
  <c r="K425" i="49"/>
  <c r="L425" i="49"/>
  <c r="K513" i="49"/>
  <c r="L513" i="49"/>
  <c r="K472" i="49"/>
  <c r="L472" i="49"/>
  <c r="K409" i="49"/>
  <c r="L409" i="49"/>
  <c r="K453" i="49"/>
  <c r="L453" i="49"/>
  <c r="K493" i="49"/>
  <c r="L493" i="49"/>
  <c r="K535" i="49"/>
  <c r="L535" i="49"/>
  <c r="K405" i="49"/>
  <c r="L405" i="49"/>
  <c r="K353" i="49"/>
  <c r="L353" i="49"/>
  <c r="K446" i="49"/>
  <c r="L446" i="49"/>
  <c r="K454" i="49"/>
  <c r="L454" i="49"/>
  <c r="K504" i="49"/>
  <c r="L504" i="49"/>
  <c r="K402" i="49"/>
  <c r="L402" i="49"/>
  <c r="K418" i="49"/>
  <c r="L418" i="49"/>
  <c r="K434" i="49"/>
  <c r="L434" i="49"/>
  <c r="K516" i="49"/>
  <c r="L516" i="49"/>
  <c r="K469" i="49"/>
  <c r="L469" i="49"/>
  <c r="K501" i="49"/>
  <c r="L501" i="49"/>
  <c r="K459" i="49"/>
  <c r="L459" i="49"/>
  <c r="K486" i="49"/>
  <c r="L486" i="49"/>
  <c r="K524" i="49"/>
  <c r="L524" i="49"/>
  <c r="K349" i="49"/>
  <c r="L349" i="49"/>
  <c r="K415" i="49"/>
  <c r="L415" i="49"/>
  <c r="K542" i="49"/>
  <c r="L542" i="49"/>
  <c r="K362" i="49"/>
  <c r="L362" i="49"/>
  <c r="K372" i="49"/>
  <c r="L372" i="49"/>
  <c r="K495" i="49"/>
  <c r="L495" i="49"/>
  <c r="K533" i="49"/>
  <c r="L533" i="49"/>
  <c r="K388" i="49"/>
  <c r="L388" i="49"/>
  <c r="K500" i="49"/>
  <c r="L500" i="49"/>
  <c r="K437" i="49"/>
  <c r="L437" i="49"/>
  <c r="K407" i="49"/>
  <c r="L407" i="49"/>
  <c r="K368" i="49"/>
  <c r="L368" i="49"/>
  <c r="K467" i="49"/>
  <c r="L467" i="49"/>
  <c r="K499" i="49"/>
  <c r="L499" i="49"/>
  <c r="K531" i="49"/>
  <c r="L531" i="49"/>
  <c r="K497" i="49"/>
  <c r="L497" i="49"/>
  <c r="K413" i="49"/>
  <c r="L413" i="49"/>
  <c r="K403" i="49"/>
  <c r="L403" i="49"/>
  <c r="K433" i="49"/>
  <c r="L433" i="49"/>
  <c r="K427" i="49"/>
  <c r="L427" i="49"/>
  <c r="K526" i="49"/>
  <c r="L526" i="49"/>
  <c r="K450" i="49"/>
  <c r="L450" i="49"/>
  <c r="K394" i="49"/>
  <c r="L394" i="49"/>
  <c r="K426" i="49"/>
  <c r="L426" i="49"/>
  <c r="K496" i="49"/>
  <c r="L496" i="49"/>
  <c r="K517" i="49"/>
  <c r="L517" i="49"/>
  <c r="K502" i="49"/>
  <c r="L502" i="49"/>
  <c r="K396" i="49"/>
  <c r="L396" i="49"/>
  <c r="K358" i="49"/>
  <c r="L358" i="49"/>
  <c r="K532" i="49"/>
  <c r="L532" i="49"/>
  <c r="K360" i="49"/>
  <c r="L360" i="49"/>
  <c r="K438" i="49"/>
  <c r="L438" i="49"/>
  <c r="K392" i="49"/>
  <c r="L392" i="49"/>
  <c r="K518" i="49"/>
  <c r="L518" i="49"/>
  <c r="K515" i="49"/>
  <c r="L515" i="49"/>
  <c r="K508" i="49"/>
  <c r="L508" i="49"/>
  <c r="K540" i="49"/>
  <c r="L540" i="49"/>
  <c r="K529" i="49"/>
  <c r="L529" i="49"/>
  <c r="K422" i="49"/>
  <c r="L422" i="49"/>
  <c r="K351" i="49"/>
  <c r="L351" i="49"/>
  <c r="K384" i="49"/>
  <c r="L384" i="49"/>
  <c r="K458" i="49"/>
  <c r="L458" i="49"/>
  <c r="K442" i="49"/>
  <c r="L442" i="49"/>
  <c r="K485" i="49"/>
  <c r="L485" i="49"/>
  <c r="K455" i="49"/>
  <c r="L455" i="49"/>
  <c r="K457" i="49"/>
  <c r="L457" i="49"/>
  <c r="K377" i="49"/>
  <c r="L377" i="49"/>
  <c r="K410" i="49"/>
  <c r="L410" i="49"/>
  <c r="K470" i="49"/>
  <c r="L470" i="49"/>
  <c r="K357" i="49"/>
  <c r="L357" i="49"/>
  <c r="K355" i="49"/>
  <c r="L355" i="49"/>
  <c r="K367" i="49"/>
  <c r="L367" i="49"/>
  <c r="K348" i="49"/>
  <c r="L348" i="49"/>
  <c r="K421" i="49"/>
  <c r="L421" i="49"/>
  <c r="K483" i="49"/>
  <c r="L483" i="49"/>
  <c r="K478" i="49"/>
  <c r="L478" i="49"/>
  <c r="K479" i="49"/>
  <c r="L479" i="49"/>
  <c r="K474" i="49"/>
  <c r="L474" i="49"/>
  <c r="K352" i="49"/>
  <c r="L352" i="49"/>
  <c r="K539" i="49"/>
  <c r="L539" i="49"/>
  <c r="K424" i="49"/>
  <c r="L424" i="49"/>
  <c r="K339" i="49"/>
  <c r="L342" i="49"/>
  <c r="M435" i="49"/>
  <c r="M462" i="49"/>
  <c r="M365" i="49"/>
  <c r="M412" i="49"/>
  <c r="M520" i="49"/>
  <c r="M377" i="49"/>
  <c r="M360" i="49"/>
  <c r="M531" i="49"/>
  <c r="M486" i="49"/>
  <c r="M504" i="49"/>
  <c r="M409" i="49"/>
  <c r="M527" i="49"/>
  <c r="M482" i="49"/>
  <c r="M354" i="49"/>
  <c r="M431" i="49"/>
  <c r="M361" i="49"/>
  <c r="M441" i="49"/>
  <c r="M363" i="49"/>
  <c r="M521" i="49"/>
  <c r="M503" i="49"/>
  <c r="M447" i="49"/>
  <c r="M346" i="49"/>
  <c r="M463" i="49"/>
  <c r="M536" i="49"/>
  <c r="M444" i="49"/>
  <c r="M485" i="49"/>
  <c r="M426" i="49"/>
  <c r="M368" i="49"/>
  <c r="M524" i="49"/>
  <c r="M425" i="49"/>
  <c r="M475" i="49"/>
  <c r="M389" i="49"/>
  <c r="M474" i="49"/>
  <c r="M357" i="49"/>
  <c r="M458" i="49"/>
  <c r="M532" i="49"/>
  <c r="M450" i="49"/>
  <c r="M499" i="49"/>
  <c r="M495" i="49"/>
  <c r="M415" i="49"/>
  <c r="M459" i="49"/>
  <c r="M454" i="49"/>
  <c r="M535" i="49"/>
  <c r="M472" i="49"/>
  <c r="M487" i="49"/>
  <c r="M398" i="49"/>
  <c r="M509" i="49"/>
  <c r="M411" i="49"/>
  <c r="M375" i="49"/>
  <c r="M507" i="49"/>
  <c r="M514" i="49"/>
  <c r="M451" i="49"/>
  <c r="M397" i="49"/>
  <c r="J335" i="49"/>
  <c r="M351" i="49"/>
  <c r="M371" i="49"/>
  <c r="M345" i="49"/>
  <c r="M347" i="49"/>
  <c r="M465" i="49"/>
  <c r="M381" i="49"/>
  <c r="M506" i="49"/>
  <c r="M537" i="49"/>
  <c r="M373" i="49"/>
  <c r="M534" i="49"/>
  <c r="M366" i="49"/>
  <c r="M380" i="49"/>
  <c r="M522" i="49"/>
  <c r="M452" i="49"/>
  <c r="M408" i="49"/>
  <c r="M480" i="49"/>
  <c r="M460" i="49"/>
  <c r="M410" i="49"/>
  <c r="M508" i="49"/>
  <c r="M427" i="49"/>
  <c r="M388" i="49"/>
  <c r="M402" i="49"/>
  <c r="M471" i="49"/>
  <c r="M386" i="49"/>
  <c r="M477" i="49"/>
  <c r="M421" i="49"/>
  <c r="M457" i="49"/>
  <c r="N459" i="49"/>
  <c r="M529" i="49"/>
  <c r="M517" i="49"/>
  <c r="M403" i="49"/>
  <c r="M424" i="49"/>
  <c r="M479" i="49"/>
  <c r="M348" i="49"/>
  <c r="M470" i="49"/>
  <c r="N472" i="49"/>
  <c r="M455" i="49"/>
  <c r="M384" i="49"/>
  <c r="M540" i="49"/>
  <c r="M392" i="49"/>
  <c r="M358" i="49"/>
  <c r="M496" i="49"/>
  <c r="M526" i="49"/>
  <c r="M413" i="49"/>
  <c r="M467" i="49"/>
  <c r="M500" i="49"/>
  <c r="M372" i="49"/>
  <c r="M349" i="49"/>
  <c r="M501" i="49"/>
  <c r="M418" i="49"/>
  <c r="M446" i="49"/>
  <c r="M493" i="49"/>
  <c r="M513" i="49"/>
  <c r="M439" i="49"/>
  <c r="M510" i="49"/>
  <c r="M541" i="49"/>
  <c r="M400" i="49"/>
  <c r="M417" i="49"/>
  <c r="M343" i="49"/>
  <c r="M359" i="49"/>
  <c r="M530" i="49"/>
  <c r="M430" i="49"/>
  <c r="M461" i="49"/>
  <c r="M376" i="49"/>
  <c r="M370" i="49"/>
  <c r="M344" i="49"/>
  <c r="N346" i="49"/>
  <c r="M393" i="49"/>
  <c r="M491" i="49"/>
  <c r="M406" i="49"/>
  <c r="M429" i="49"/>
  <c r="M473" i="49"/>
  <c r="M494" i="49"/>
  <c r="M443" i="49"/>
  <c r="M538" i="49"/>
  <c r="M382" i="49"/>
  <c r="M390" i="49"/>
  <c r="M523" i="49"/>
  <c r="M464" i="49"/>
  <c r="M476" i="49"/>
  <c r="M416" i="49"/>
  <c r="M512" i="49"/>
  <c r="M484" i="49"/>
  <c r="N473" i="49"/>
  <c r="N410" i="49"/>
  <c r="N508" i="49"/>
  <c r="N347" i="49"/>
  <c r="N359" i="49"/>
  <c r="M478" i="49"/>
  <c r="N477" i="49"/>
  <c r="M436" i="49"/>
  <c r="M387" i="49"/>
  <c r="M364" i="49"/>
  <c r="M391" i="49"/>
  <c r="M525" i="49"/>
  <c r="M356" i="49"/>
  <c r="N358" i="49"/>
  <c r="M350" i="49"/>
  <c r="M516" i="49"/>
  <c r="M407" i="49"/>
  <c r="N409" i="49"/>
  <c r="M502" i="49"/>
  <c r="M442" i="49"/>
  <c r="M352" i="49"/>
  <c r="M492" i="49"/>
  <c r="N494" i="49"/>
  <c r="M395" i="49"/>
  <c r="M378" i="49"/>
  <c r="M379" i="49"/>
  <c r="M342" i="49"/>
  <c r="M453" i="49"/>
  <c r="N453" i="49"/>
  <c r="M396" i="49"/>
  <c r="N493" i="49"/>
  <c r="N536" i="49"/>
  <c r="N476" i="49"/>
  <c r="N523" i="49"/>
  <c r="N411" i="49"/>
  <c r="N379" i="49"/>
  <c r="N522" i="49"/>
  <c r="M469" i="49"/>
  <c r="N471" i="49"/>
  <c r="N378" i="49"/>
  <c r="N478" i="49"/>
  <c r="N475" i="49"/>
  <c r="N463" i="49"/>
  <c r="N345" i="49"/>
  <c r="N350" i="49"/>
  <c r="N390" i="49"/>
  <c r="N462" i="49"/>
  <c r="N524" i="49"/>
  <c r="M432" i="49"/>
  <c r="M488" i="49"/>
  <c r="N486" i="49"/>
  <c r="M528" i="49"/>
  <c r="N530" i="49"/>
  <c r="M468" i="49"/>
  <c r="N470" i="49"/>
  <c r="M448" i="49"/>
  <c r="M428" i="49"/>
  <c r="N430" i="49"/>
  <c r="M481" i="49"/>
  <c r="M369" i="49"/>
  <c r="N371" i="49"/>
  <c r="M374" i="49"/>
  <c r="N376" i="49"/>
  <c r="M434" i="49"/>
  <c r="N436" i="49"/>
  <c r="M437" i="49"/>
  <c r="M518" i="49"/>
  <c r="N520" i="49"/>
  <c r="M519" i="49"/>
  <c r="N521" i="49"/>
  <c r="M353" i="49"/>
  <c r="N355" i="49"/>
  <c r="M438" i="49"/>
  <c r="M456" i="49"/>
  <c r="N458" i="49"/>
  <c r="M419" i="49"/>
  <c r="M385" i="49"/>
  <c r="N387" i="49"/>
  <c r="M511" i="49"/>
  <c r="N510" i="49"/>
  <c r="M414" i="49"/>
  <c r="N416" i="49"/>
  <c r="M383" i="49"/>
  <c r="M505" i="49"/>
  <c r="N507" i="49"/>
  <c r="M405" i="49"/>
  <c r="N407" i="49"/>
  <c r="M542" i="49"/>
  <c r="N542" i="49"/>
  <c r="M433" i="49"/>
  <c r="N435" i="49"/>
  <c r="M515" i="49"/>
  <c r="N517" i="49"/>
  <c r="M355" i="49"/>
  <c r="N357" i="49"/>
  <c r="M420" i="49"/>
  <c r="M489" i="49"/>
  <c r="M404" i="49"/>
  <c r="N406" i="49"/>
  <c r="M498" i="49"/>
  <c r="N500" i="49"/>
  <c r="M399" i="49"/>
  <c r="M445" i="49"/>
  <c r="M362" i="49"/>
  <c r="N364" i="49"/>
  <c r="M367" i="49"/>
  <c r="N369" i="49"/>
  <c r="N431" i="49"/>
  <c r="N432" i="49"/>
  <c r="N502" i="49"/>
  <c r="N386" i="49"/>
  <c r="N388" i="49"/>
  <c r="N429" i="49"/>
  <c r="N382" i="49"/>
  <c r="N349" i="49"/>
  <c r="N509" i="49"/>
  <c r="N511" i="49"/>
  <c r="N474" i="49"/>
  <c r="N461" i="49"/>
  <c r="N501" i="49"/>
  <c r="N460" i="49"/>
  <c r="N391" i="49"/>
  <c r="N526" i="49"/>
  <c r="N487" i="49"/>
  <c r="N348" i="49"/>
  <c r="N505" i="49"/>
  <c r="N365" i="49"/>
  <c r="N363" i="49"/>
  <c r="N356" i="49"/>
  <c r="N529" i="49"/>
  <c r="N506" i="49"/>
  <c r="M533" i="49"/>
  <c r="N535" i="49"/>
  <c r="M394" i="49"/>
  <c r="N396" i="49"/>
  <c r="M422" i="49"/>
  <c r="M483" i="49"/>
  <c r="N485" i="49"/>
  <c r="M440" i="49"/>
  <c r="N442" i="49"/>
  <c r="M401" i="49"/>
  <c r="N403" i="49"/>
  <c r="M449" i="49"/>
  <c r="N451" i="49"/>
  <c r="M423" i="49"/>
  <c r="N425" i="49"/>
  <c r="M490" i="49"/>
  <c r="N492" i="49"/>
  <c r="M466" i="49"/>
  <c r="N468" i="49"/>
  <c r="M497" i="49"/>
  <c r="N499" i="49"/>
  <c r="M539" i="49"/>
  <c r="N541" i="49"/>
  <c r="N424" i="49"/>
  <c r="N399" i="49"/>
  <c r="N482" i="49"/>
  <c r="N481" i="49"/>
  <c r="N420" i="49"/>
  <c r="N466" i="49"/>
  <c r="N447" i="49"/>
  <c r="N491" i="49"/>
  <c r="N385" i="49"/>
  <c r="N421" i="49"/>
  <c r="N450" i="49"/>
  <c r="N434" i="49"/>
  <c r="N448" i="49"/>
  <c r="N395" i="49"/>
  <c r="N446" i="49"/>
  <c r="N516" i="49"/>
  <c r="N405" i="49"/>
  <c r="N496" i="49"/>
  <c r="N367" i="49"/>
  <c r="N362" i="49"/>
  <c r="N484" i="49"/>
  <c r="N449" i="49"/>
  <c r="N495" i="49"/>
  <c r="N398" i="49"/>
  <c r="N380" i="49"/>
  <c r="N444" i="49"/>
  <c r="N352" i="49"/>
  <c r="N366" i="49"/>
  <c r="N370" i="49"/>
  <c r="N417" i="49"/>
  <c r="N457" i="49"/>
  <c r="N515" i="49"/>
  <c r="N408" i="49"/>
  <c r="N419" i="49"/>
  <c r="N441" i="49"/>
  <c r="N392" i="49"/>
  <c r="N401" i="49"/>
  <c r="N422" i="49"/>
  <c r="N467" i="49"/>
  <c r="N512" i="49"/>
  <c r="N534" i="49"/>
  <c r="N383" i="49"/>
  <c r="N394" i="49"/>
  <c r="N414" i="49"/>
  <c r="N533" i="49"/>
  <c r="N433" i="49"/>
  <c r="N465" i="49"/>
  <c r="N456" i="49"/>
  <c r="N412" i="49"/>
  <c r="N361" i="49"/>
  <c r="N455" i="49"/>
  <c r="N397" i="49"/>
  <c r="N504" i="49"/>
  <c r="N389" i="49"/>
  <c r="N537" i="49"/>
  <c r="N360" i="49"/>
  <c r="N402" i="49"/>
  <c r="N445" i="49"/>
  <c r="N540" i="49"/>
  <c r="N538" i="49"/>
  <c r="N539" i="49"/>
  <c r="N498" i="49"/>
  <c r="N513" i="49"/>
  <c r="N440" i="49"/>
  <c r="N439" i="49"/>
  <c r="N483" i="49"/>
  <c r="N375" i="49"/>
  <c r="N479" i="49"/>
  <c r="N528" i="49"/>
  <c r="N384" i="49"/>
  <c r="N497" i="49"/>
  <c r="N454" i="49"/>
  <c r="N351" i="49"/>
  <c r="N437" i="49"/>
  <c r="N488" i="49"/>
  <c r="N443" i="49"/>
  <c r="N428" i="49"/>
  <c r="N413" i="49"/>
  <c r="N423" i="49"/>
  <c r="N344" i="49"/>
  <c r="N342" i="49"/>
  <c r="N343" i="49"/>
  <c r="N527" i="49"/>
  <c r="N438" i="49"/>
  <c r="N400" i="49"/>
  <c r="N469" i="49"/>
  <c r="N532" i="49"/>
  <c r="N525" i="49"/>
  <c r="N531" i="49"/>
  <c r="N490" i="49"/>
  <c r="N519" i="49"/>
  <c r="N374" i="49"/>
  <c r="N489" i="49"/>
  <c r="N404" i="49"/>
  <c r="N464" i="49"/>
  <c r="N427" i="49"/>
  <c r="N373" i="49"/>
  <c r="N415" i="49"/>
  <c r="N418" i="49"/>
  <c r="N381" i="49"/>
  <c r="N354" i="49"/>
  <c r="N518" i="49"/>
  <c r="N393" i="49"/>
  <c r="N480" i="49"/>
  <c r="N452" i="49"/>
  <c r="N377" i="49"/>
  <c r="N368" i="49"/>
  <c r="N426" i="49"/>
  <c r="N503" i="49"/>
  <c r="N372" i="49"/>
  <c r="N514" i="49"/>
  <c r="N353" i="49"/>
</calcChain>
</file>

<file path=xl/sharedStrings.xml><?xml version="1.0" encoding="utf-8"?>
<sst xmlns="http://schemas.openxmlformats.org/spreadsheetml/2006/main" count="3419" uniqueCount="478">
  <si>
    <t>YEAR</t>
  </si>
  <si>
    <t>CFT</t>
  </si>
  <si>
    <t>SRF</t>
  </si>
  <si>
    <t>NINO 3.4</t>
  </si>
  <si>
    <t>SOI</t>
  </si>
  <si>
    <t>ACE</t>
  </si>
  <si>
    <t>AMO</t>
  </si>
  <si>
    <t>AMM</t>
  </si>
  <si>
    <t>NAO</t>
  </si>
  <si>
    <t>CAR</t>
  </si>
  <si>
    <t>PTOT</t>
  </si>
  <si>
    <t>TEM</t>
  </si>
  <si>
    <t>DFR</t>
  </si>
  <si>
    <t>HUR</t>
  </si>
  <si>
    <t>EAI</t>
  </si>
  <si>
    <t>PCA type: Correlation</t>
  </si>
  <si>
    <t>Standardisation: (n)</t>
  </si>
  <si>
    <t>Rotation: Varimax / Number of factors = 2</t>
  </si>
  <si>
    <t>Type of biplot: Distance biplot / Coefficient = Automatic</t>
  </si>
  <si>
    <t>Bootstrap observations chart: Number of samples: 100</t>
  </si>
  <si>
    <t>Summary statistics:</t>
  </si>
  <si>
    <t>Variable</t>
  </si>
  <si>
    <t>Observations</t>
  </si>
  <si>
    <t>Obs. with missing data</t>
  </si>
  <si>
    <t>Obs. without missing data</t>
  </si>
  <si>
    <t>Minimum</t>
  </si>
  <si>
    <t>Maximum</t>
  </si>
  <si>
    <t>Mean</t>
  </si>
  <si>
    <t>Std. deviation</t>
  </si>
  <si>
    <t>Correlation matrix (Pearson (n)):</t>
  </si>
  <si>
    <t>Variables</t>
  </si>
  <si>
    <t>Values in bold are different from 0 with a significance level alpha=0.95</t>
  </si>
  <si>
    <t>Bartlett's sphericity test:</t>
  </si>
  <si>
    <t>Chi-square (Observed value)</t>
  </si>
  <si>
    <t>Chi-square (Critical value)</t>
  </si>
  <si>
    <t>DF</t>
  </si>
  <si>
    <t>p-value (Two-tailed)</t>
  </si>
  <si>
    <t>alpha</t>
  </si>
  <si>
    <t>Test interpretation:</t>
  </si>
  <si>
    <t>H0: There is no correlation significantly different from 0 between the variables.</t>
  </si>
  <si>
    <t>Ha: At least one of the correlations between the variables is significantly different from 0.</t>
  </si>
  <si>
    <t>As the computed p-value is lower than the significance level alpha=0.95, one should reject the null hypothesis H0, and accept the alternative hypothesis Ha.</t>
  </si>
  <si>
    <t>Kaiser-Meyer-Olkin measure of sampling adequacy:</t>
  </si>
  <si>
    <t>KMO</t>
  </si>
  <si>
    <t>Principal Component Analysis:</t>
  </si>
  <si>
    <t>Eigenvalues: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</si>
  <si>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</si>
  <si>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</si>
  <si>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</si>
  <si>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</si>
  <si>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</si>
  <si>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</si>
  <si>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</si>
  <si>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</si>
  <si>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</si>
  <si>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</si>
  <si>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</si>
  <si>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</si>
  <si>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</si>
  <si>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</si>
  <si>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Eigenvalue</t>
  </si>
  <si>
    <t>Variability (%)</t>
  </si>
  <si>
    <t>Cumulative %</t>
  </si>
  <si>
    <t xml:space="preserve"> </t>
  </si>
  <si>
    <t>Eigenvectors:</t>
  </si>
  <si>
    <t>Factor loadings:</t>
  </si>
  <si>
    <t>Correlations between variables and factors:</t>
  </si>
  <si>
    <t>Contribution of the variables (%):</t>
  </si>
  <si>
    <t>Squared cosines of the variables:</t>
  </si>
  <si>
    <t>Values in bold correspond for each variable to the factor for which the squared cosine is the largest</t>
  </si>
  <si>
    <t>Factor scores: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</si>
  <si>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</si>
  <si>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</si>
  <si>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</si>
  <si>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</si>
  <si>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</si>
  <si>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</si>
  <si>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</si>
  <si>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</si>
  <si>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</si>
  <si>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</si>
  <si>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</si>
  <si>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</si>
  <si>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</si>
  <si>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</si>
  <si>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</si>
  <si>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</si>
  <si>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</si>
  <si>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</si>
  <si>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</si>
  <si>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</si>
  <si>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</si>
  <si>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</si>
  <si>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</si>
  <si>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</si>
  <si>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</si>
  <si>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</si>
  <si>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</si>
  <si>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</si>
  <si>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</si>
  <si>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</si>
  <si>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</si>
  <si>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</si>
  <si>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</si>
  <si>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</si>
  <si>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</si>
  <si>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</si>
  <si>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</si>
  <si>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</si>
  <si>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</si>
  <si>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</si>
  <si>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</si>
  <si>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</si>
  <si>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</si>
  <si>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</si>
  <si>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</si>
  <si>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</si>
  <si>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</si>
  <si>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</si>
  <si>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</si>
  <si>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</si>
  <si>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</si>
  <si>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</si>
  <si>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</si>
  <si>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</si>
  <si>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</si>
  <si>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</si>
  <si>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</si>
  <si>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</si>
  <si>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</si>
  <si>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</si>
  <si>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</si>
  <si>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Contribution of the observations (%):</t>
  </si>
  <si>
    <t>Squared cosines of the observations:</t>
  </si>
  <si>
    <t>Values in bold correspond for each observation to the factor for which the squared cosine is the largest</t>
  </si>
  <si>
    <t>Results after the Varimax rotation</t>
  </si>
  <si>
    <t>Rotation matrix:</t>
  </si>
  <si>
    <t>D1</t>
  </si>
  <si>
    <t>D2</t>
  </si>
  <si>
    <t>Percentage of variance after Varimax rotation:</t>
  </si>
  <si>
    <t>Factor loadings after Varimax rotation:</t>
  </si>
  <si>
    <t>Correlations between variables and factors after Varimax rotation:</t>
  </si>
  <si>
    <t>Contribution of the variables (%) after Varimax rotation:</t>
  </si>
  <si>
    <t>Squared cosines of the variables after Varimax rotation:</t>
  </si>
  <si>
    <t>Component score coefficients after Varimax rotation:</t>
  </si>
  <si>
    <t>Factor scores after Varimax rotation:</t>
  </si>
  <si>
    <t>Squared cosines of the observations after Varimax rotation:</t>
  </si>
  <si>
    <t>SUM</t>
  </si>
  <si>
    <t>Confidence interval (%): 95</t>
  </si>
  <si>
    <t>Tolerance: 0.0001</t>
  </si>
  <si>
    <t>Model selection: Best model / MSE</t>
  </si>
  <si>
    <t>Min variables: 1 / Max variables: 1</t>
  </si>
  <si>
    <t>Correlation matrix:</t>
  </si>
  <si>
    <t>Regression of variable CFT:</t>
  </si>
  <si>
    <t>Summary of the variables selection CFT:</t>
  </si>
  <si>
    <t>Nbr. of variables</t>
  </si>
  <si>
    <t>MSE</t>
  </si>
  <si>
    <t>R²</t>
  </si>
  <si>
    <t>Adjusted R²</t>
  </si>
  <si>
    <t>Mallows' Cp</t>
  </si>
  <si>
    <t>Akaike's AIC</t>
  </si>
  <si>
    <t>Schwarz's SBC</t>
  </si>
  <si>
    <t>Amemiya's PC</t>
  </si>
  <si>
    <t>The best model for the selected selection criterion is displayed in blue</t>
  </si>
  <si>
    <t>Goodness of fit statistics (CFT):</t>
  </si>
  <si>
    <t>Sum of weights</t>
  </si>
  <si>
    <t>RMSE</t>
  </si>
  <si>
    <t>MAPE</t>
  </si>
  <si>
    <t>DW</t>
  </si>
  <si>
    <t>Cp</t>
  </si>
  <si>
    <t>AIC</t>
  </si>
  <si>
    <t>SBC</t>
  </si>
  <si>
    <t>PC</t>
  </si>
  <si>
    <t>Press</t>
  </si>
  <si>
    <t>Q²</t>
  </si>
  <si>
    <t>Analysis of variance  (CFT):</t>
  </si>
  <si>
    <t>Source</t>
  </si>
  <si>
    <t>Sum of squares</t>
  </si>
  <si>
    <t>Mean squares</t>
  </si>
  <si>
    <t>F</t>
  </si>
  <si>
    <t>Pr &gt; F</t>
  </si>
  <si>
    <t>Model</t>
  </si>
  <si>
    <t>Error</t>
  </si>
  <si>
    <t>Corrected Total</t>
  </si>
  <si>
    <t>Computed against model Y=Mean(Y)</t>
  </si>
  <si>
    <t>Type I Sum of Squares analysis (CFT):</t>
  </si>
  <si>
    <t>Type III Sum of Squares analysis (CFT):</t>
  </si>
  <si>
    <t>Model parameters (CFT):</t>
  </si>
  <si>
    <t>Value</t>
  </si>
  <si>
    <t>Standard error</t>
  </si>
  <si>
    <t>t</t>
  </si>
  <si>
    <t>Pr &gt; |t|</t>
  </si>
  <si>
    <t>Lower bound (95%)</t>
  </si>
  <si>
    <t>Upper bound (95%)</t>
  </si>
  <si>
    <t>Intercept</t>
  </si>
  <si>
    <t>Equation of the model (CFT):</t>
  </si>
  <si>
    <t>Standardized coefficients (CFT):</t>
  </si>
  <si>
    <t>Predictions and residuals (CFT):</t>
  </si>
  <si>
    <t>Observation</t>
  </si>
  <si>
    <t>Weight</t>
  </si>
  <si>
    <t>Pred(CFT)</t>
  </si>
  <si>
    <t>Residual</t>
  </si>
  <si>
    <t>Std. residual</t>
  </si>
  <si>
    <t>Std. dev. on pred. (Mean)</t>
  </si>
  <si>
    <t>Lower bound 95% (Mean)</t>
  </si>
  <si>
    <t>Upper bound 95% (Mean)</t>
  </si>
  <si>
    <t>Std. dev. on pred. (Observation)</t>
  </si>
  <si>
    <t>Lower bound 95% (Observation)</t>
  </si>
  <si>
    <t>Upper bound 95% (Observation)</t>
  </si>
  <si>
    <t>Adjusted Pred.</t>
  </si>
  <si>
    <t>Influence diagnostics (CFT):</t>
  </si>
  <si>
    <t>Studentized residuals</t>
  </si>
  <si>
    <t>Deleted</t>
  </si>
  <si>
    <t>StuDeleted</t>
  </si>
  <si>
    <t>Centered leverage</t>
  </si>
  <si>
    <t>Mahalanobis</t>
  </si>
  <si>
    <t>Cook's D</t>
  </si>
  <si>
    <t>CovRatio</t>
  </si>
  <si>
    <t>DFFits</t>
  </si>
  <si>
    <t>DFFits(Std)</t>
  </si>
  <si>
    <t>DFBeta(Intercept)</t>
  </si>
  <si>
    <t>DFBetaStd(Intercept)</t>
  </si>
  <si>
    <t>Interpretation (CFT):</t>
  </si>
  <si>
    <t>Using the Best model variable selection method, one variable has been retained in the model.</t>
  </si>
  <si>
    <t>Given the p-value of the F statistic computed in the ANOVA table, and given the significance level of 5%, the information brought by the explanatory variables is significantly better than what a basic mean would bring.</t>
  </si>
  <si>
    <t>Validation: N last rows</t>
  </si>
  <si>
    <t>Number of observations in the validation set: 30</t>
  </si>
  <si>
    <t>Summary statistics (Quantitative data / Validation):</t>
  </si>
  <si>
    <t>Statistic</t>
  </si>
  <si>
    <t>Training set</t>
  </si>
  <si>
    <t>Validation set</t>
  </si>
  <si>
    <t>The predictions and residuals corresponding to the observations of the validation set are displayed in the second part of the table</t>
  </si>
  <si>
    <t>Validation: N first rows</t>
  </si>
  <si>
    <t>CFT = -5.01546176381786E-04+0.527546337780877*ACE</t>
  </si>
  <si>
    <t>DFBeta_ACE</t>
  </si>
  <si>
    <t>DFBetaStd(ACE)</t>
  </si>
  <si>
    <t>Given the R2, 85% of the variability of the dependent variable CFT is explained by the explanatory variable.</t>
  </si>
  <si>
    <t>CFT = -3.29192467509307E-02+0.590556056185034*ACE</t>
  </si>
  <si>
    <t>Given the R2, 84% of the variability of the dependent variable CFT is explained by the explanatory variable.</t>
  </si>
  <si>
    <t>CFT = 0.149457281366188+0.463493649810654*ACE</t>
  </si>
  <si>
    <t>Parameters</t>
  </si>
  <si>
    <t>MIN</t>
  </si>
  <si>
    <t>MAX</t>
  </si>
  <si>
    <t>PSA</t>
  </si>
  <si>
    <t>POWER SPECTRUM ANALSIS AND WAVELET RECONSTRUCTION</t>
  </si>
  <si>
    <t>STEP 1</t>
  </si>
  <si>
    <t>GO TO ANALYSIS ROW 4, ICON 9       PARMETRIC INTERPOLATION AND PREDICTION</t>
  </si>
  <si>
    <t>RESULTS:  POWER SPECTRUM AND WAVELET RECONTRUCTION (COPY THE 2 GRAPHS)</t>
  </si>
  <si>
    <t>given</t>
  </si>
  <si>
    <t>estimated</t>
  </si>
  <si>
    <t>frequency</t>
  </si>
  <si>
    <t>years</t>
  </si>
  <si>
    <t>e.g.</t>
  </si>
  <si>
    <t>95% PREDICTION</t>
  </si>
  <si>
    <t>95% CONFIDENCE INTERVALS</t>
  </si>
  <si>
    <t>1,2,3</t>
  </si>
  <si>
    <t>STEP 2</t>
  </si>
  <si>
    <t>RESULTS:  ROW 1, ICON 3 ("MATRIX") = SPECTRUM TIMESERIES (PARMETRIC RECONSTRUCTION)</t>
  </si>
  <si>
    <t>COL E</t>
  </si>
  <si>
    <t>COL B</t>
  </si>
  <si>
    <t>Indx</t>
  </si>
  <si>
    <t>AVERAGE 11</t>
  </si>
  <si>
    <t>NOTE:</t>
  </si>
  <si>
    <t>On 'Home' file toolbar you can go to</t>
  </si>
  <si>
    <t>(this ratio is estimate of</t>
  </si>
  <si>
    <t>"Format as Table" and drop directly</t>
  </si>
  <si>
    <t xml:space="preserve">amount of pattern to </t>
  </si>
  <si>
    <t>into your report / publication</t>
  </si>
  <si>
    <t>amount of white</t>
  </si>
  <si>
    <t>noise)</t>
  </si>
  <si>
    <t>(pattern)</t>
  </si>
  <si>
    <t>(white noise)</t>
  </si>
  <si>
    <t>(pattern / noise)</t>
  </si>
  <si>
    <t>(confidence limits)</t>
  </si>
  <si>
    <t>Sine</t>
  </si>
  <si>
    <t>Standard</t>
  </si>
  <si>
    <t>Sine / Std Err</t>
  </si>
  <si>
    <t>Std Error</t>
  </si>
  <si>
    <t>t-value</t>
  </si>
  <si>
    <t>Lower</t>
  </si>
  <si>
    <t>Upper</t>
  </si>
  <si>
    <t>Component 1</t>
  </si>
  <si>
    <t>Amplitude</t>
  </si>
  <si>
    <t>Frequency</t>
  </si>
  <si>
    <t>Phase</t>
  </si>
  <si>
    <t>Component 2</t>
  </si>
  <si>
    <t>Component 3</t>
  </si>
  <si>
    <t>STEP 4</t>
  </si>
  <si>
    <t>RESULTS:  ROW 2, ICON 2 ("MATRIX") =  X VALUES, Y VALUES, PREDICTED Y VALUES, RESIDUALS</t>
  </si>
  <si>
    <t xml:space="preserve">        95% Confidence Limits</t>
  </si>
  <si>
    <t xml:space="preserve">        95% Prediction Limits</t>
  </si>
  <si>
    <t>XY</t>
  </si>
  <si>
    <t>Residual%</t>
  </si>
  <si>
    <t>LOWER</t>
  </si>
  <si>
    <t>UPPER</t>
  </si>
  <si>
    <t>RESULTS:  ROW 3, ICON 1 ("XLS") =        EXCEL (TO FILE), X, Y, GENERATED X, Y, COMPONENT SINE 1, 2</t>
  </si>
  <si>
    <t>ADJUST SCALE</t>
  </si>
  <si>
    <t>RANGE</t>
  </si>
  <si>
    <t>Predicted</t>
  </si>
  <si>
    <t>SUM Adj</t>
  </si>
  <si>
    <t>Y Observed</t>
  </si>
  <si>
    <t>ZERO</t>
  </si>
  <si>
    <t>X Observed</t>
  </si>
  <si>
    <t>X Generated</t>
  </si>
  <si>
    <t>Y Generated</t>
  </si>
  <si>
    <t>123+min</t>
  </si>
  <si>
    <t>0-100</t>
  </si>
  <si>
    <t>range</t>
  </si>
  <si>
    <t>AVER 5</t>
  </si>
  <si>
    <t>AVER 3</t>
  </si>
  <si>
    <t>1 / frequency</t>
  </si>
  <si>
    <t>1.0604 +17.183</t>
  </si>
  <si>
    <t>upper</t>
  </si>
  <si>
    <t>0.9396x - 17.183</t>
  </si>
  <si>
    <t>lower</t>
  </si>
  <si>
    <t>RECONSTR</t>
  </si>
  <si>
    <t>AVERAGE 3</t>
  </si>
  <si>
    <t>Description: CFT</t>
  </si>
  <si>
    <t>X Variable: YEAR</t>
  </si>
  <si>
    <t>Y Variable: CFT</t>
  </si>
  <si>
    <t>File Source: c:\aaa projects\cft project\cft 2020\202</t>
  </si>
  <si>
    <t>0 active\fft</t>
  </si>
  <si>
    <t>cft hur ace.xls</t>
  </si>
  <si>
    <t>Fitted Parameters</t>
  </si>
  <si>
    <t>Description:</t>
  </si>
  <si>
    <t>r^2</t>
  </si>
  <si>
    <t>DF Adj r2</t>
  </si>
  <si>
    <t>Fit Std Err</t>
  </si>
  <si>
    <t>F-val</t>
  </si>
  <si>
    <t>X</t>
  </si>
  <si>
    <t>Variable:</t>
  </si>
  <si>
    <t>Y</t>
  </si>
  <si>
    <t>Data Power</t>
  </si>
  <si>
    <t>Model Power</t>
  </si>
  <si>
    <t>Errot Power</t>
  </si>
  <si>
    <t>File</t>
  </si>
  <si>
    <t>Source:</t>
  </si>
  <si>
    <t>c:\aaa</t>
  </si>
  <si>
    <t>projects\cft</t>
  </si>
  <si>
    <t>project\cft</t>
  </si>
  <si>
    <t>2020\2020</t>
  </si>
  <si>
    <t>active\fft</t>
  </si>
  <si>
    <t>cft</t>
  </si>
  <si>
    <t>hur</t>
  </si>
  <si>
    <t>ace.xls</t>
  </si>
  <si>
    <t>Fitted</t>
  </si>
  <si>
    <t>Comp</t>
  </si>
  <si>
    <t>Type</t>
  </si>
  <si>
    <t>Power</t>
  </si>
  <si>
    <t>%</t>
  </si>
  <si>
    <t>Coef</t>
  </si>
  <si>
    <t>Det</t>
  </si>
  <si>
    <t>Adj</t>
  </si>
  <si>
    <t>Fit</t>
  </si>
  <si>
    <t>Std</t>
  </si>
  <si>
    <t>Err</t>
  </si>
  <si>
    <t>Hale Cycle</t>
  </si>
  <si>
    <t>Data</t>
  </si>
  <si>
    <t>Solar Cycle</t>
  </si>
  <si>
    <t>Parameter</t>
  </si>
  <si>
    <t>Statistics</t>
  </si>
  <si>
    <t>Parm</t>
  </si>
  <si>
    <t>Lower 95</t>
  </si>
  <si>
    <t>Upper 95</t>
  </si>
  <si>
    <t>Ampl</t>
  </si>
  <si>
    <t>ENSO</t>
  </si>
  <si>
    <t>Freq</t>
  </si>
  <si>
    <t>Phse</t>
  </si>
  <si>
    <t>Analysis of Variance</t>
  </si>
  <si>
    <t>r^2 Co Det</t>
  </si>
  <si>
    <t>DF AdjR2</t>
  </si>
  <si>
    <t>Sum of Squares</t>
  </si>
  <si>
    <t>Mean Squares</t>
  </si>
  <si>
    <t>Regr</t>
  </si>
  <si>
    <t>Analysis</t>
  </si>
  <si>
    <t>of</t>
  </si>
  <si>
    <t>Variance</t>
  </si>
  <si>
    <t>Total</t>
  </si>
  <si>
    <t>Adj r2</t>
  </si>
  <si>
    <t>E</t>
  </si>
  <si>
    <t>Sum</t>
  </si>
  <si>
    <t>Squares</t>
  </si>
  <si>
    <t>Square</t>
  </si>
  <si>
    <t>*  X Value</t>
  </si>
  <si>
    <t>Y Value</t>
  </si>
  <si>
    <t>Y Predict</t>
  </si>
  <si>
    <t>Zeroline</t>
  </si>
  <si>
    <t>Global</t>
  </si>
  <si>
    <t>Indicator</t>
  </si>
  <si>
    <t>Selected Enlargements of Graph on Left</t>
  </si>
  <si>
    <t>SINE WAVES OF COMPONENTS 1, 2, 3, AND THEIR SUM</t>
  </si>
  <si>
    <t>WAVELET RECONSTRUCTION WITH FREQUENCIES</t>
  </si>
  <si>
    <t>Observations/variables table: Workbook = COMMONS PCA MLR PSA.xls / Sheet = PCA DATA / Range = 'PCA DATA'!$B$1:$O$62 / 61 rows and 14 columns</t>
  </si>
  <si>
    <t>Observation labels: Workbook = COMMONS PCA MLR PSA.xls / Sheet = PCA DATA / Range = 'PCA DATA'!$A$1:$A$62 / 61 rows and 1 column</t>
  </si>
  <si>
    <t>Seed (random numbers): 1690673957</t>
  </si>
  <si>
    <r>
      <t>XLSTAT 2020.5.1.1079 - Principal Component Analysis (PCA) - Start time: 08/01/2021 at 16:32:17 / End time: 08/01/2021 at 16:32:30</t>
    </r>
    <r>
      <rPr>
        <sz val="11"/>
        <color indexed="9"/>
        <rFont val="Calibri"/>
        <family val="2"/>
      </rPr>
      <t xml:space="preserve"> / Microsoft Excel 16.014228</t>
    </r>
  </si>
  <si>
    <t>Observations/variables table: Workbook = COMMONS PCA MLR PSA.xls / Sheet = PCA DATA / Range = 'PCA DATA'!$C$1:$O$62 / 61 rows and 13 columns</t>
  </si>
  <si>
    <t>Seed (random numbers): 1656355459</t>
  </si>
  <si>
    <r>
      <t>XLSTAT 2020.5.1.1079 - Principal Component Analysis (PCA) - Start time: 08/01/2021 at 16:35:02 / End time: 08/01/2021 at 16:35:14</t>
    </r>
    <r>
      <rPr>
        <sz val="11"/>
        <color indexed="9"/>
        <rFont val="Calibri"/>
        <family val="2"/>
      </rPr>
      <t xml:space="preserve"> / Microsoft Excel 16.014228</t>
    </r>
  </si>
  <si>
    <t>Y / Dependent variables: Workbook = COMMONS PCA MLR PSA.xls / Sheet = MLR DATA / Range = 'MLR DATA'!$B$1:$B$62 / 61 rows and 1 column</t>
  </si>
  <si>
    <t>X / Quantitative: Workbook = COMMONS PCA MLR PSA.xls / Sheet = MLR DATA / Range = 'MLR DATA'!$F$1:$F$62 / 61 rows and 1 column</t>
  </si>
  <si>
    <t>Observation labels: Workbook = COMMONS PCA MLR PSA.xls / Sheet = MLR DATA / Range = 'MLR DATA'!$A$1:$A$62 / 61 rows and 1 column</t>
  </si>
  <si>
    <r>
      <t>XLSTAT 2020.5.1.1079 - Linear regression - Start time: 08/02/2021 at 10:49:16 / End time: 08/02/2021 at 10:49:25</t>
    </r>
    <r>
      <rPr>
        <sz val="11"/>
        <color indexed="9"/>
        <rFont val="Calibri"/>
        <family val="2"/>
      </rPr>
      <t xml:space="preserve"> / Microsoft Excel 16.014228</t>
    </r>
  </si>
  <si>
    <r>
      <t>XLSTAT 2020.5.1.1079 - Linear regression - Start time: 08/02/2021 at 11:02:14 / End time: 08/02/2021 at 11:02:15</t>
    </r>
    <r>
      <rPr>
        <sz val="11"/>
        <color indexed="9"/>
        <rFont val="Calibri"/>
        <family val="2"/>
      </rPr>
      <t xml:space="preserve"> / Microsoft Excel 16.014228</t>
    </r>
  </si>
  <si>
    <r>
      <t>XLSTAT 2020.5.1.1079 - Linear regression - Start time: 08/02/2021 at 11:04:56 / End time: 08/02/2021 at 11:04:57</t>
    </r>
    <r>
      <rPr>
        <sz val="11"/>
        <color indexed="9"/>
        <rFont val="Calibri"/>
        <family val="2"/>
      </rPr>
      <t xml:space="preserve"> / Microsoft Excel 16.014228</t>
    </r>
  </si>
  <si>
    <t>STEP 3</t>
  </si>
  <si>
    <r>
      <t xml:space="preserve">CFT PREDICTED, OBSERVED, </t>
    </r>
    <r>
      <rPr>
        <b/>
        <sz val="10"/>
        <color indexed="12"/>
        <rFont val="Arial"/>
        <family val="2"/>
      </rPr>
      <t>11-YEAR AVERAGE</t>
    </r>
  </si>
  <si>
    <r>
      <t xml:space="preserve">CFT PREDICTED, OBSERVED, </t>
    </r>
    <r>
      <rPr>
        <b/>
        <sz val="10"/>
        <color indexed="12"/>
        <rFont val="Arial"/>
        <family val="2"/>
      </rPr>
      <t>3-YEAR AVERAGE</t>
    </r>
  </si>
  <si>
    <t>SEE OUTPUTS 5 BELOW VV</t>
  </si>
  <si>
    <t>D1+D2</t>
  </si>
  <si>
    <t>D1+D2, Column E, Rows 617-677</t>
  </si>
  <si>
    <t>PCA DATA, Column B, Rows 2-62</t>
  </si>
  <si>
    <t>TABLE S3  (SI )</t>
  </si>
  <si>
    <t>RT AXIS  NOT  ADJUSTED (See  SI Appendix)</t>
  </si>
  <si>
    <t>TEXT  BOXES  ADDED</t>
  </si>
  <si>
    <t>Sunshine123!!</t>
  </si>
  <si>
    <r>
      <t>XLSTAT 2021.3.1.1177 - ARIMA - Start time: 09/01/2021 at 11:57:12 / End time: 09/01/2021 at 11:57:14</t>
    </r>
    <r>
      <rPr>
        <sz val="11"/>
        <color rgb="FFFFFFFF"/>
        <rFont val="Calibri"/>
        <family val="2"/>
        <scheme val="minor"/>
      </rPr>
      <t xml:space="preserve"> / Microsoft Excel 16.014228</t>
    </r>
  </si>
  <si>
    <t>Time series: Workbook = AAA RERUN ARIMA.xlsx / Sheet = DATA R 11 YR AVER LAG 7 ZFD / Range = 'DATA R 11 YR AVER LAG 7 ZFD'!$B$1:$B$62 / 61 rows and 1 column</t>
  </si>
  <si>
    <t>Date data: Workbook = AAA RERUN ARIMA.xlsx / Sheet = DATA R 11 YR AVER LAG 7 ZFD / Range = 'DATA R 11 YR AVER LAG 7 ZFD'!$A$1:$A$62 / 61 rows and 1 column</t>
  </si>
  <si>
    <t>X / Explanatory variables: Workbook = AAA RERUN ARIMA.xlsx / Sheet = DATA R 11 YR AVER LAG 7 ZFD / Range = 'DATA R 11 YR AVER LAG 7 ZFD'!$F$1:$F$62 / 61 rows and 1 column</t>
  </si>
  <si>
    <t>Mode: CO-LS</t>
  </si>
  <si>
    <t>Confidence intervals (%): 95</t>
  </si>
  <si>
    <t>Center: Yes</t>
  </si>
  <si>
    <t>Model parameters: p = 2 / d = 0 / q = 0 / P = 0 / D = 0 / Q = 0 / s = 0</t>
  </si>
  <si>
    <t>Optimize: Least Squares (Convergence = 0.00001 / Iterations = 100)</t>
  </si>
  <si>
    <t>Seed (random numbers): 123456789</t>
  </si>
  <si>
    <t>Results of ARIMA modeling of the CFT series:</t>
  </si>
  <si>
    <t>Results of search for the best model:</t>
  </si>
  <si>
    <t>p</t>
  </si>
  <si>
    <t>q</t>
  </si>
  <si>
    <t>P</t>
  </si>
  <si>
    <t>Q</t>
  </si>
  <si>
    <t>AICC</t>
  </si>
  <si>
    <t>Results after optimization (CFT):</t>
  </si>
  <si>
    <t>Goodness of fit statistics:</t>
  </si>
  <si>
    <t>SSE</t>
  </si>
  <si>
    <t>WN Variance</t>
  </si>
  <si>
    <t>MAPE(Diff)</t>
  </si>
  <si>
    <t>-2Log(Like.)</t>
  </si>
  <si>
    <t>FPE</t>
  </si>
  <si>
    <t>Iterations</t>
  </si>
  <si>
    <t>Model parameters:</t>
  </si>
  <si>
    <t>Hessian standard error</t>
  </si>
  <si>
    <t>Constant</t>
  </si>
  <si>
    <t>Asympt. standard error</t>
  </si>
  <si>
    <t>AR(1)</t>
  </si>
  <si>
    <t>AR(2)</t>
  </si>
  <si>
    <t>MA(1)</t>
  </si>
  <si>
    <t>Predictions and residuals:</t>
  </si>
  <si>
    <t>ORIGINAL</t>
  </si>
  <si>
    <t>ARIMA(CFT)</t>
  </si>
  <si>
    <t>Residuals</t>
  </si>
  <si>
    <t>Standardized residuals</t>
  </si>
  <si>
    <t>Descriptive analysis (CFT):</t>
  </si>
  <si>
    <t>Lag</t>
  </si>
  <si>
    <t>Autocorrelation</t>
  </si>
  <si>
    <t>Partial autocorrelation</t>
  </si>
  <si>
    <t>Descriptive analysis (Residuals):</t>
  </si>
  <si>
    <r>
      <t>XLSTAT 2021.3.1.1177 - Linear regression - Start time: 09/01/2021 at 16:13:07 / End time: 09/01/2021 at 16:13:09</t>
    </r>
    <r>
      <rPr>
        <sz val="11"/>
        <color rgb="FFFFFFFF"/>
        <rFont val="Calibri"/>
        <family val="2"/>
        <scheme val="minor"/>
      </rPr>
      <t xml:space="preserve"> / Microsoft Excel 16.014228</t>
    </r>
  </si>
  <si>
    <t>Y / Dependent variables: Workbook = AAA RERUN ARIMA.xlsx / Sheet = ARIMA ACE 2 0 0 / Range = 'ARIMA ACE 2 0 0'!$C$67:$C$128 / 61 rows and 1 column</t>
  </si>
  <si>
    <t>X / Quantitative: Workbook = AAA RERUN ARIMA.xlsx / Sheet = ARIMA ACE 2 0 0 / Range = 'ARIMA ACE 2 0 0'!$D$67:$D$128 / 61 rows and 1 column</t>
  </si>
  <si>
    <t>Observation labels: Workbook = AAA RERUN ARIMA.xlsx / Sheet = ARIMA ACE 2 0 0 / Range = 'ARIMA ACE 2 0 0'!$B$67:$B$128 / 61 rows and 1 column</t>
  </si>
  <si>
    <t>CFT = 6.38311738166656E-04+0.99482970301327*ARIMA(CFT)</t>
  </si>
  <si>
    <t>The P-Value is &lt; .00001. The result is significant at p &lt; .01.</t>
  </si>
  <si>
    <t>OUTLIERS</t>
  </si>
  <si>
    <t>CFT = 0.00064 + 0.9948*CFT'</t>
  </si>
  <si>
    <t>where CFT' is the arima predicted CFT</t>
  </si>
  <si>
    <t>DFBeta_ARIMA(CFT)</t>
  </si>
  <si>
    <t>DFBetaStd(ARIMA(CFT))</t>
  </si>
  <si>
    <t>Given the R2, 97% of the variability of the dependent variable CFT is explained by the explanatory variable.</t>
  </si>
  <si>
    <r>
      <t>XLSTAT 2021.3.1.1177 - Linear regression - Start time: 09/01/2021 at 11:45:31 / End time: 09/01/2021 at 11:45:33</t>
    </r>
    <r>
      <rPr>
        <sz val="11"/>
        <color rgb="FFFFFFFF"/>
        <rFont val="Calibri"/>
        <family val="2"/>
        <scheme val="minor"/>
      </rPr>
      <t xml:space="preserve"> / Microsoft Excel 16.014228</t>
    </r>
  </si>
  <si>
    <t>Y / Dependent variables: Workbook = AAA RERUN ARIMA.xlsx / Sheet = ARIMA CFT ACE  / Range = 'ARIMA CFT ACE '!$C$65:$C$126 / 61 rows and 1 column</t>
  </si>
  <si>
    <t>X / Quantitative: Workbook = AAA RERUN ARIMA.xlsx / Sheet = ARIMA CFT ACE  / Range = 'ARIMA CFT ACE '!$D$65:$D$126 / 61 rows and 1 column</t>
  </si>
  <si>
    <t>Observation labels: Workbook = AAA RERUN ARIMA.xlsx / Sheet = ARIMA CFT ACE  / Range = 'ARIMA CFT ACE '!$B$65:$B$126 / 61 rows and 1 column</t>
  </si>
  <si>
    <t>CFT = -3.19933204702227E-02+0.944455337837186*ARIMA(CFT)</t>
  </si>
  <si>
    <t>Given the R2, 89% of the variability of the dependent variable CFT is explained by the explanatory variable.</t>
  </si>
  <si>
    <r>
      <t>XLSTAT 2021.3.1.1177 - Linear regression - Start time: 09/01/2021 at 11:47:20 / End time: 09/01/2021 at 11:47:22</t>
    </r>
    <r>
      <rPr>
        <sz val="11"/>
        <color rgb="FFFFFFFF"/>
        <rFont val="Calibri"/>
        <family val="2"/>
        <scheme val="minor"/>
      </rPr>
      <t xml:space="preserve"> / Microsoft Excel 16.014228</t>
    </r>
  </si>
  <si>
    <t>CFT = 0.13360133687049+0.82900969422818*ARIMA(CFT)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</si>
</sst>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.000"/>
    <numFmt numFmtId="165" formatCode="[&lt;0.0001]&quot;&lt;0.0001&quot;;0.000"/>
    <numFmt numFmtId="166" formatCode="0.0"/>
    <numFmt numFmtId="167" formatCode="0.00000"/>
    <numFmt numFmtId="168" formatCode="0.0000"/>
    <numFmt numFmtId="169" formatCode="0.000000"/>
    <numFmt numFmtId="170" formatCode="0.000E+00"/>
    <numFmt numFmtId="171" formatCode="0.00000000"/>
    <numFmt numFmtId="172" formatCode="0.000000000"/>
    <numFmt numFmtId="173" formatCode="0.0000000"/>
    <numFmt numFmtId="174" formatCode="0.0000000000"/>
    <numFmt numFmtId="175" formatCode="0.00000000000"/>
  </numFmts>
  <fonts count="9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MS Sans Serif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1"/>
      <name val="MS Sans Serif"/>
      <family val="2"/>
    </font>
    <font>
      <sz val="10"/>
      <name val="MS Sans Serif"/>
      <family val="2"/>
    </font>
    <font>
      <b/>
      <sz val="9"/>
      <name val="MS Sans Serif"/>
    </font>
    <font>
      <b/>
      <sz val="12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8.5"/>
      <name val="MS Sans Serif"/>
      <family val="2"/>
    </font>
    <font>
      <b/>
      <sz val="12"/>
      <name val="MS Sans Serif"/>
      <family val="2"/>
    </font>
    <font>
      <sz val="9"/>
      <name val="Arial"/>
      <family val="2"/>
    </font>
    <font>
      <sz val="10"/>
      <name val="MS Sans Serif"/>
    </font>
    <font>
      <b/>
      <sz val="10"/>
      <name val="MS Sans Serif"/>
    </font>
    <font>
      <sz val="12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9"/>
      <name val="Calibri"/>
      <family val="2"/>
    </font>
    <font>
      <b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CC"/>
      <name val="Calibri"/>
      <family val="2"/>
      <scheme val="minor"/>
    </font>
    <font>
      <b/>
      <sz val="11"/>
      <color rgb="FFEC5B11"/>
      <name val="Calibri"/>
      <family val="2"/>
      <scheme val="minor"/>
    </font>
    <font>
      <sz val="11"/>
      <color rgb="FF01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7800"/>
      <name val="Calibri"/>
      <family val="2"/>
      <scheme val="minor"/>
    </font>
    <font>
      <sz val="11"/>
      <color rgb="FF003CE6"/>
      <name val="Calibri"/>
      <family val="2"/>
      <scheme val="minor"/>
    </font>
    <font>
      <b/>
      <sz val="11"/>
      <color rgb="FF003CE6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0000FF"/>
      <name val="MS Sans Serif"/>
      <family val="2"/>
    </font>
    <font>
      <b/>
      <sz val="10"/>
      <color rgb="FF0000CC"/>
      <name val="Arial"/>
      <family val="2"/>
    </font>
    <font>
      <sz val="10"/>
      <color rgb="FF0000CC"/>
      <name val="Arial"/>
      <family val="2"/>
    </font>
    <font>
      <b/>
      <sz val="10"/>
      <color rgb="FF0000FF"/>
      <name val="MS Sans Serif"/>
      <family val="2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rgb="FFFF0000"/>
      <name val="Arial"/>
      <family val="2"/>
    </font>
    <font>
      <b/>
      <sz val="9"/>
      <color rgb="FF0070C0"/>
      <name val="Arial"/>
      <family val="2"/>
    </font>
    <font>
      <b/>
      <sz val="12"/>
      <color rgb="FF0070C0"/>
      <name val="MS Sans Serif"/>
      <family val="2"/>
    </font>
    <font>
      <b/>
      <sz val="12"/>
      <color rgb="FF0070C0"/>
      <name val="Arial"/>
      <family val="2"/>
    </font>
    <font>
      <sz val="10"/>
      <color rgb="FFC00000"/>
      <name val="Arial"/>
      <family val="2"/>
    </font>
    <font>
      <b/>
      <sz val="10"/>
      <color theme="0" tint="-0.499984740745262"/>
      <name val="MS Sans Serif"/>
      <family val="2"/>
    </font>
    <font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0"/>
      <color theme="0" tint="-0.499984740745262"/>
      <name val="MS Sans Serif"/>
      <family val="2"/>
    </font>
    <font>
      <b/>
      <sz val="10"/>
      <color rgb="FFC00000"/>
      <name val="MS Sans Serif"/>
      <family val="2"/>
    </font>
    <font>
      <sz val="11"/>
      <color theme="1"/>
      <name val="Arial"/>
      <family val="2"/>
    </font>
    <font>
      <b/>
      <sz val="11"/>
      <color rgb="FF0000CC"/>
      <name val="Arial"/>
      <family val="2"/>
    </font>
    <font>
      <sz val="10"/>
      <color theme="1" tint="0.34998626667073579"/>
      <name val="MS Sans Serif"/>
      <family val="2"/>
    </font>
    <font>
      <sz val="10"/>
      <color theme="1" tint="0.34998626667073579"/>
      <name val="Arial"/>
      <family val="2"/>
    </font>
    <font>
      <sz val="10"/>
      <color theme="1"/>
      <name val="MS Sans Serif"/>
      <family val="2"/>
    </font>
    <font>
      <i/>
      <sz val="9"/>
      <color rgb="FF0000CC"/>
      <name val="Arial"/>
      <family val="2"/>
    </font>
    <font>
      <i/>
      <sz val="10"/>
      <color rgb="FF0000CC"/>
      <name val="Arial"/>
      <family val="2"/>
    </font>
    <font>
      <b/>
      <sz val="10"/>
      <color rgb="FF000099"/>
      <name val="MS Sans Serif"/>
      <family val="2"/>
    </font>
    <font>
      <b/>
      <sz val="10"/>
      <color theme="1"/>
      <name val="MS Sans Serif"/>
      <family val="2"/>
    </font>
    <font>
      <sz val="11"/>
      <color rgb="FF0000CC"/>
      <name val="Arial"/>
      <family val="2"/>
    </font>
    <font>
      <b/>
      <sz val="11"/>
      <color theme="1"/>
      <name val="Arial"/>
      <family val="2"/>
    </font>
    <font>
      <b/>
      <sz val="11"/>
      <color rgb="FF0000FF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b/>
      <sz val="10"/>
      <color theme="9" tint="-0.499984740745262"/>
      <name val="Arial"/>
      <family val="2"/>
    </font>
    <font>
      <b/>
      <sz val="10"/>
      <color rgb="FFFF0000"/>
      <name val="MS Sans Serif"/>
      <family val="2"/>
    </font>
    <font>
      <b/>
      <sz val="10"/>
      <color rgb="FF0000CC"/>
      <name val="MS Sans Serif"/>
      <family val="2"/>
    </font>
    <font>
      <sz val="10"/>
      <color theme="1" tint="0.249977111117893"/>
      <name val="MS Sans Serif"/>
    </font>
    <font>
      <b/>
      <sz val="11"/>
      <color rgb="FFC00000"/>
      <name val="Arial"/>
      <family val="2"/>
    </font>
    <font>
      <sz val="10"/>
      <color rgb="FF242729"/>
      <name val="Consolas"/>
      <family val="3"/>
    </font>
    <font>
      <sz val="11"/>
      <color rgb="FF242729"/>
      <name val="Arial"/>
      <family val="2"/>
    </font>
    <font>
      <sz val="11"/>
      <color rgb="FFC00000"/>
      <name val="Arial"/>
      <family val="2"/>
    </font>
    <font>
      <sz val="11"/>
      <color theme="1" tint="0.249977111117893"/>
      <name val="Times New Roman"/>
      <family val="1"/>
    </font>
    <font>
      <sz val="11"/>
      <color theme="1" tint="0.249977111117893"/>
      <name val="MS Sans Serif"/>
    </font>
    <font>
      <b/>
      <sz val="10"/>
      <color rgb="FFC00000"/>
      <name val="Arial"/>
      <family val="2"/>
    </font>
    <font>
      <b/>
      <sz val="10"/>
      <color theme="1"/>
      <name val="Arial"/>
      <family val="2"/>
    </font>
    <font>
      <sz val="10"/>
      <color rgb="FF0000FF"/>
      <name val="MS Sans Serif"/>
      <family val="2"/>
    </font>
    <font>
      <sz val="10"/>
      <color rgb="FF0000FF"/>
      <name val="Arial"/>
      <family val="2"/>
    </font>
    <font>
      <sz val="10"/>
      <color rgb="FFFF0000"/>
      <name val="MS Sans Serif"/>
      <family val="2"/>
    </font>
    <font>
      <sz val="10"/>
      <color rgb="FFFF0000"/>
      <name val="Arial"/>
      <family val="2"/>
    </font>
    <font>
      <b/>
      <sz val="10"/>
      <color rgb="FF009900"/>
      <name val="MS Sans Serif"/>
      <family val="2"/>
    </font>
    <font>
      <sz val="10"/>
      <color rgb="FF009900"/>
      <name val="MS Sans Serif"/>
      <family val="2"/>
    </font>
    <font>
      <sz val="10"/>
      <color rgb="FF009900"/>
      <name val="Arial"/>
      <family val="2"/>
    </font>
    <font>
      <b/>
      <sz val="11"/>
      <color rgb="FF007800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2A7498"/>
      <name val="Calibri"/>
      <family val="2"/>
      <scheme val="minor"/>
    </font>
    <font>
      <sz val="11"/>
      <color rgb="FF008941"/>
      <name val="Calibri"/>
      <family val="2"/>
      <scheme val="minor"/>
    </font>
    <font>
      <sz val="7"/>
      <color rgb="FF0000FF"/>
      <name val="Open Sans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rgb="FFD6D9DC"/>
      </bottom>
      <diagonal/>
    </border>
  </borders>
  <cellStyleXfs count="9">
    <xf numFmtId="0" fontId="0" fillId="0" borderId="0"/>
    <xf numFmtId="0" fontId="25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7" fillId="0" borderId="0"/>
  </cellStyleXfs>
  <cellXfs count="399">
    <xf numFmtId="0" fontId="0" fillId="0" borderId="0" xfId="0"/>
    <xf numFmtId="0" fontId="28" fillId="0" borderId="0" xfId="0" applyFont="1" applyAlignment="1">
      <alignment horizontal="right"/>
    </xf>
    <xf numFmtId="0" fontId="28" fillId="0" borderId="0" xfId="0" applyFont="1"/>
    <xf numFmtId="164" fontId="0" fillId="0" borderId="0" xfId="0" applyNumberFormat="1"/>
    <xf numFmtId="0" fontId="26" fillId="0" borderId="0" xfId="0" applyFont="1"/>
    <xf numFmtId="0" fontId="29" fillId="0" borderId="0" xfId="0" applyFont="1"/>
    <xf numFmtId="0" fontId="0" fillId="0" borderId="0" xfId="0" applyFont="1"/>
    <xf numFmtId="49" fontId="0" fillId="0" borderId="0" xfId="0" applyNumberFormat="1" applyAlignment="1"/>
    <xf numFmtId="49" fontId="30" fillId="0" borderId="0" xfId="0" applyNumberFormat="1" applyFont="1" applyAlignment="1"/>
    <xf numFmtId="0" fontId="0" fillId="0" borderId="1" xfId="0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49" fontId="30" fillId="0" borderId="2" xfId="0" applyNumberFormat="1" applyFont="1" applyBorder="1" applyAlignment="1"/>
    <xf numFmtId="49" fontId="30" fillId="0" borderId="3" xfId="0" applyNumberFormat="1" applyFont="1" applyBorder="1" applyAlignment="1"/>
    <xf numFmtId="0" fontId="30" fillId="0" borderId="2" xfId="0" applyNumberFormat="1" applyFont="1" applyBorder="1" applyAlignment="1"/>
    <xf numFmtId="0" fontId="30" fillId="0" borderId="0" xfId="0" applyNumberFormat="1" applyFont="1" applyAlignment="1"/>
    <xf numFmtId="0" fontId="30" fillId="0" borderId="3" xfId="0" applyNumberFormat="1" applyFont="1" applyBorder="1" applyAlignment="1"/>
    <xf numFmtId="164" fontId="30" fillId="0" borderId="2" xfId="0" applyNumberFormat="1" applyFont="1" applyBorder="1" applyAlignment="1"/>
    <xf numFmtId="164" fontId="30" fillId="0" borderId="0" xfId="0" applyNumberFormat="1" applyFont="1" applyAlignment="1"/>
    <xf numFmtId="164" fontId="30" fillId="0" borderId="3" xfId="0" applyNumberFormat="1" applyFont="1" applyBorder="1" applyAlignment="1"/>
    <xf numFmtId="49" fontId="0" fillId="0" borderId="2" xfId="0" applyNumberFormat="1" applyBorder="1" applyAlignment="1"/>
    <xf numFmtId="49" fontId="0" fillId="0" borderId="3" xfId="0" applyNumberFormat="1" applyBorder="1" applyAlignment="1"/>
    <xf numFmtId="164" fontId="0" fillId="0" borderId="2" xfId="0" applyNumberFormat="1" applyBorder="1" applyAlignment="1"/>
    <xf numFmtId="164" fontId="0" fillId="0" borderId="0" xfId="0" applyNumberFormat="1" applyAlignment="1"/>
    <xf numFmtId="164" fontId="0" fillId="0" borderId="3" xfId="0" applyNumberFormat="1" applyBorder="1" applyAlignment="1"/>
    <xf numFmtId="164" fontId="26" fillId="0" borderId="2" xfId="0" applyNumberFormat="1" applyFont="1" applyBorder="1" applyAlignment="1"/>
    <xf numFmtId="0" fontId="26" fillId="0" borderId="2" xfId="0" applyNumberFormat="1" applyFont="1" applyBorder="1" applyAlignment="1"/>
    <xf numFmtId="164" fontId="26" fillId="0" borderId="0" xfId="0" applyNumberFormat="1" applyFont="1" applyAlignment="1"/>
    <xf numFmtId="0" fontId="26" fillId="0" borderId="0" xfId="0" applyNumberFormat="1" applyFont="1" applyAlignment="1"/>
    <xf numFmtId="164" fontId="26" fillId="0" borderId="3" xfId="0" applyNumberFormat="1" applyFont="1" applyBorder="1" applyAlignment="1"/>
    <xf numFmtId="0" fontId="26" fillId="0" borderId="3" xfId="0" applyNumberFormat="1" applyFont="1" applyBorder="1" applyAlignment="1"/>
    <xf numFmtId="0" fontId="31" fillId="0" borderId="0" xfId="0" applyFont="1"/>
    <xf numFmtId="49" fontId="0" fillId="0" borderId="1" xfId="0" applyNumberFormat="1" applyBorder="1" applyAlignment="1"/>
    <xf numFmtId="1" fontId="0" fillId="0" borderId="0" xfId="0" applyNumberFormat="1" applyAlignment="1">
      <alignment horizontal="right"/>
    </xf>
    <xf numFmtId="164" fontId="0" fillId="0" borderId="1" xfId="0" applyNumberFormat="1" applyBorder="1" applyAlignment="1">
      <alignment horizontal="right"/>
    </xf>
    <xf numFmtId="164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4" fontId="0" fillId="0" borderId="3" xfId="0" applyNumberFormat="1" applyBorder="1" applyAlignment="1">
      <alignment horizontal="right"/>
    </xf>
    <xf numFmtId="164" fontId="0" fillId="0" borderId="1" xfId="0" applyNumberFormat="1" applyBorder="1" applyAlignment="1"/>
    <xf numFmtId="49" fontId="32" fillId="0" borderId="1" xfId="0" applyNumberFormat="1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/>
    </xf>
    <xf numFmtId="0" fontId="33" fillId="0" borderId="4" xfId="0" applyFont="1" applyBorder="1" applyAlignment="1">
      <alignment horizontal="left"/>
    </xf>
    <xf numFmtId="164" fontId="34" fillId="0" borderId="4" xfId="0" applyNumberFormat="1" applyFont="1" applyBorder="1" applyAlignment="1">
      <alignment horizontal="right"/>
    </xf>
    <xf numFmtId="164" fontId="33" fillId="0" borderId="4" xfId="0" applyNumberFormat="1" applyFont="1" applyBorder="1" applyAlignment="1">
      <alignment horizontal="right"/>
    </xf>
    <xf numFmtId="0" fontId="35" fillId="0" borderId="0" xfId="0" applyFont="1" applyAlignment="1">
      <alignment horizontal="right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left"/>
    </xf>
    <xf numFmtId="0" fontId="36" fillId="0" borderId="0" xfId="5" applyFont="1"/>
    <xf numFmtId="0" fontId="1" fillId="0" borderId="0" xfId="5"/>
    <xf numFmtId="0" fontId="1" fillId="2" borderId="0" xfId="5" applyFill="1"/>
    <xf numFmtId="0" fontId="37" fillId="0" borderId="0" xfId="5" applyFont="1"/>
    <xf numFmtId="0" fontId="38" fillId="0" borderId="0" xfId="5" applyFont="1"/>
    <xf numFmtId="0" fontId="2" fillId="0" borderId="0" xfId="5" applyFont="1"/>
    <xf numFmtId="0" fontId="39" fillId="0" borderId="0" xfId="5" applyFont="1"/>
    <xf numFmtId="0" fontId="3" fillId="3" borderId="0" xfId="5" applyFont="1" applyFill="1" applyAlignment="1">
      <alignment horizontal="right"/>
    </xf>
    <xf numFmtId="0" fontId="40" fillId="0" borderId="0" xfId="4" applyFont="1"/>
    <xf numFmtId="0" fontId="2" fillId="4" borderId="0" xfId="5" applyFont="1" applyFill="1"/>
    <xf numFmtId="0" fontId="41" fillId="4" borderId="0" xfId="4" applyFont="1" applyFill="1"/>
    <xf numFmtId="0" fontId="42" fillId="4" borderId="0" xfId="4" applyFont="1" applyFill="1"/>
    <xf numFmtId="0" fontId="43" fillId="4" borderId="0" xfId="4" applyFont="1" applyFill="1"/>
    <xf numFmtId="0" fontId="1" fillId="4" borderId="0" xfId="4" applyFill="1"/>
    <xf numFmtId="0" fontId="1" fillId="4" borderId="0" xfId="5" applyFill="1"/>
    <xf numFmtId="0" fontId="4" fillId="0" borderId="0" xfId="5" applyFont="1"/>
    <xf numFmtId="0" fontId="3" fillId="0" borderId="0" xfId="5" applyFont="1" applyAlignment="1">
      <alignment horizontal="right"/>
    </xf>
    <xf numFmtId="0" fontId="41" fillId="0" borderId="0" xfId="4" applyFont="1"/>
    <xf numFmtId="0" fontId="42" fillId="0" borderId="0" xfId="4" applyFont="1"/>
    <xf numFmtId="0" fontId="43" fillId="0" borderId="0" xfId="4" applyFont="1"/>
    <xf numFmtId="0" fontId="1" fillId="0" borderId="0" xfId="4"/>
    <xf numFmtId="0" fontId="3" fillId="0" borderId="0" xfId="5" applyFont="1"/>
    <xf numFmtId="0" fontId="2" fillId="5" borderId="0" xfId="5" applyFont="1" applyFill="1"/>
    <xf numFmtId="0" fontId="41" fillId="5" borderId="0" xfId="4" applyFont="1" applyFill="1"/>
    <xf numFmtId="0" fontId="42" fillId="5" borderId="0" xfId="4" applyFont="1" applyFill="1"/>
    <xf numFmtId="0" fontId="43" fillId="5" borderId="0" xfId="4" applyFont="1" applyFill="1"/>
    <xf numFmtId="0" fontId="1" fillId="5" borderId="0" xfId="4" applyFill="1"/>
    <xf numFmtId="0" fontId="1" fillId="5" borderId="0" xfId="5" applyFill="1"/>
    <xf numFmtId="1" fontId="1" fillId="0" borderId="0" xfId="4" applyNumberFormat="1"/>
    <xf numFmtId="2" fontId="1" fillId="0" borderId="0" xfId="4" applyNumberFormat="1"/>
    <xf numFmtId="167" fontId="1" fillId="0" borderId="0" xfId="4" applyNumberFormat="1"/>
    <xf numFmtId="0" fontId="5" fillId="0" borderId="0" xfId="5" applyFont="1" applyAlignment="1">
      <alignment horizontal="right"/>
    </xf>
    <xf numFmtId="0" fontId="6" fillId="0" borderId="0" xfId="5" applyFont="1"/>
    <xf numFmtId="0" fontId="1" fillId="0" borderId="0" xfId="5" applyAlignment="1">
      <alignment horizontal="right"/>
    </xf>
    <xf numFmtId="168" fontId="1" fillId="0" borderId="0" xfId="5" applyNumberFormat="1" applyAlignment="1">
      <alignment horizontal="right"/>
    </xf>
    <xf numFmtId="166" fontId="1" fillId="0" borderId="0" xfId="5" applyNumberFormat="1" applyAlignment="1">
      <alignment horizontal="right"/>
    </xf>
    <xf numFmtId="2" fontId="1" fillId="0" borderId="0" xfId="5" applyNumberFormat="1" applyAlignment="1">
      <alignment horizontal="right"/>
    </xf>
    <xf numFmtId="0" fontId="4" fillId="0" borderId="0" xfId="5" applyFont="1" applyAlignment="1">
      <alignment horizontal="right"/>
    </xf>
    <xf numFmtId="0" fontId="44" fillId="0" borderId="0" xfId="5" applyFont="1"/>
    <xf numFmtId="11" fontId="6" fillId="0" borderId="0" xfId="5" applyNumberFormat="1" applyFont="1"/>
    <xf numFmtId="11" fontId="1" fillId="0" borderId="0" xfId="5" applyNumberFormat="1"/>
    <xf numFmtId="2" fontId="1" fillId="0" borderId="0" xfId="5" applyNumberFormat="1"/>
    <xf numFmtId="0" fontId="6" fillId="0" borderId="0" xfId="5" applyFont="1" applyAlignment="1">
      <alignment horizontal="right"/>
    </xf>
    <xf numFmtId="167" fontId="1" fillId="0" borderId="0" xfId="5" applyNumberFormat="1" applyAlignment="1">
      <alignment horizontal="right"/>
    </xf>
    <xf numFmtId="16" fontId="1" fillId="0" borderId="0" xfId="5" applyNumberFormat="1"/>
    <xf numFmtId="167" fontId="1" fillId="0" borderId="0" xfId="5" applyNumberFormat="1"/>
    <xf numFmtId="0" fontId="7" fillId="0" borderId="0" xfId="5" applyFont="1"/>
    <xf numFmtId="0" fontId="45" fillId="0" borderId="0" xfId="5" applyFont="1"/>
    <xf numFmtId="0" fontId="46" fillId="0" borderId="0" xfId="5" applyFont="1"/>
    <xf numFmtId="0" fontId="47" fillId="0" borderId="0" xfId="5" applyFont="1" applyAlignment="1">
      <alignment horizontal="left"/>
    </xf>
    <xf numFmtId="0" fontId="37" fillId="0" borderId="0" xfId="5" applyFont="1" applyAlignment="1">
      <alignment horizontal="right"/>
    </xf>
    <xf numFmtId="168" fontId="38" fillId="0" borderId="0" xfId="5" applyNumberFormat="1" applyFont="1"/>
    <xf numFmtId="2" fontId="38" fillId="0" borderId="0" xfId="5" applyNumberFormat="1" applyFont="1"/>
    <xf numFmtId="11" fontId="1" fillId="0" borderId="0" xfId="5" applyNumberFormat="1" applyAlignment="1">
      <alignment horizontal="right"/>
    </xf>
    <xf numFmtId="170" fontId="1" fillId="0" borderId="0" xfId="5" applyNumberFormat="1" applyAlignment="1">
      <alignment horizontal="right"/>
    </xf>
    <xf numFmtId="1" fontId="1" fillId="0" borderId="0" xfId="5" applyNumberFormat="1" applyAlignment="1">
      <alignment horizontal="right"/>
    </xf>
    <xf numFmtId="0" fontId="25" fillId="0" borderId="0" xfId="1"/>
    <xf numFmtId="1" fontId="1" fillId="0" borderId="0" xfId="5" applyNumberFormat="1"/>
    <xf numFmtId="166" fontId="1" fillId="0" borderId="0" xfId="5" applyNumberFormat="1"/>
    <xf numFmtId="0" fontId="48" fillId="0" borderId="0" xfId="5" applyFont="1"/>
    <xf numFmtId="0" fontId="49" fillId="0" borderId="0" xfId="5" applyFont="1"/>
    <xf numFmtId="0" fontId="50" fillId="0" borderId="0" xfId="4" applyFont="1"/>
    <xf numFmtId="0" fontId="51" fillId="0" borderId="0" xfId="4" applyFont="1"/>
    <xf numFmtId="0" fontId="52" fillId="0" borderId="0" xfId="5" applyFont="1"/>
    <xf numFmtId="0" fontId="50" fillId="5" borderId="0" xfId="4" applyFont="1" applyFill="1"/>
    <xf numFmtId="0" fontId="51" fillId="5" borderId="0" xfId="4" applyFont="1" applyFill="1"/>
    <xf numFmtId="0" fontId="52" fillId="5" borderId="0" xfId="5" applyFont="1" applyFill="1"/>
    <xf numFmtId="0" fontId="53" fillId="0" borderId="0" xfId="5" applyFont="1"/>
    <xf numFmtId="0" fontId="26" fillId="0" borderId="0" xfId="4" applyFont="1"/>
    <xf numFmtId="0" fontId="8" fillId="0" borderId="0" xfId="5" applyFont="1" applyAlignment="1">
      <alignment horizontal="right"/>
    </xf>
    <xf numFmtId="0" fontId="9" fillId="2" borderId="0" xfId="5" applyFont="1" applyFill="1"/>
    <xf numFmtId="0" fontId="9" fillId="0" borderId="0" xfId="5" applyFont="1"/>
    <xf numFmtId="0" fontId="3" fillId="0" borderId="0" xfId="5" applyFont="1" applyAlignment="1">
      <alignment horizontal="left"/>
    </xf>
    <xf numFmtId="2" fontId="7" fillId="0" borderId="0" xfId="5" applyNumberFormat="1" applyFont="1" applyAlignment="1">
      <alignment horizontal="right"/>
    </xf>
    <xf numFmtId="164" fontId="1" fillId="0" borderId="0" xfId="5" applyNumberFormat="1"/>
    <xf numFmtId="0" fontId="2" fillId="0" borderId="0" xfId="5" applyFont="1" applyAlignment="1">
      <alignment horizontal="right"/>
    </xf>
    <xf numFmtId="1" fontId="54" fillId="0" borderId="0" xfId="5" applyNumberFormat="1" applyFont="1"/>
    <xf numFmtId="164" fontId="1" fillId="0" borderId="0" xfId="5" applyNumberFormat="1" applyAlignment="1">
      <alignment horizontal="right"/>
    </xf>
    <xf numFmtId="2" fontId="4" fillId="0" borderId="0" xfId="5" applyNumberFormat="1" applyFont="1"/>
    <xf numFmtId="0" fontId="1" fillId="0" borderId="0" xfId="5" applyAlignment="1">
      <alignment horizontal="center"/>
    </xf>
    <xf numFmtId="0" fontId="55" fillId="0" borderId="0" xfId="5" applyFont="1"/>
    <xf numFmtId="0" fontId="56" fillId="0" borderId="0" xfId="5" applyFont="1"/>
    <xf numFmtId="1" fontId="54" fillId="0" borderId="0" xfId="5" applyNumberFormat="1" applyFont="1" applyAlignment="1">
      <alignment horizontal="right"/>
    </xf>
    <xf numFmtId="2" fontId="10" fillId="0" borderId="0" xfId="5" applyNumberFormat="1" applyFont="1" applyAlignment="1">
      <alignment horizontal="right"/>
    </xf>
    <xf numFmtId="0" fontId="57" fillId="0" borderId="0" xfId="5" applyFont="1"/>
    <xf numFmtId="0" fontId="7" fillId="0" borderId="0" xfId="5" applyFont="1" applyAlignment="1">
      <alignment horizontal="right"/>
    </xf>
    <xf numFmtId="0" fontId="7" fillId="2" borderId="0" xfId="5" applyFont="1" applyFill="1" applyAlignment="1">
      <alignment horizontal="right"/>
    </xf>
    <xf numFmtId="1" fontId="7" fillId="0" borderId="0" xfId="5" applyNumberFormat="1" applyFont="1"/>
    <xf numFmtId="0" fontId="24" fillId="0" borderId="0" xfId="4" applyFont="1"/>
    <xf numFmtId="0" fontId="58" fillId="0" borderId="0" xfId="5" applyFont="1"/>
    <xf numFmtId="0" fontId="59" fillId="0" borderId="0" xfId="5" applyFont="1"/>
    <xf numFmtId="0" fontId="60" fillId="0" borderId="0" xfId="5" applyFont="1"/>
    <xf numFmtId="0" fontId="11" fillId="0" borderId="0" xfId="5" applyFont="1"/>
    <xf numFmtId="0" fontId="12" fillId="0" borderId="0" xfId="5" applyFont="1" applyAlignment="1">
      <alignment horizontal="right"/>
    </xf>
    <xf numFmtId="9" fontId="12" fillId="0" borderId="0" xfId="5" applyNumberFormat="1" applyFont="1" applyAlignment="1">
      <alignment horizontal="right"/>
    </xf>
    <xf numFmtId="0" fontId="61" fillId="0" borderId="0" xfId="5" applyFont="1"/>
    <xf numFmtId="0" fontId="13" fillId="0" borderId="0" xfId="5" applyFont="1"/>
    <xf numFmtId="0" fontId="12" fillId="0" borderId="0" xfId="5" applyFont="1"/>
    <xf numFmtId="0" fontId="13" fillId="0" borderId="0" xfId="5" applyFont="1" applyAlignment="1">
      <alignment horizontal="right"/>
    </xf>
    <xf numFmtId="0" fontId="62" fillId="0" borderId="0" xfId="5" applyFont="1"/>
    <xf numFmtId="0" fontId="15" fillId="0" borderId="0" xfId="5" applyFont="1" applyAlignment="1">
      <alignment horizontal="right"/>
    </xf>
    <xf numFmtId="1" fontId="14" fillId="0" borderId="0" xfId="5" applyNumberFormat="1" applyFont="1" applyAlignment="1">
      <alignment horizontal="right"/>
    </xf>
    <xf numFmtId="166" fontId="14" fillId="0" borderId="0" xfId="5" applyNumberFormat="1" applyFont="1" applyAlignment="1">
      <alignment horizontal="right"/>
    </xf>
    <xf numFmtId="9" fontId="1" fillId="0" borderId="0" xfId="5" applyNumberFormat="1" applyAlignment="1">
      <alignment horizontal="right"/>
    </xf>
    <xf numFmtId="1" fontId="4" fillId="0" borderId="0" xfId="5" applyNumberFormat="1" applyFont="1" applyAlignment="1">
      <alignment horizontal="right"/>
    </xf>
    <xf numFmtId="9" fontId="1" fillId="0" borderId="0" xfId="5" applyNumberFormat="1"/>
    <xf numFmtId="164" fontId="1" fillId="4" borderId="0" xfId="4" applyNumberFormat="1" applyFill="1"/>
    <xf numFmtId="0" fontId="10" fillId="0" borderId="0" xfId="5" applyFont="1"/>
    <xf numFmtId="0" fontId="10" fillId="0" borderId="0" xfId="5" applyFont="1" applyAlignment="1">
      <alignment horizontal="right"/>
    </xf>
    <xf numFmtId="166" fontId="10" fillId="0" borderId="0" xfId="5" applyNumberFormat="1" applyFont="1" applyAlignment="1">
      <alignment horizontal="right"/>
    </xf>
    <xf numFmtId="166" fontId="10" fillId="0" borderId="0" xfId="5" applyNumberFormat="1" applyFont="1"/>
    <xf numFmtId="0" fontId="62" fillId="5" borderId="0" xfId="5" applyFont="1" applyFill="1"/>
    <xf numFmtId="0" fontId="26" fillId="5" borderId="0" xfId="4" applyFont="1" applyFill="1"/>
    <xf numFmtId="0" fontId="24" fillId="5" borderId="0" xfId="4" applyFont="1" applyFill="1"/>
    <xf numFmtId="164" fontId="24" fillId="5" borderId="0" xfId="4" applyNumberFormat="1" applyFont="1" applyFill="1"/>
    <xf numFmtId="0" fontId="58" fillId="5" borderId="0" xfId="5" applyFont="1" applyFill="1"/>
    <xf numFmtId="0" fontId="1" fillId="5" borderId="0" xfId="5" applyFill="1" applyAlignment="1">
      <alignment horizontal="right"/>
    </xf>
    <xf numFmtId="171" fontId="7" fillId="0" borderId="0" xfId="5" applyNumberFormat="1" applyFont="1"/>
    <xf numFmtId="171" fontId="10" fillId="0" borderId="0" xfId="5" applyNumberFormat="1" applyFont="1"/>
    <xf numFmtId="1" fontId="10" fillId="0" borderId="0" xfId="5" applyNumberFormat="1" applyFont="1" applyAlignment="1">
      <alignment horizontal="right"/>
    </xf>
    <xf numFmtId="166" fontId="4" fillId="0" borderId="0" xfId="5" applyNumberFormat="1" applyFont="1"/>
    <xf numFmtId="0" fontId="4" fillId="0" borderId="0" xfId="5" applyFont="1" applyAlignment="1">
      <alignment horizontal="left"/>
    </xf>
    <xf numFmtId="0" fontId="18" fillId="0" borderId="0" xfId="8" applyFont="1" applyAlignment="1">
      <alignment horizontal="right"/>
    </xf>
    <xf numFmtId="166" fontId="4" fillId="0" borderId="0" xfId="5" applyNumberFormat="1" applyFont="1" applyAlignment="1">
      <alignment horizontal="right"/>
    </xf>
    <xf numFmtId="9" fontId="4" fillId="0" borderId="0" xfId="5" applyNumberFormat="1" applyFont="1" applyAlignment="1">
      <alignment horizontal="right"/>
    </xf>
    <xf numFmtId="0" fontId="63" fillId="0" borderId="0" xfId="5" applyFont="1"/>
    <xf numFmtId="166" fontId="63" fillId="0" borderId="0" xfId="5" applyNumberFormat="1" applyFont="1"/>
    <xf numFmtId="166" fontId="3" fillId="0" borderId="0" xfId="5" applyNumberFormat="1" applyFont="1" applyAlignment="1">
      <alignment horizontal="right"/>
    </xf>
    <xf numFmtId="166" fontId="1" fillId="2" borderId="0" xfId="5" applyNumberFormat="1" applyFill="1"/>
    <xf numFmtId="0" fontId="63" fillId="0" borderId="0" xfId="5" applyFont="1" applyAlignment="1">
      <alignment horizontal="left"/>
    </xf>
    <xf numFmtId="166" fontId="63" fillId="0" borderId="0" xfId="5" applyNumberFormat="1" applyFont="1" applyAlignment="1">
      <alignment horizontal="right"/>
    </xf>
    <xf numFmtId="0" fontId="19" fillId="0" borderId="0" xfId="5" applyFont="1"/>
    <xf numFmtId="0" fontId="63" fillId="0" borderId="0" xfId="5" applyFont="1" applyAlignment="1">
      <alignment horizontal="right"/>
    </xf>
    <xf numFmtId="1" fontId="10" fillId="0" borderId="0" xfId="5" applyNumberFormat="1" applyFont="1"/>
    <xf numFmtId="2" fontId="10" fillId="0" borderId="0" xfId="5" applyNumberFormat="1" applyFont="1"/>
    <xf numFmtId="0" fontId="17" fillId="0" borderId="0" xfId="8"/>
    <xf numFmtId="2" fontId="17" fillId="0" borderId="0" xfId="8" applyNumberFormat="1"/>
    <xf numFmtId="172" fontId="10" fillId="0" borderId="0" xfId="5" applyNumberFormat="1" applyFont="1" applyAlignment="1">
      <alignment horizontal="right"/>
    </xf>
    <xf numFmtId="164" fontId="10" fillId="0" borderId="0" xfId="5" applyNumberFormat="1" applyFont="1"/>
    <xf numFmtId="173" fontId="10" fillId="0" borderId="0" xfId="5" applyNumberFormat="1" applyFont="1"/>
    <xf numFmtId="0" fontId="10" fillId="0" borderId="0" xfId="4" applyFont="1"/>
    <xf numFmtId="0" fontId="64" fillId="0" borderId="0" xfId="4" applyFont="1"/>
    <xf numFmtId="0" fontId="54" fillId="0" borderId="0" xfId="4" applyFont="1"/>
    <xf numFmtId="0" fontId="65" fillId="0" borderId="0" xfId="4" applyFont="1"/>
    <xf numFmtId="0" fontId="66" fillId="0" borderId="0" xfId="3" applyFont="1" applyAlignment="1">
      <alignment horizontal="right"/>
    </xf>
    <xf numFmtId="0" fontId="67" fillId="0" borderId="0" xfId="3" applyFont="1" applyAlignment="1">
      <alignment horizontal="right" vertical="top"/>
    </xf>
    <xf numFmtId="2" fontId="67" fillId="0" borderId="0" xfId="3" applyNumberFormat="1" applyFont="1" applyAlignment="1">
      <alignment horizontal="right" vertical="top"/>
    </xf>
    <xf numFmtId="9" fontId="1" fillId="2" borderId="0" xfId="5" applyNumberFormat="1" applyFill="1"/>
    <xf numFmtId="0" fontId="24" fillId="0" borderId="0" xfId="4" applyFont="1" applyAlignment="1">
      <alignment horizontal="right"/>
    </xf>
    <xf numFmtId="166" fontId="68" fillId="0" borderId="0" xfId="5" applyNumberFormat="1" applyFont="1"/>
    <xf numFmtId="166" fontId="68" fillId="0" borderId="0" xfId="4" applyNumberFormat="1" applyFont="1"/>
    <xf numFmtId="164" fontId="1" fillId="0" borderId="0" xfId="4" applyNumberFormat="1" applyAlignment="1">
      <alignment horizontal="right"/>
    </xf>
    <xf numFmtId="0" fontId="69" fillId="2" borderId="0" xfId="5" applyFont="1" applyFill="1"/>
    <xf numFmtId="0" fontId="69" fillId="0" borderId="0" xfId="5" applyFont="1"/>
    <xf numFmtId="0" fontId="2" fillId="0" borderId="0" xfId="3" applyFont="1"/>
    <xf numFmtId="0" fontId="2" fillId="0" borderId="0" xfId="6" applyFont="1" applyAlignment="1">
      <alignment horizontal="right"/>
    </xf>
    <xf numFmtId="166" fontId="2" fillId="0" borderId="0" xfId="5" applyNumberFormat="1" applyFont="1" applyAlignment="1">
      <alignment horizontal="right"/>
    </xf>
    <xf numFmtId="2" fontId="53" fillId="0" borderId="0" xfId="5" applyNumberFormat="1" applyFont="1" applyAlignment="1">
      <alignment horizontal="left"/>
    </xf>
    <xf numFmtId="1" fontId="2" fillId="0" borderId="0" xfId="5" applyNumberFormat="1" applyFont="1" applyAlignment="1">
      <alignment horizontal="right"/>
    </xf>
    <xf numFmtId="0" fontId="7" fillId="2" borderId="0" xfId="7" applyFill="1"/>
    <xf numFmtId="0" fontId="7" fillId="0" borderId="0" xfId="7"/>
    <xf numFmtId="166" fontId="7" fillId="0" borderId="0" xfId="7" applyNumberFormat="1"/>
    <xf numFmtId="166" fontId="7" fillId="2" borderId="0" xfId="7" applyNumberFormat="1" applyFill="1"/>
    <xf numFmtId="2" fontId="7" fillId="0" borderId="0" xfId="5" applyNumberFormat="1" applyFont="1"/>
    <xf numFmtId="0" fontId="70" fillId="0" borderId="0" xfId="5" applyFont="1"/>
    <xf numFmtId="2" fontId="2" fillId="0" borderId="0" xfId="5" applyNumberFormat="1" applyFont="1"/>
    <xf numFmtId="166" fontId="2" fillId="2" borderId="0" xfId="7" applyNumberFormat="1" applyFont="1" applyFill="1" applyAlignment="1">
      <alignment horizontal="left"/>
    </xf>
    <xf numFmtId="2" fontId="71" fillId="0" borderId="0" xfId="5" applyNumberFormat="1" applyFont="1" applyAlignment="1">
      <alignment horizontal="right"/>
    </xf>
    <xf numFmtId="14" fontId="0" fillId="0" borderId="0" xfId="0" applyNumberFormat="1"/>
    <xf numFmtId="0" fontId="72" fillId="0" borderId="0" xfId="0" applyFont="1" applyAlignment="1">
      <alignment vertical="center"/>
    </xf>
    <xf numFmtId="0" fontId="43" fillId="0" borderId="0" xfId="0" applyFont="1"/>
    <xf numFmtId="2" fontId="70" fillId="0" borderId="0" xfId="5" applyNumberFormat="1" applyFont="1"/>
    <xf numFmtId="0" fontId="0" fillId="0" borderId="0" xfId="0" applyAlignment="1">
      <alignment vertical="center"/>
    </xf>
    <xf numFmtId="0" fontId="73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0" fontId="75" fillId="0" borderId="0" xfId="0" applyFont="1" applyAlignment="1">
      <alignment vertical="center"/>
    </xf>
    <xf numFmtId="0" fontId="42" fillId="0" borderId="0" xfId="0" applyFont="1"/>
    <xf numFmtId="0" fontId="0" fillId="0" borderId="10" xfId="0" applyBorder="1"/>
    <xf numFmtId="0" fontId="54" fillId="0" borderId="0" xfId="0" applyFont="1" applyAlignment="1">
      <alignment vertical="center"/>
    </xf>
    <xf numFmtId="0" fontId="40" fillId="0" borderId="0" xfId="4" applyFont="1" applyAlignment="1">
      <alignment horizontal="right"/>
    </xf>
    <xf numFmtId="0" fontId="70" fillId="0" borderId="0" xfId="5" applyFont="1" applyAlignment="1">
      <alignment horizontal="right"/>
    </xf>
    <xf numFmtId="0" fontId="1" fillId="0" borderId="0" xfId="5" applyFill="1"/>
    <xf numFmtId="0" fontId="4" fillId="0" borderId="0" xfId="5" applyFont="1" applyFill="1" applyAlignment="1">
      <alignment horizontal="right"/>
    </xf>
    <xf numFmtId="169" fontId="1" fillId="0" borderId="0" xfId="5" applyNumberFormat="1" applyFill="1"/>
    <xf numFmtId="2" fontId="1" fillId="0" borderId="0" xfId="5" applyNumberFormat="1" applyFill="1"/>
    <xf numFmtId="0" fontId="4" fillId="0" borderId="0" xfId="5" applyFont="1" applyFill="1"/>
    <xf numFmtId="168" fontId="1" fillId="0" borderId="0" xfId="5" applyNumberFormat="1" applyFill="1"/>
    <xf numFmtId="0" fontId="38" fillId="0" borderId="0" xfId="5" applyFont="1" applyFill="1"/>
    <xf numFmtId="168" fontId="37" fillId="0" borderId="0" xfId="5" applyNumberFormat="1" applyFont="1" applyFill="1" applyAlignment="1">
      <alignment horizontal="right"/>
    </xf>
    <xf numFmtId="0" fontId="37" fillId="0" borderId="0" xfId="5" applyFont="1" applyFill="1" applyAlignment="1">
      <alignment horizontal="right"/>
    </xf>
    <xf numFmtId="168" fontId="38" fillId="0" borderId="0" xfId="5" applyNumberFormat="1" applyFont="1" applyFill="1"/>
    <xf numFmtId="2" fontId="38" fillId="0" borderId="0" xfId="5" applyNumberFormat="1" applyFont="1" applyFill="1"/>
    <xf numFmtId="14" fontId="1" fillId="0" borderId="0" xfId="5" applyNumberFormat="1"/>
    <xf numFmtId="0" fontId="66" fillId="0" borderId="0" xfId="0" applyFont="1" applyAlignment="1">
      <alignment horizontal="right"/>
    </xf>
    <xf numFmtId="164" fontId="66" fillId="0" borderId="0" xfId="0" applyNumberFormat="1" applyFont="1"/>
    <xf numFmtId="0" fontId="66" fillId="0" borderId="0" xfId="5" applyFont="1"/>
    <xf numFmtId="164" fontId="66" fillId="0" borderId="0" xfId="5" applyNumberFormat="1" applyFont="1"/>
    <xf numFmtId="2" fontId="66" fillId="0" borderId="0" xfId="5" applyNumberFormat="1" applyFont="1" applyAlignment="1">
      <alignment horizontal="right"/>
    </xf>
    <xf numFmtId="2" fontId="66" fillId="0" borderId="0" xfId="5" applyNumberFormat="1" applyFont="1"/>
    <xf numFmtId="0" fontId="66" fillId="0" borderId="0" xfId="5" applyFont="1" applyAlignment="1">
      <alignment horizontal="right"/>
    </xf>
    <xf numFmtId="1" fontId="66" fillId="0" borderId="0" xfId="5" applyNumberFormat="1" applyFont="1" applyAlignment="1">
      <alignment horizontal="right"/>
    </xf>
    <xf numFmtId="164" fontId="66" fillId="0" borderId="0" xfId="5" applyNumberFormat="1" applyFont="1" applyAlignment="1">
      <alignment horizontal="right"/>
    </xf>
    <xf numFmtId="1" fontId="66" fillId="0" borderId="0" xfId="5" applyNumberFormat="1" applyFont="1"/>
    <xf numFmtId="0" fontId="66" fillId="0" borderId="0" xfId="4" applyFont="1"/>
    <xf numFmtId="1" fontId="66" fillId="0" borderId="0" xfId="4" applyNumberFormat="1" applyFont="1"/>
    <xf numFmtId="1" fontId="66" fillId="0" borderId="0" xfId="0" applyNumberFormat="1" applyFont="1"/>
    <xf numFmtId="164" fontId="66" fillId="0" borderId="0" xfId="4" applyNumberFormat="1" applyFont="1"/>
    <xf numFmtId="0" fontId="76" fillId="0" borderId="0" xfId="5" applyFont="1" applyAlignment="1">
      <alignment horizontal="right"/>
    </xf>
    <xf numFmtId="174" fontId="1" fillId="0" borderId="0" xfId="5" applyNumberFormat="1"/>
    <xf numFmtId="175" fontId="1" fillId="0" borderId="0" xfId="5" applyNumberFormat="1"/>
    <xf numFmtId="0" fontId="20" fillId="0" borderId="0" xfId="5" applyFont="1"/>
    <xf numFmtId="0" fontId="21" fillId="0" borderId="0" xfId="5" applyFont="1"/>
    <xf numFmtId="0" fontId="1" fillId="0" borderId="0" xfId="5" applyAlignment="1">
      <alignment horizontal="left"/>
    </xf>
    <xf numFmtId="0" fontId="13" fillId="0" borderId="0" xfId="4" applyFont="1"/>
    <xf numFmtId="11" fontId="66" fillId="0" borderId="0" xfId="5" applyNumberFormat="1" applyFont="1"/>
    <xf numFmtId="11" fontId="2" fillId="0" borderId="0" xfId="5" applyNumberFormat="1" applyFont="1" applyAlignment="1">
      <alignment horizontal="right"/>
    </xf>
    <xf numFmtId="11" fontId="4" fillId="0" borderId="0" xfId="5" applyNumberFormat="1" applyFont="1" applyAlignment="1">
      <alignment horizontal="right"/>
    </xf>
    <xf numFmtId="166" fontId="77" fillId="0" borderId="0" xfId="5" applyNumberFormat="1" applyFont="1"/>
    <xf numFmtId="0" fontId="4" fillId="0" borderId="0" xfId="3" applyFont="1" applyAlignment="1">
      <alignment horizontal="right"/>
    </xf>
    <xf numFmtId="0" fontId="4" fillId="0" borderId="0" xfId="6" applyFont="1" applyAlignment="1">
      <alignment horizontal="right"/>
    </xf>
    <xf numFmtId="0" fontId="1" fillId="0" borderId="0" xfId="8" applyFont="1" applyAlignment="1">
      <alignment horizontal="right"/>
    </xf>
    <xf numFmtId="2" fontId="1" fillId="0" borderId="0" xfId="8" applyNumberFormat="1" applyFont="1" applyAlignment="1">
      <alignment horizontal="right"/>
    </xf>
    <xf numFmtId="166" fontId="1" fillId="0" borderId="0" xfId="7" applyNumberFormat="1" applyFont="1"/>
    <xf numFmtId="0" fontId="1" fillId="0" borderId="0" xfId="6" applyFont="1" applyAlignment="1">
      <alignment horizontal="right"/>
    </xf>
    <xf numFmtId="0" fontId="3" fillId="0" borderId="0" xfId="4" applyFont="1" applyAlignment="1">
      <alignment horizontal="right"/>
    </xf>
    <xf numFmtId="0" fontId="78" fillId="0" borderId="0" xfId="5" applyFont="1" applyAlignment="1">
      <alignment horizontal="right"/>
    </xf>
    <xf numFmtId="0" fontId="75" fillId="0" borderId="0" xfId="4" applyFont="1" applyAlignment="1">
      <alignment horizontal="right"/>
    </xf>
    <xf numFmtId="1" fontId="37" fillId="0" borderId="0" xfId="5" applyNumberFormat="1" applyFont="1" applyAlignment="1">
      <alignment horizontal="right"/>
    </xf>
    <xf numFmtId="1" fontId="79" fillId="0" borderId="0" xfId="5" applyNumberFormat="1" applyFont="1"/>
    <xf numFmtId="166" fontId="1" fillId="0" borderId="0" xfId="5" applyNumberFormat="1" applyFill="1"/>
    <xf numFmtId="0" fontId="66" fillId="0" borderId="0" xfId="0" applyFont="1" applyFill="1" applyAlignment="1">
      <alignment horizontal="right"/>
    </xf>
    <xf numFmtId="0" fontId="1" fillId="0" borderId="0" xfId="5" applyFont="1"/>
    <xf numFmtId="0" fontId="1" fillId="0" borderId="0" xfId="5" applyFont="1" applyAlignment="1">
      <alignment horizontal="right"/>
    </xf>
    <xf numFmtId="166" fontId="1" fillId="0" borderId="0" xfId="5" applyNumberFormat="1" applyFont="1"/>
    <xf numFmtId="166" fontId="66" fillId="0" borderId="0" xfId="5" applyNumberFormat="1" applyFont="1"/>
    <xf numFmtId="0" fontId="66" fillId="0" borderId="0" xfId="8" applyFont="1"/>
    <xf numFmtId="2" fontId="66" fillId="0" borderId="0" xfId="8" applyNumberFormat="1" applyFont="1"/>
    <xf numFmtId="1" fontId="66" fillId="0" borderId="0" xfId="8" applyNumberFormat="1" applyFont="1"/>
    <xf numFmtId="2" fontId="1" fillId="0" borderId="0" xfId="5" applyNumberFormat="1" applyFont="1" applyAlignment="1">
      <alignment horizontal="right"/>
    </xf>
    <xf numFmtId="2" fontId="1" fillId="0" borderId="0" xfId="5" applyNumberFormat="1" applyFont="1"/>
    <xf numFmtId="1" fontId="1" fillId="0" borderId="0" xfId="5" applyNumberFormat="1" applyFont="1"/>
    <xf numFmtId="164" fontId="1" fillId="0" borderId="0" xfId="5" applyNumberFormat="1" applyFont="1"/>
    <xf numFmtId="2" fontId="16" fillId="0" borderId="0" xfId="5" applyNumberFormat="1" applyFont="1" applyAlignment="1">
      <alignment horizontal="right"/>
    </xf>
    <xf numFmtId="166" fontId="1" fillId="0" borderId="0" xfId="4" applyNumberFormat="1" applyFill="1"/>
    <xf numFmtId="164" fontId="1" fillId="0" borderId="0" xfId="4" applyNumberFormat="1" applyFill="1"/>
    <xf numFmtId="166" fontId="68" fillId="0" borderId="0" xfId="4" applyNumberFormat="1" applyFont="1" applyFill="1" applyAlignment="1">
      <alignment horizontal="right"/>
    </xf>
    <xf numFmtId="2" fontId="39" fillId="0" borderId="0" xfId="5" applyNumberFormat="1" applyFont="1" applyFill="1" applyAlignment="1">
      <alignment horizontal="right"/>
    </xf>
    <xf numFmtId="0" fontId="39" fillId="0" borderId="0" xfId="5" applyFont="1" applyFill="1"/>
    <xf numFmtId="2" fontId="80" fillId="0" borderId="0" xfId="5" applyNumberFormat="1" applyFont="1" applyFill="1"/>
    <xf numFmtId="0" fontId="81" fillId="0" borderId="0" xfId="5" applyFont="1" applyFill="1"/>
    <xf numFmtId="2" fontId="62" fillId="0" borderId="0" xfId="5" applyNumberFormat="1" applyFont="1" applyFill="1" applyAlignment="1">
      <alignment horizontal="right"/>
    </xf>
    <xf numFmtId="0" fontId="62" fillId="0" borderId="0" xfId="5" applyFont="1" applyFill="1"/>
    <xf numFmtId="2" fontId="58" fillId="0" borderId="0" xfId="5" applyNumberFormat="1" applyFont="1" applyFill="1"/>
    <xf numFmtId="0" fontId="66" fillId="0" borderId="0" xfId="5" applyFont="1" applyFill="1"/>
    <xf numFmtId="2" fontId="69" fillId="0" borderId="0" xfId="5" applyNumberFormat="1" applyFont="1" applyFill="1" applyAlignment="1">
      <alignment horizontal="right"/>
    </xf>
    <xf numFmtId="0" fontId="69" fillId="0" borderId="0" xfId="5" applyFont="1" applyFill="1"/>
    <xf numFmtId="2" fontId="82" fillId="0" borderId="0" xfId="5" applyNumberFormat="1" applyFont="1" applyFill="1"/>
    <xf numFmtId="0" fontId="83" fillId="0" borderId="0" xfId="5" applyFont="1" applyFill="1"/>
    <xf numFmtId="0" fontId="84" fillId="0" borderId="0" xfId="5" applyFont="1" applyFill="1"/>
    <xf numFmtId="2" fontId="85" fillId="0" borderId="0" xfId="5" applyNumberFormat="1" applyFont="1" applyFill="1"/>
    <xf numFmtId="0" fontId="86" fillId="0" borderId="0" xfId="5" applyFont="1" applyFill="1"/>
    <xf numFmtId="2" fontId="7" fillId="0" borderId="0" xfId="5" applyNumberFormat="1" applyFont="1" applyFill="1"/>
    <xf numFmtId="49" fontId="32" fillId="0" borderId="2" xfId="0" applyNumberFormat="1" applyFont="1" applyBorder="1" applyAlignment="1"/>
    <xf numFmtId="0" fontId="32" fillId="0" borderId="2" xfId="0" applyNumberFormat="1" applyFont="1" applyBorder="1" applyAlignment="1"/>
    <xf numFmtId="0" fontId="0" fillId="0" borderId="3" xfId="0" applyNumberFormat="1" applyBorder="1" applyAlignment="1"/>
    <xf numFmtId="164" fontId="32" fillId="0" borderId="2" xfId="0" applyNumberFormat="1" applyFont="1" applyBorder="1" applyAlignment="1"/>
    <xf numFmtId="49" fontId="32" fillId="0" borderId="3" xfId="0" applyNumberFormat="1" applyFont="1" applyBorder="1" applyAlignment="1"/>
    <xf numFmtId="164" fontId="32" fillId="0" borderId="3" xfId="0" applyNumberFormat="1" applyFont="1" applyBorder="1" applyAlignment="1"/>
    <xf numFmtId="0" fontId="87" fillId="0" borderId="3" xfId="0" applyNumberFormat="1" applyFont="1" applyBorder="1" applyAlignment="1"/>
    <xf numFmtId="49" fontId="0" fillId="0" borderId="1" xfId="0" applyNumberFormat="1" applyFont="1" applyBorder="1" applyAlignment="1">
      <alignment horizontal="center"/>
    </xf>
    <xf numFmtId="0" fontId="0" fillId="0" borderId="1" xfId="0" applyNumberFormat="1" applyBorder="1" applyAlignment="1"/>
    <xf numFmtId="0" fontId="0" fillId="0" borderId="0" xfId="0" applyNumberFormat="1" applyAlignment="1"/>
    <xf numFmtId="0" fontId="0" fillId="0" borderId="2" xfId="0" applyNumberFormat="1" applyBorder="1" applyAlignment="1"/>
    <xf numFmtId="165" fontId="0" fillId="0" borderId="2" xfId="0" applyNumberFormat="1" applyBorder="1" applyAlignment="1"/>
    <xf numFmtId="165" fontId="26" fillId="0" borderId="2" xfId="0" applyNumberFormat="1" applyFont="1" applyBorder="1" applyAlignment="1"/>
    <xf numFmtId="165" fontId="26" fillId="0" borderId="0" xfId="0" applyNumberFormat="1" applyFont="1" applyAlignment="1"/>
    <xf numFmtId="165" fontId="26" fillId="0" borderId="3" xfId="0" applyNumberFormat="1" applyFont="1" applyBorder="1" applyAlignment="1"/>
    <xf numFmtId="49" fontId="0" fillId="0" borderId="4" xfId="0" applyNumberFormat="1" applyBorder="1" applyAlignment="1"/>
    <xf numFmtId="164" fontId="0" fillId="0" borderId="4" xfId="0" applyNumberFormat="1" applyBorder="1" applyAlignment="1"/>
    <xf numFmtId="165" fontId="0" fillId="0" borderId="4" xfId="0" applyNumberFormat="1" applyBorder="1" applyAlignment="1"/>
    <xf numFmtId="165" fontId="26" fillId="0" borderId="4" xfId="0" applyNumberFormat="1" applyFont="1" applyBorder="1" applyAlignment="1"/>
    <xf numFmtId="49" fontId="0" fillId="0" borderId="5" xfId="0" applyNumberFormat="1" applyFont="1" applyBorder="1" applyAlignment="1">
      <alignment horizontal="center" vertical="center" wrapText="1"/>
    </xf>
    <xf numFmtId="164" fontId="0" fillId="0" borderId="6" xfId="0" applyNumberFormat="1" applyBorder="1" applyAlignment="1"/>
    <xf numFmtId="164" fontId="0" fillId="0" borderId="7" xfId="0" applyNumberFormat="1" applyBorder="1" applyAlignment="1"/>
    <xf numFmtId="164" fontId="0" fillId="0" borderId="8" xfId="0" applyNumberFormat="1" applyBorder="1" applyAlignment="1"/>
    <xf numFmtId="49" fontId="0" fillId="0" borderId="0" xfId="0" applyNumberFormat="1" applyBorder="1" applyAlignment="1"/>
    <xf numFmtId="0" fontId="0" fillId="0" borderId="0" xfId="0" applyNumberFormat="1" applyBorder="1" applyAlignment="1"/>
    <xf numFmtId="164" fontId="0" fillId="0" borderId="0" xfId="0" applyNumberFormat="1" applyBorder="1" applyAlignment="1"/>
    <xf numFmtId="0" fontId="28" fillId="0" borderId="0" xfId="0" applyFont="1" applyFill="1" applyAlignment="1">
      <alignment horizontal="right"/>
    </xf>
    <xf numFmtId="0" fontId="28" fillId="0" borderId="0" xfId="0" applyFont="1" applyFill="1"/>
    <xf numFmtId="164" fontId="0" fillId="0" borderId="0" xfId="0" applyNumberFormat="1" applyFont="1"/>
    <xf numFmtId="0" fontId="3" fillId="0" borderId="0" xfId="5" applyFont="1" applyFill="1" applyAlignment="1">
      <alignment horizontal="right"/>
    </xf>
    <xf numFmtId="2" fontId="1" fillId="0" borderId="0" xfId="7" applyNumberFormat="1" applyFont="1"/>
    <xf numFmtId="2" fontId="66" fillId="0" borderId="0" xfId="4" applyNumberFormat="1" applyFont="1"/>
    <xf numFmtId="2" fontId="66" fillId="0" borderId="0" xfId="0" applyNumberFormat="1" applyFont="1"/>
    <xf numFmtId="2" fontId="66" fillId="0" borderId="0" xfId="4" applyNumberFormat="1" applyFont="1" applyAlignment="1">
      <alignment horizontal="right"/>
    </xf>
    <xf numFmtId="0" fontId="37" fillId="3" borderId="0" xfId="5" applyFont="1" applyFill="1"/>
    <xf numFmtId="0" fontId="1" fillId="3" borderId="0" xfId="5" applyFill="1"/>
    <xf numFmtId="0" fontId="86" fillId="3" borderId="0" xfId="5" applyFont="1" applyFill="1"/>
    <xf numFmtId="49" fontId="0" fillId="0" borderId="1" xfId="0" applyNumberFormat="1" applyFont="1" applyBorder="1" applyAlignment="1">
      <alignment horizontal="right" vertical="center" wrapText="1"/>
    </xf>
    <xf numFmtId="0" fontId="28" fillId="0" borderId="9" xfId="0" applyFont="1" applyBorder="1" applyAlignment="1">
      <alignment horizontal="right"/>
    </xf>
    <xf numFmtId="164" fontId="28" fillId="0" borderId="0" xfId="0" applyNumberFormat="1" applyFont="1"/>
    <xf numFmtId="164" fontId="28" fillId="0" borderId="3" xfId="0" applyNumberFormat="1" applyFont="1" applyBorder="1"/>
    <xf numFmtId="0" fontId="28" fillId="0" borderId="0" xfId="0" applyFont="1" applyAlignment="1">
      <alignment horizontal="left"/>
    </xf>
    <xf numFmtId="0" fontId="27" fillId="0" borderId="0" xfId="0" applyFont="1"/>
    <xf numFmtId="1" fontId="1" fillId="0" borderId="0" xfId="5" applyNumberFormat="1" applyAlignment="1">
      <alignment horizontal="left"/>
    </xf>
    <xf numFmtId="0" fontId="41" fillId="0" borderId="0" xfId="0" applyFont="1"/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4" xfId="0" applyBorder="1"/>
    <xf numFmtId="164" fontId="0" fillId="0" borderId="4" xfId="0" applyNumberFormat="1" applyBorder="1"/>
    <xf numFmtId="0" fontId="0" fillId="0" borderId="2" xfId="0" applyBorder="1"/>
    <xf numFmtId="164" fontId="0" fillId="0" borderId="2" xfId="0" applyNumberFormat="1" applyBorder="1"/>
    <xf numFmtId="0" fontId="89" fillId="0" borderId="3" xfId="0" applyFont="1" applyBorder="1"/>
    <xf numFmtId="164" fontId="89" fillId="0" borderId="3" xfId="0" applyNumberFormat="1" applyFont="1" applyBorder="1"/>
    <xf numFmtId="0" fontId="89" fillId="0" borderId="0" xfId="0" applyFont="1"/>
    <xf numFmtId="0" fontId="0" fillId="0" borderId="1" xfId="0" applyBorder="1"/>
    <xf numFmtId="0" fontId="0" fillId="0" borderId="3" xfId="0" applyBorder="1"/>
    <xf numFmtId="164" fontId="0" fillId="0" borderId="3" xfId="0" applyNumberFormat="1" applyBorder="1"/>
    <xf numFmtId="49" fontId="0" fillId="0" borderId="0" xfId="0" applyNumberFormat="1" applyAlignment="1">
      <alignment horizontal="right"/>
    </xf>
    <xf numFmtId="166" fontId="0" fillId="0" borderId="0" xfId="0" applyNumberFormat="1"/>
    <xf numFmtId="0" fontId="0" fillId="0" borderId="1" xfId="0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49" fontId="90" fillId="0" borderId="2" xfId="0" applyNumberFormat="1" applyFont="1" applyBorder="1"/>
    <xf numFmtId="0" fontId="90" fillId="0" borderId="2" xfId="0" applyFont="1" applyBorder="1"/>
    <xf numFmtId="164" fontId="90" fillId="0" borderId="2" xfId="0" applyNumberFormat="1" applyFont="1" applyBorder="1"/>
    <xf numFmtId="49" fontId="0" fillId="0" borderId="3" xfId="0" applyNumberFormat="1" applyBorder="1"/>
    <xf numFmtId="49" fontId="0" fillId="0" borderId="2" xfId="0" applyNumberFormat="1" applyBorder="1"/>
    <xf numFmtId="0" fontId="26" fillId="0" borderId="2" xfId="0" applyFont="1" applyBorder="1"/>
    <xf numFmtId="164" fontId="32" fillId="0" borderId="2" xfId="0" applyNumberFormat="1" applyFont="1" applyBorder="1"/>
    <xf numFmtId="49" fontId="32" fillId="0" borderId="3" xfId="0" applyNumberFormat="1" applyFont="1" applyBorder="1"/>
    <xf numFmtId="164" fontId="32" fillId="0" borderId="3" xfId="0" applyNumberFormat="1" applyFont="1" applyBorder="1"/>
    <xf numFmtId="0" fontId="87" fillId="0" borderId="3" xfId="0" applyFont="1" applyBorder="1"/>
    <xf numFmtId="49" fontId="0" fillId="0" borderId="1" xfId="0" applyNumberFormat="1" applyBorder="1"/>
    <xf numFmtId="49" fontId="0" fillId="0" borderId="0" xfId="0" applyNumberFormat="1"/>
    <xf numFmtId="49" fontId="0" fillId="3" borderId="0" xfId="0" applyNumberFormat="1" applyFill="1"/>
    <xf numFmtId="164" fontId="0" fillId="3" borderId="0" xfId="0" applyNumberFormat="1" applyFill="1"/>
    <xf numFmtId="165" fontId="26" fillId="0" borderId="2" xfId="0" applyNumberFormat="1" applyFont="1" applyBorder="1"/>
    <xf numFmtId="165" fontId="26" fillId="0" borderId="0" xfId="0" applyNumberFormat="1" applyFont="1"/>
    <xf numFmtId="165" fontId="26" fillId="0" borderId="3" xfId="0" applyNumberFormat="1" applyFont="1" applyBorder="1"/>
    <xf numFmtId="49" fontId="0" fillId="0" borderId="4" xfId="0" applyNumberFormat="1" applyBorder="1"/>
    <xf numFmtId="165" fontId="0" fillId="0" borderId="4" xfId="0" applyNumberFormat="1" applyBorder="1"/>
    <xf numFmtId="165" fontId="0" fillId="0" borderId="2" xfId="0" applyNumberFormat="1" applyBorder="1"/>
    <xf numFmtId="165" fontId="26" fillId="0" borderId="4" xfId="0" applyNumberFormat="1" applyFont="1" applyBorder="1"/>
    <xf numFmtId="0" fontId="91" fillId="0" borderId="0" xfId="0" applyFont="1"/>
    <xf numFmtId="49" fontId="0" fillId="0" borderId="5" xfId="0" applyNumberFormat="1" applyBorder="1" applyAlignment="1">
      <alignment horizontal="center" vertical="center" wrapText="1"/>
    </xf>
    <xf numFmtId="164" fontId="0" fillId="0" borderId="6" xfId="0" applyNumberFormat="1" applyBorder="1"/>
    <xf numFmtId="164" fontId="0" fillId="0" borderId="7" xfId="0" applyNumberFormat="1" applyBorder="1"/>
    <xf numFmtId="164" fontId="0" fillId="0" borderId="8" xfId="0" applyNumberFormat="1" applyBorder="1"/>
    <xf numFmtId="0" fontId="35" fillId="0" borderId="0" xfId="0" applyFont="1" applyAlignment="1">
      <alignment horizontal="left"/>
    </xf>
    <xf numFmtId="2" fontId="0" fillId="0" borderId="0" xfId="0" applyNumberFormat="1"/>
    <xf numFmtId="0" fontId="0" fillId="0" borderId="0" xfId="0" applyFont="1" applyAlignment="1">
      <alignment vertical="center" wrapText="1"/>
    </xf>
    <xf numFmtId="0" fontId="0" fillId="0" borderId="0" xfId="0" applyAlignment="1">
      <alignment vertical="top" wrapText="1"/>
    </xf>
  </cellXfs>
  <cellStyles count="9">
    <cellStyle name="Hyperlink" xfId="1" builtinId="8"/>
    <cellStyle name="Normal" xfId="0" builtinId="0"/>
    <cellStyle name="Normal 2" xfId="2" xr:uid="{00000000-0005-0000-0000-000002000000}"/>
    <cellStyle name="Normal 2 2" xfId="3" xr:uid="{00000000-0005-0000-0000-000003000000}"/>
    <cellStyle name="Normal 2 3" xfId="4" xr:uid="{00000000-0005-0000-0000-000004000000}"/>
    <cellStyle name="Normal 3" xfId="5" xr:uid="{00000000-0005-0000-0000-000005000000}"/>
    <cellStyle name="Normal 4" xfId="6" xr:uid="{00000000-0005-0000-0000-000006000000}"/>
    <cellStyle name="Normal 5" xfId="7" xr:uid="{00000000-0005-0000-0000-000007000000}"/>
    <cellStyle name="Normal 6" xfId="8" xr:uid="{00000000-0005-0000-0000-000008000000}"/>
  </cellStyles>
  <dxfs count="0"/>
  <tableStyles count="0" defaultTableStyle="TableStyleMedium2" defaultPivotStyle="PivotStyleLight16"/>
  <colors>
    <mruColors>
      <color rgb="FFFF99FF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Scree plot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Eigenvalue</c:v>
          </c:tx>
          <c:spPr>
            <a:solidFill>
              <a:srgbClr val="003CE6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'PCA 14 VARIABLES'!$C$91:$P$91</c:f>
              <c:strCache>
                <c:ptCount val="14"/>
                <c:pt idx="0">
                  <c:v>F1</c:v>
                </c:pt>
                <c:pt idx="1">
                  <c:v>F2</c:v>
                </c:pt>
                <c:pt idx="2">
                  <c:v>F3</c:v>
                </c:pt>
                <c:pt idx="3">
                  <c:v>F4</c:v>
                </c:pt>
                <c:pt idx="4">
                  <c:v>F5</c:v>
                </c:pt>
                <c:pt idx="5">
                  <c:v>F6</c:v>
                </c:pt>
                <c:pt idx="6">
                  <c:v>F7</c:v>
                </c:pt>
                <c:pt idx="7">
                  <c:v>F8</c:v>
                </c:pt>
                <c:pt idx="8">
                  <c:v>F9</c:v>
                </c:pt>
                <c:pt idx="9">
                  <c:v>F10</c:v>
                </c:pt>
                <c:pt idx="10">
                  <c:v>F11</c:v>
                </c:pt>
                <c:pt idx="11">
                  <c:v>F12</c:v>
                </c:pt>
                <c:pt idx="12">
                  <c:v>F13</c:v>
                </c:pt>
                <c:pt idx="13">
                  <c:v>F14</c:v>
                </c:pt>
              </c:strCache>
            </c:strRef>
          </c:cat>
          <c:val>
            <c:numRef>
              <c:f>'PCA 14 VARIABLES'!$C$92:$P$92</c:f>
              <c:numCache>
                <c:formatCode>0.000</c:formatCode>
                <c:ptCount val="14"/>
                <c:pt idx="0">
                  <c:v>8.0623657570958827</c:v>
                </c:pt>
                <c:pt idx="1">
                  <c:v>2.0252288832087406</c:v>
                </c:pt>
                <c:pt idx="2">
                  <c:v>1.3546799145430004</c:v>
                </c:pt>
                <c:pt idx="3">
                  <c:v>0.94670984649931489</c:v>
                </c:pt>
                <c:pt idx="4">
                  <c:v>0.58091413725564833</c:v>
                </c:pt>
                <c:pt idx="5">
                  <c:v>0.38049228051785405</c:v>
                </c:pt>
                <c:pt idx="6">
                  <c:v>0.20590198625571193</c:v>
                </c:pt>
                <c:pt idx="7">
                  <c:v>0.13945670097141943</c:v>
                </c:pt>
                <c:pt idx="8">
                  <c:v>0.10846399580146708</c:v>
                </c:pt>
                <c:pt idx="9">
                  <c:v>6.9837796901247196E-2</c:v>
                </c:pt>
                <c:pt idx="10">
                  <c:v>5.6691834615096838E-2</c:v>
                </c:pt>
                <c:pt idx="11">
                  <c:v>3.1134642224577423E-2</c:v>
                </c:pt>
                <c:pt idx="12">
                  <c:v>2.4417416431832786E-2</c:v>
                </c:pt>
                <c:pt idx="13">
                  <c:v>1.370480767820691E-2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1-4647-8395-242B2AD65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862843824"/>
        <c:axId val="1"/>
      </c:barChart>
      <c:lineChart>
        <c:grouping val="standard"/>
        <c:varyColors val="0"/>
        <c:ser>
          <c:idx val="1"/>
          <c:order val="1"/>
          <c:tx>
            <c:v>Cumulative %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noFill/>
              <a:ln w="6350">
                <a:solidFill>
                  <a:srgbClr val="FF0000"/>
                </a:solidFill>
                <a:prstDash val="solid"/>
              </a:ln>
            </c:spPr>
          </c:marker>
          <c:cat>
            <c:strRef>
              <c:f>'PCA 14 VARIABLES'!$C$91:$P$91</c:f>
              <c:strCache>
                <c:ptCount val="14"/>
                <c:pt idx="0">
                  <c:v>F1</c:v>
                </c:pt>
                <c:pt idx="1">
                  <c:v>F2</c:v>
                </c:pt>
                <c:pt idx="2">
                  <c:v>F3</c:v>
                </c:pt>
                <c:pt idx="3">
                  <c:v>F4</c:v>
                </c:pt>
                <c:pt idx="4">
                  <c:v>F5</c:v>
                </c:pt>
                <c:pt idx="5">
                  <c:v>F6</c:v>
                </c:pt>
                <c:pt idx="6">
                  <c:v>F7</c:v>
                </c:pt>
                <c:pt idx="7">
                  <c:v>F8</c:v>
                </c:pt>
                <c:pt idx="8">
                  <c:v>F9</c:v>
                </c:pt>
                <c:pt idx="9">
                  <c:v>F10</c:v>
                </c:pt>
                <c:pt idx="10">
                  <c:v>F11</c:v>
                </c:pt>
                <c:pt idx="11">
                  <c:v>F12</c:v>
                </c:pt>
                <c:pt idx="12">
                  <c:v>F13</c:v>
                </c:pt>
                <c:pt idx="13">
                  <c:v>F14</c:v>
                </c:pt>
              </c:strCache>
            </c:strRef>
          </c:cat>
          <c:val>
            <c:numRef>
              <c:f>'PCA 14 VARIABLES'!$C$94:$P$94</c:f>
              <c:numCache>
                <c:formatCode>0.000</c:formatCode>
                <c:ptCount val="14"/>
                <c:pt idx="0">
                  <c:v>57.588326836399155</c:v>
                </c:pt>
                <c:pt idx="1">
                  <c:v>72.054247430747296</c:v>
                </c:pt>
                <c:pt idx="2">
                  <c:v>81.730532534625866</c:v>
                </c:pt>
                <c:pt idx="3">
                  <c:v>88.49274572390668</c:v>
                </c:pt>
                <c:pt idx="4">
                  <c:v>92.642132418589881</c:v>
                </c:pt>
                <c:pt idx="5">
                  <c:v>95.359934422288845</c:v>
                </c:pt>
                <c:pt idx="6">
                  <c:v>96.830662895543924</c:v>
                </c:pt>
                <c:pt idx="7">
                  <c:v>97.826782188196916</c:v>
                </c:pt>
                <c:pt idx="8">
                  <c:v>98.601525015350248</c:v>
                </c:pt>
                <c:pt idx="9">
                  <c:v>99.100366421787726</c:v>
                </c:pt>
                <c:pt idx="10">
                  <c:v>99.505308097609841</c:v>
                </c:pt>
                <c:pt idx="11">
                  <c:v>99.727698399213963</c:v>
                </c:pt>
                <c:pt idx="12">
                  <c:v>99.902108516584192</c:v>
                </c:pt>
                <c:pt idx="13">
                  <c:v>99.999999999999957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61-4647-8395-242B2AD65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6284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axis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Eigenvalue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4382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variability (%)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  <c:majorUnit val="20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Variables (axes F1 and F2: 70.17 %)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5.0555706398769121E-2"/>
          <c:y val="7.7950342414094792E-2"/>
          <c:w val="0.92645578785410432"/>
          <c:h val="0.76469273237397051"/>
        </c:manualLayout>
      </c:layout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7.7509578544061306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SRF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9571-4CB2-AF6C-6B98B4891378}"/>
                </c:ext>
              </c:extLst>
            </c:dLbl>
            <c:dLbl>
              <c:idx val="1"/>
              <c:layout>
                <c:manualLayout>
                  <c:x val="-0.1185989682324192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NINO 3.4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9571-4CB2-AF6C-6B98B4891378}"/>
                </c:ext>
              </c:extLst>
            </c:dLbl>
            <c:dLbl>
              <c:idx val="2"/>
              <c:layout>
                <c:manualLayout>
                  <c:x val="-1.915708812260543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SOI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9571-4CB2-AF6C-6B98B4891378}"/>
                </c:ext>
              </c:extLst>
            </c:dLbl>
            <c:dLbl>
              <c:idx val="3"/>
              <c:layout>
                <c:manualLayout>
                  <c:x val="-1.915708812260543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ACE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9571-4CB2-AF6C-6B98B4891378}"/>
                </c:ext>
              </c:extLst>
            </c:dLbl>
            <c:dLbl>
              <c:idx val="4"/>
              <c:layout>
                <c:manualLayout>
                  <c:x val="-1.915708812260543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AMO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9571-4CB2-AF6C-6B98B4891378}"/>
                </c:ext>
              </c:extLst>
            </c:dLbl>
            <c:dLbl>
              <c:idx val="5"/>
              <c:layout>
                <c:manualLayout>
                  <c:x val="-1.915708812260543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AMM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9571-4CB2-AF6C-6B98B4891378}"/>
                </c:ext>
              </c:extLst>
            </c:dLbl>
            <c:dLbl>
              <c:idx val="6"/>
              <c:layout>
                <c:manualLayout>
                  <c:x val="-8.890789513379793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NAO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9571-4CB2-AF6C-6B98B4891378}"/>
                </c:ext>
              </c:extLst>
            </c:dLbl>
            <c:dLbl>
              <c:idx val="7"/>
              <c:layout>
                <c:manualLayout>
                  <c:x val="-1.915708812260543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CAR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9571-4CB2-AF6C-6B98B4891378}"/>
                </c:ext>
              </c:extLst>
            </c:dLbl>
            <c:dLbl>
              <c:idx val="8"/>
              <c:layout>
                <c:manualLayout>
                  <c:x val="-1.915708812260536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PTOT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9571-4CB2-AF6C-6B98B4891378}"/>
                </c:ext>
              </c:extLst>
            </c:dLbl>
            <c:dLbl>
              <c:idx val="9"/>
              <c:layout>
                <c:manualLayout>
                  <c:x val="-8.741394394666184E-2"/>
                  <c:y val="-3.06513409961686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TEM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9571-4CB2-AF6C-6B98B4891378}"/>
                </c:ext>
              </c:extLst>
            </c:dLbl>
            <c:dLbl>
              <c:idx val="10"/>
              <c:layout>
                <c:manualLayout>
                  <c:x val="-8.1685823754789277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DFR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9571-4CB2-AF6C-6B98B4891378}"/>
                </c:ext>
              </c:extLst>
            </c:dLbl>
            <c:dLbl>
              <c:idx val="11"/>
              <c:layout>
                <c:manualLayout>
                  <c:x val="-1.915708812260536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HUR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9571-4CB2-AF6C-6B98B4891378}"/>
                </c:ext>
              </c:extLst>
            </c:dLbl>
            <c:dLbl>
              <c:idx val="12"/>
              <c:layout>
                <c:manualLayout>
                  <c:x val="-1.9157088122605435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EAI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9571-4CB2-AF6C-6B98B489137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XLSTAT_20210801_163431_1_HID!$A$1:$A$13</c:f>
              <c:numCache>
                <c:formatCode>General</c:formatCode>
                <c:ptCount val="13"/>
                <c:pt idx="0">
                  <c:v>-0.54627631821431177</c:v>
                </c:pt>
                <c:pt idx="1">
                  <c:v>-0.76760948241779481</c:v>
                </c:pt>
                <c:pt idx="2">
                  <c:v>0.93547593736116597</c:v>
                </c:pt>
                <c:pt idx="3">
                  <c:v>0.93485691924432823</c:v>
                </c:pt>
                <c:pt idx="4">
                  <c:v>0.78147136899725178</c:v>
                </c:pt>
                <c:pt idx="5">
                  <c:v>0.63270818281682628</c:v>
                </c:pt>
                <c:pt idx="6">
                  <c:v>-0.84925795021775141</c:v>
                </c:pt>
                <c:pt idx="7">
                  <c:v>0.58827226756166484</c:v>
                </c:pt>
                <c:pt idx="8">
                  <c:v>0.67826637127862388</c:v>
                </c:pt>
                <c:pt idx="9">
                  <c:v>-4.6736887358637028E-2</c:v>
                </c:pt>
                <c:pt idx="10">
                  <c:v>-0.85028712160517683</c:v>
                </c:pt>
                <c:pt idx="11">
                  <c:v>0.79887251238054457</c:v>
                </c:pt>
                <c:pt idx="12">
                  <c:v>0.76454095195541005</c:v>
                </c:pt>
              </c:numCache>
            </c:numRef>
          </c:xVal>
          <c:yVal>
            <c:numRef>
              <c:f>XLSTAT_20210801_163431_1_HID!$B$1:$B$13</c:f>
              <c:numCache>
                <c:formatCode>General</c:formatCode>
                <c:ptCount val="13"/>
                <c:pt idx="0">
                  <c:v>-0.59305183844457099</c:v>
                </c:pt>
                <c:pt idx="1">
                  <c:v>0.31970530624465932</c:v>
                </c:pt>
                <c:pt idx="2">
                  <c:v>-0.20878549828931187</c:v>
                </c:pt>
                <c:pt idx="3">
                  <c:v>7.099878488854422E-2</c:v>
                </c:pt>
                <c:pt idx="4">
                  <c:v>-0.2063429895776776</c:v>
                </c:pt>
                <c:pt idx="5">
                  <c:v>-0.49025465518434597</c:v>
                </c:pt>
                <c:pt idx="6">
                  <c:v>0.13445040037867598</c:v>
                </c:pt>
                <c:pt idx="7">
                  <c:v>-0.2577612525633966</c:v>
                </c:pt>
                <c:pt idx="8">
                  <c:v>0.42561718080732536</c:v>
                </c:pt>
                <c:pt idx="9">
                  <c:v>0.82369410033486112</c:v>
                </c:pt>
                <c:pt idx="10">
                  <c:v>2.3681545197626389E-2</c:v>
                </c:pt>
                <c:pt idx="11">
                  <c:v>0.44864474928182274</c:v>
                </c:pt>
                <c:pt idx="12">
                  <c:v>0.26051727475367498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571-4CB2-AF6C-6B98B4891378}"/>
            </c:ext>
          </c:extLst>
        </c:ser>
        <c:ser>
          <c:idx val="1"/>
          <c:order val="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'PCA 13 VAR(WO CFT) D1+D2'!xcirclez1</c:f>
              <c:numCache>
                <c:formatCode>General</c:formatCode>
                <c:ptCount val="500"/>
                <c:pt idx="0">
                  <c:v>-1</c:v>
                </c:pt>
                <c:pt idx="1">
                  <c:v>-0.99992072743481419</c:v>
                </c:pt>
                <c:pt idx="2">
                  <c:v>-0.99968292230753597</c:v>
                </c:pt>
                <c:pt idx="3">
                  <c:v>-0.99928662232101029</c:v>
                </c:pt>
                <c:pt idx="4">
                  <c:v>-0.9987318903066702</c:v>
                </c:pt>
                <c:pt idx="5">
                  <c:v>-0.99801881421457506</c:v>
                </c:pt>
                <c:pt idx="6">
                  <c:v>-0.99714750709946709</c:v>
                </c:pt>
                <c:pt idx="7">
                  <c:v>-0.99611810710284643</c:v>
                </c:pt>
                <c:pt idx="8">
                  <c:v>-0.9949307774310695</c:v>
                </c:pt>
                <c:pt idx="9">
                  <c:v>-0.99358570632947418</c:v>
                </c:pt>
                <c:pt idx="10">
                  <c:v>-0.99208310705253355</c:v>
                </c:pt>
                <c:pt idx="11">
                  <c:v>-0.99042321783004583</c:v>
                </c:pt>
                <c:pt idx="12">
                  <c:v>-0.98860630182936415</c:v>
                </c:pt>
                <c:pt idx="13">
                  <c:v>-0.98663264711367293</c:v>
                </c:pt>
                <c:pt idx="14">
                  <c:v>-0.98450256659631608</c:v>
                </c:pt>
                <c:pt idx="15">
                  <c:v>-0.9822163979911871</c:v>
                </c:pt>
                <c:pt idx="16">
                  <c:v>-0.97977450375918562</c:v>
                </c:pt>
                <c:pt idx="17">
                  <c:v>-0.9771772710507507</c:v>
                </c:pt>
                <c:pt idx="18">
                  <c:v>-0.97442511164448109</c:v>
                </c:pt>
                <c:pt idx="19">
                  <c:v>-0.97151846188184843</c:v>
                </c:pt>
                <c:pt idx="20">
                  <c:v>-0.96845778259801829</c:v>
                </c:pt>
                <c:pt idx="21">
                  <c:v>-0.96524355904878689</c:v>
                </c:pt>
                <c:pt idx="22">
                  <c:v>-0.96187630083364573</c:v>
                </c:pt>
                <c:pt idx="23">
                  <c:v>-0.95835654181498742</c:v>
                </c:pt>
                <c:pt idx="24">
                  <c:v>-0.95468484003346477</c:v>
                </c:pt>
                <c:pt idx="25">
                  <c:v>-0.95086177761951529</c:v>
                </c:pt>
                <c:pt idx="26">
                  <c:v>-0.94688796070106762</c:v>
                </c:pt>
                <c:pt idx="27">
                  <c:v>-0.94276401930744358</c:v>
                </c:pt>
                <c:pt idx="28">
                  <c:v>-0.93849060726946865</c:v>
                </c:pt>
                <c:pt idx="29">
                  <c:v>-0.93406840211581166</c:v>
                </c:pt>
                <c:pt idx="30">
                  <c:v>-0.9294981049655654</c:v>
                </c:pt>
                <c:pt idx="31">
                  <c:v>-0.92478044041708718</c:v>
                </c:pt>
                <c:pt idx="32">
                  <c:v>-0.91991615643311786</c:v>
                </c:pt>
                <c:pt idx="33">
                  <c:v>-0.91490602422219602</c:v>
                </c:pt>
                <c:pt idx="34">
                  <c:v>-0.90975083811638624</c:v>
                </c:pt>
                <c:pt idx="35">
                  <c:v>-0.90445141544534147</c:v>
                </c:pt>
                <c:pt idx="36">
                  <c:v>-0.89900859640672026</c:v>
                </c:pt>
                <c:pt idx="37">
                  <c:v>-0.89342324393297667</c:v>
                </c:pt>
                <c:pt idx="38">
                  <c:v>-0.88769624355454657</c:v>
                </c:pt>
                <c:pt idx="39">
                  <c:v>-0.88182850325945195</c:v>
                </c:pt>
                <c:pt idx="40">
                  <c:v>-0.87582095334934262</c:v>
                </c:pt>
                <c:pt idx="41">
                  <c:v>-0.86967454629200225</c:v>
                </c:pt>
                <c:pt idx="42">
                  <c:v>-0.8633902565703393</c:v>
                </c:pt>
                <c:pt idx="43">
                  <c:v>-0.8569690805278869</c:v>
                </c:pt>
                <c:pt idx="44">
                  <c:v>-0.85041203621083761</c:v>
                </c:pt>
                <c:pt idx="45">
                  <c:v>-0.84372016320663801</c:v>
                </c:pt>
                <c:pt idx="46">
                  <c:v>-0.83689452247916551</c:v>
                </c:pt>
                <c:pt idx="47">
                  <c:v>-0.82993619620051928</c:v>
                </c:pt>
                <c:pt idx="48">
                  <c:v>-0.82284628757944644</c:v>
                </c:pt>
                <c:pt idx="49">
                  <c:v>-0.81562592068643358</c:v>
                </c:pt>
                <c:pt idx="50">
                  <c:v>-0.80827624027549083</c:v>
                </c:pt>
                <c:pt idx="51">
                  <c:v>-0.80079841160265763</c:v>
                </c:pt>
                <c:pt idx="52">
                  <c:v>-0.79319362024125561</c:v>
                </c:pt>
                <c:pt idx="53">
                  <c:v>-0.78546307189392217</c:v>
                </c:pt>
                <c:pt idx="54">
                  <c:v>-0.7776079922014536</c:v>
                </c:pt>
                <c:pt idx="55">
                  <c:v>-0.76962962654848344</c:v>
                </c:pt>
                <c:pt idx="56">
                  <c:v>-0.76152923986603405</c:v>
                </c:pt>
                <c:pt idx="57">
                  <c:v>-0.75330811643096862</c:v>
                </c:pt>
                <c:pt idx="58">
                  <c:v>-0.74496755966237371</c:v>
                </c:pt>
                <c:pt idx="59">
                  <c:v>-0.7365088919149092</c:v>
                </c:pt>
                <c:pt idx="60">
                  <c:v>-0.72793345426915657</c:v>
                </c:pt>
                <c:pt idx="61">
                  <c:v>-0.71924260631899495</c:v>
                </c:pt>
                <c:pt idx="62">
                  <c:v>-0.71043772595604548</c:v>
                </c:pt>
                <c:pt idx="63">
                  <c:v>-0.70152020915121371</c:v>
                </c:pt>
                <c:pt idx="64">
                  <c:v>-0.69249146973336373</c:v>
                </c:pt>
                <c:pt idx="65">
                  <c:v>-0.68335293916516338</c:v>
                </c:pt>
                <c:pt idx="66">
                  <c:v>-0.67410606631613368</c:v>
                </c:pt>
                <c:pt idx="67">
                  <c:v>-0.66475231723293549</c:v>
                </c:pt>
                <c:pt idx="68">
                  <c:v>-0.65529317490693662</c:v>
                </c:pt>
                <c:pt idx="69">
                  <c:v>-0.64573013903909071</c:v>
                </c:pt>
                <c:pt idx="70">
                  <c:v>-0.63606472580216611</c:v>
                </c:pt>
                <c:pt idx="71">
                  <c:v>-0.62629846760036412</c:v>
                </c:pt>
                <c:pt idx="72">
                  <c:v>-0.61643291282636525</c:v>
                </c:pt>
                <c:pt idx="73">
                  <c:v>-0.60646962561583695</c:v>
                </c:pt>
                <c:pt idx="74">
                  <c:v>-0.59641018559944858</c:v>
                </c:pt>
                <c:pt idx="75">
                  <c:v>-0.58625618765242993</c:v>
                </c:pt>
                <c:pt idx="76">
                  <c:v>-0.57600924164170875</c:v>
                </c:pt>
                <c:pt idx="77">
                  <c:v>-0.56567097217067575</c:v>
                </c:pt>
                <c:pt idx="78">
                  <c:v>-0.55524301832161305</c:v>
                </c:pt>
                <c:pt idx="79">
                  <c:v>-0.54472703339582262</c:v>
                </c:pt>
                <c:pt idx="80">
                  <c:v>-0.5341246846515052</c:v>
                </c:pt>
                <c:pt idx="81">
                  <c:v>-0.52343765303942535</c:v>
                </c:pt>
                <c:pt idx="82">
                  <c:v>-0.51266763293640294</c:v>
                </c:pt>
                <c:pt idx="83">
                  <c:v>-0.50181633187667907</c:v>
                </c:pt>
                <c:pt idx="84">
                  <c:v>-0.4908854702811955</c:v>
                </c:pt>
                <c:pt idx="85">
                  <c:v>-0.47987678118482874</c:v>
                </c:pt>
                <c:pt idx="86">
                  <c:v>-0.4687920099616264</c:v>
                </c:pt>
                <c:pt idx="87">
                  <c:v>-0.45763291404808787</c:v>
                </c:pt>
                <c:pt idx="88">
                  <c:v>-0.44640126266452929</c:v>
                </c:pt>
                <c:pt idx="89">
                  <c:v>-0.43509883653458314</c:v>
                </c:pt>
                <c:pt idx="90">
                  <c:v>-0.42372742760287452</c:v>
                </c:pt>
                <c:pt idx="91">
                  <c:v>-0.41228883875091432</c:v>
                </c:pt>
                <c:pt idx="92">
                  <c:v>-0.40078488351126368</c:v>
                </c:pt>
                <c:pt idx="93">
                  <c:v>-0.38921738578000598</c:v>
                </c:pt>
                <c:pt idx="94">
                  <c:v>-0.37758817952757667</c:v>
                </c:pt>
                <c:pt idx="95">
                  <c:v>-0.36589910850799745</c:v>
                </c:pt>
                <c:pt idx="96">
                  <c:v>-0.3541520259665572</c:v>
                </c:pt>
                <c:pt idx="97">
                  <c:v>-0.34234879434598847</c:v>
                </c:pt>
                <c:pt idx="98">
                  <c:v>-0.33049128499118763</c:v>
                </c:pt>
                <c:pt idx="99">
                  <c:v>-0.31858137785252122</c:v>
                </c:pt>
                <c:pt idx="100">
                  <c:v>-0.30662096118776938</c:v>
                </c:pt>
                <c:pt idx="101">
                  <c:v>-0.2946119312627512</c:v>
                </c:pt>
                <c:pt idx="102">
                  <c:v>-0.28255619205068194</c:v>
                </c:pt>
                <c:pt idx="103">
                  <c:v>-0.27045565493030693</c:v>
                </c:pt>
                <c:pt idx="104">
                  <c:v>-0.25831223838286105</c:v>
                </c:pt>
                <c:pt idx="105">
                  <c:v>-0.24612786768790421</c:v>
                </c:pt>
                <c:pt idx="106">
                  <c:v>-0.2339044746180769</c:v>
                </c:pt>
                <c:pt idx="107">
                  <c:v>-0.22164399713282656</c:v>
                </c:pt>
                <c:pt idx="108">
                  <c:v>-0.20934837907115472</c:v>
                </c:pt>
                <c:pt idx="109">
                  <c:v>-0.19701956984343019</c:v>
                </c:pt>
                <c:pt idx="110">
                  <c:v>-0.18465952412231887</c:v>
                </c:pt>
                <c:pt idx="111">
                  <c:v>-0.17227020153288122</c:v>
                </c:pt>
                <c:pt idx="112">
                  <c:v>-0.15985356634188264</c:v>
                </c:pt>
                <c:pt idx="113">
                  <c:v>-0.14741158714636779</c:v>
                </c:pt>
                <c:pt idx="114">
                  <c:v>-0.13494623656155053</c:v>
                </c:pt>
                <c:pt idx="115">
                  <c:v>-0.1224594909080647</c:v>
                </c:pt>
                <c:pt idx="116">
                  <c:v>-0.1099533298986274</c:v>
                </c:pt>
                <c:pt idx="117">
                  <c:v>-9.7429736324166516E-2</c:v>
                </c:pt>
                <c:pt idx="118">
                  <c:v>-8.4890695739458288E-2</c:v>
                </c:pt>
                <c:pt idx="119">
                  <c:v>-7.2338196148326483E-2</c:v>
                </c:pt>
                <c:pt idx="120">
                  <c:v>-5.9774227688455507E-2</c:v>
                </c:pt>
                <c:pt idx="121">
                  <c:v>-4.720078231586302E-2</c:v>
                </c:pt>
                <c:pt idx="122">
                  <c:v>-3.4619853489084404E-2</c:v>
                </c:pt>
                <c:pt idx="123">
                  <c:v>-2.2033435853120915E-2</c:v>
                </c:pt>
                <c:pt idx="124">
                  <c:v>-9.4435249231977821E-3</c:v>
                </c:pt>
                <c:pt idx="125">
                  <c:v>3.1478832316156873E-3</c:v>
                </c:pt>
                <c:pt idx="126">
                  <c:v>1.5738792304871806E-2</c:v>
                </c:pt>
                <c:pt idx="127">
                  <c:v>2.8327206069249836E-2</c:v>
                </c:pt>
                <c:pt idx="128">
                  <c:v>4.0911128693048776E-2</c:v>
                </c:pt>
                <c:pt idx="129">
                  <c:v>5.3488565056615429E-2</c:v>
                </c:pt>
                <c:pt idx="130">
                  <c:v>6.605752106866157E-2</c:v>
                </c:pt>
                <c:pt idx="131">
                  <c:v>7.8616003982418081E-2</c:v>
                </c:pt>
                <c:pt idx="132">
                  <c:v>9.1162022711573906E-2</c:v>
                </c:pt>
                <c:pt idx="133">
                  <c:v>0.10369358814595377</c:v>
                </c:pt>
                <c:pt idx="134">
                  <c:v>0.11620871346688255</c:v>
                </c:pt>
                <c:pt idx="135">
                  <c:v>0.12870541446218442</c:v>
                </c:pt>
                <c:pt idx="136">
                  <c:v>0.14118170984077064</c:v>
                </c:pt>
                <c:pt idx="137">
                  <c:v>0.1536356215467643</c:v>
                </c:pt>
                <c:pt idx="138">
                  <c:v>0.16606517507311008</c:v>
                </c:pt>
                <c:pt idx="139">
                  <c:v>0.17846839977462353</c:v>
                </c:pt>
                <c:pt idx="140">
                  <c:v>0.19084332918042771</c:v>
                </c:pt>
                <c:pt idx="141">
                  <c:v>0.20318800130572645</c:v>
                </c:pt>
                <c:pt idx="142">
                  <c:v>0.21550045896286801</c:v>
                </c:pt>
                <c:pt idx="143">
                  <c:v>0.22777875007164838</c:v>
                </c:pt>
                <c:pt idx="144">
                  <c:v>0.24002092796880276</c:v>
                </c:pt>
                <c:pt idx="145">
                  <c:v>0.25222505171664023</c:v>
                </c:pt>
                <c:pt idx="146">
                  <c:v>0.26438918641077053</c:v>
                </c:pt>
                <c:pt idx="147">
                  <c:v>0.27651140348687248</c:v>
                </c:pt>
                <c:pt idx="148">
                  <c:v>0.28858978102645916</c:v>
                </c:pt>
                <c:pt idx="149">
                  <c:v>0.3006224040615893</c:v>
                </c:pt>
                <c:pt idx="150">
                  <c:v>0.3126073648784749</c:v>
                </c:pt>
                <c:pt idx="151">
                  <c:v>0.32454276331994053</c:v>
                </c:pt>
                <c:pt idx="152">
                  <c:v>0.33642670708668465</c:v>
                </c:pt>
                <c:pt idx="153">
                  <c:v>0.34825731203729327</c:v>
                </c:pt>
                <c:pt idx="154">
                  <c:v>0.36003270248696184</c:v>
                </c:pt>
                <c:pt idx="155">
                  <c:v>0.37175101150487677</c:v>
                </c:pt>
                <c:pt idx="156">
                  <c:v>0.38341038121020693</c:v>
                </c:pt>
                <c:pt idx="157">
                  <c:v>0.39500896306666211</c:v>
                </c:pt>
                <c:pt idx="158">
                  <c:v>0.40654491817557015</c:v>
                </c:pt>
                <c:pt idx="159">
                  <c:v>0.41801641756742391</c:v>
                </c:pt>
                <c:pt idx="160">
                  <c:v>0.42942164249185744</c:v>
                </c:pt>
                <c:pt idx="161">
                  <c:v>0.44075878470599728</c:v>
                </c:pt>
                <c:pt idx="162">
                  <c:v>0.45202604676115354</c:v>
                </c:pt>
                <c:pt idx="163">
                  <c:v>0.46322164228779505</c:v>
                </c:pt>
                <c:pt idx="164">
                  <c:v>0.47434379627876877</c:v>
                </c:pt>
                <c:pt idx="165">
                  <c:v>0.48539074537072052</c:v>
                </c:pt>
                <c:pt idx="166">
                  <c:v>0.49636073812366666</c:v>
                </c:pt>
                <c:pt idx="167">
                  <c:v>0.50725203529867535</c:v>
                </c:pt>
                <c:pt idx="168">
                  <c:v>0.51806291013361627</c:v>
                </c:pt>
                <c:pt idx="169">
                  <c:v>0.52879164861692984</c:v>
                </c:pt>
                <c:pt idx="170">
                  <c:v>0.53943654975937361</c:v>
                </c:pt>
                <c:pt idx="171">
                  <c:v>0.5499959258637086</c:v>
                </c:pt>
                <c:pt idx="172">
                  <c:v>0.5604681027922741</c:v>
                </c:pt>
                <c:pt idx="173">
                  <c:v>0.57085142023241298</c:v>
                </c:pt>
                <c:pt idx="174">
                  <c:v>0.58114423195970821</c:v>
                </c:pt>
                <c:pt idx="175">
                  <c:v>0.59134490609898305</c:v>
                </c:pt>
                <c:pt idx="176">
                  <c:v>0.60145182538302566</c:v>
                </c:pt>
                <c:pt idx="177">
                  <c:v>0.61146338740900052</c:v>
                </c:pt>
                <c:pt idx="178">
                  <c:v>0.62137800489250161</c:v>
                </c:pt>
                <c:pt idx="179">
                  <c:v>0.63119410591920666</c:v>
                </c:pt>
                <c:pt idx="180">
                  <c:v>0.64091013419409903</c:v>
                </c:pt>
                <c:pt idx="181">
                  <c:v>0.65052454928820946</c:v>
                </c:pt>
                <c:pt idx="182">
                  <c:v>0.66003582688284268</c:v>
                </c:pt>
                <c:pt idx="183">
                  <c:v>0.66944245901125288</c:v>
                </c:pt>
                <c:pt idx="184">
                  <c:v>0.67874295429772324</c:v>
                </c:pt>
                <c:pt idx="185">
                  <c:v>0.68793583819401527</c:v>
                </c:pt>
                <c:pt idx="186">
                  <c:v>0.69701965321315373</c:v>
                </c:pt>
                <c:pt idx="187">
                  <c:v>0.70599295916050209</c:v>
                </c:pt>
                <c:pt idx="188">
                  <c:v>0.7148543333620988</c:v>
                </c:pt>
                <c:pt idx="189">
                  <c:v>0.72360237089021584</c:v>
                </c:pt>
                <c:pt idx="190">
                  <c:v>0.73223568478610324</c:v>
                </c:pt>
                <c:pt idx="191">
                  <c:v>0.74075290627988322</c:v>
                </c:pt>
                <c:pt idx="192">
                  <c:v>0.74915268500756382</c:v>
                </c:pt>
                <c:pt idx="193">
                  <c:v>0.7574336892251321</c:v>
                </c:pt>
                <c:pt idx="194">
                  <c:v>0.76559460601969409</c:v>
                </c:pt>
                <c:pt idx="195">
                  <c:v>0.77363414151763321</c:v>
                </c:pt>
                <c:pt idx="196">
                  <c:v>0.78155102108974517</c:v>
                </c:pt>
                <c:pt idx="197">
                  <c:v>0.78934398955332641</c:v>
                </c:pt>
                <c:pt idx="198">
                  <c:v>0.79701181137117627</c:v>
                </c:pt>
                <c:pt idx="199">
                  <c:v>0.80455327084748429</c:v>
                </c:pt>
                <c:pt idx="200">
                  <c:v>0.81196717232057491</c:v>
                </c:pt>
                <c:pt idx="201">
                  <c:v>0.81925234035247285</c:v>
                </c:pt>
                <c:pt idx="202">
                  <c:v>0.82640761991526213</c:v>
                </c:pt>
                <c:pt idx="203">
                  <c:v>0.83343187657421181</c:v>
                </c:pt>
                <c:pt idx="204">
                  <c:v>0.84032399666763458</c:v>
                </c:pt>
                <c:pt idx="205">
                  <c:v>0.84708288748345095</c:v>
                </c:pt>
                <c:pt idx="206">
                  <c:v>0.8537074774324358</c:v>
                </c:pt>
                <c:pt idx="207">
                  <c:v>0.86019671621811211</c:v>
                </c:pt>
                <c:pt idx="208">
                  <c:v>0.86654957500327034</c:v>
                </c:pt>
                <c:pt idx="209">
                  <c:v>0.87276504657308618</c:v>
                </c:pt>
                <c:pt idx="210">
                  <c:v>0.87884214549480955</c:v>
                </c:pt>
                <c:pt idx="211">
                  <c:v>0.88477990827399922</c:v>
                </c:pt>
                <c:pt idx="212">
                  <c:v>0.89057739350728138</c:v>
                </c:pt>
                <c:pt idx="213">
                  <c:v>0.89623368203160425</c:v>
                </c:pt>
                <c:pt idx="214">
                  <c:v>0.90174787706996573</c:v>
                </c:pt>
                <c:pt idx="215">
                  <c:v>0.907119104373595</c:v>
                </c:pt>
                <c:pt idx="216">
                  <c:v>0.91234651236055886</c:v>
                </c:pt>
                <c:pt idx="217">
                  <c:v>0.91742927225077642</c:v>
                </c:pt>
                <c:pt idx="218">
                  <c:v>0.92236657819741819</c:v>
                </c:pt>
                <c:pt idx="219">
                  <c:v>0.92715764741466955</c:v>
                </c:pt>
                <c:pt idx="220">
                  <c:v>0.93180172030183628</c:v>
                </c:pt>
                <c:pt idx="221">
                  <c:v>0.9362980605637774</c:v>
                </c:pt>
                <c:pt idx="222">
                  <c:v>0.94064595532763984</c:v>
                </c:pt>
                <c:pt idx="223">
                  <c:v>0.94484471525588132</c:v>
                </c:pt>
                <c:pt idx="224">
                  <c:v>0.94889367465556163</c:v>
                </c:pt>
                <c:pt idx="225">
                  <c:v>0.95279219158388506</c:v>
                </c:pt>
                <c:pt idx="226">
                  <c:v>0.9565396479499767</c:v>
                </c:pt>
                <c:pt idx="227">
                  <c:v>0.96013544961287856</c:v>
                </c:pt>
                <c:pt idx="228">
                  <c:v>0.96357902647574722</c:v>
                </c:pt>
                <c:pt idx="229">
                  <c:v>0.96686983257623993</c:v>
                </c:pt>
                <c:pt idx="230">
                  <c:v>0.97000734617307449</c:v>
                </c:pt>
                <c:pt idx="231">
                  <c:v>0.97299106982874872</c:v>
                </c:pt>
                <c:pt idx="232">
                  <c:v>0.97582053048840656</c:v>
                </c:pt>
                <c:pt idx="233">
                  <c:v>0.97849527955483873</c:v>
                </c:pt>
                <c:pt idx="234">
                  <c:v>0.9810148929596062</c:v>
                </c:pt>
                <c:pt idx="235">
                  <c:v>0.98337897123027274</c:v>
                </c:pt>
                <c:pt idx="236">
                  <c:v>0.98558713955374089</c:v>
                </c:pt>
                <c:pt idx="237">
                  <c:v>0.98763904783567602</c:v>
                </c:pt>
                <c:pt idx="238">
                  <c:v>0.98953437075601203</c:v>
                </c:pt>
                <c:pt idx="239">
                  <c:v>0.99127280782052929</c:v>
                </c:pt>
                <c:pt idx="240">
                  <c:v>0.99285408340849701</c:v>
                </c:pt>
                <c:pt idx="241">
                  <c:v>0.99427794681637061</c:v>
                </c:pt>
                <c:pt idx="242">
                  <c:v>0.99554417229754077</c:v>
                </c:pt>
                <c:pt idx="243">
                  <c:v>0.99665255909812334</c:v>
                </c:pt>
                <c:pt idx="244">
                  <c:v>0.99760293148878842</c:v>
                </c:pt>
                <c:pt idx="245">
                  <c:v>0.99839513879262165</c:v>
                </c:pt>
                <c:pt idx="246">
                  <c:v>0.99902905540901266</c:v>
                </c:pt>
                <c:pt idx="247">
                  <c:v>0.99950458083356886</c:v>
                </c:pt>
                <c:pt idx="248">
                  <c:v>0.9998216396740498</c:v>
                </c:pt>
                <c:pt idx="249">
                  <c:v>0.99998018166232039</c:v>
                </c:pt>
                <c:pt idx="250">
                  <c:v>0.99998018166232028</c:v>
                </c:pt>
                <c:pt idx="251">
                  <c:v>0.99982163967404947</c:v>
                </c:pt>
                <c:pt idx="252">
                  <c:v>0.9995045808335683</c:v>
                </c:pt>
                <c:pt idx="253">
                  <c:v>0.99902905540901188</c:v>
                </c:pt>
                <c:pt idx="254">
                  <c:v>0.99839513879262065</c:v>
                </c:pt>
                <c:pt idx="255">
                  <c:v>0.9976029314887872</c:v>
                </c:pt>
                <c:pt idx="256">
                  <c:v>0.99665255909812189</c:v>
                </c:pt>
                <c:pt idx="257">
                  <c:v>0.99554417229753911</c:v>
                </c:pt>
                <c:pt idx="258">
                  <c:v>0.99427794681636883</c:v>
                </c:pt>
                <c:pt idx="259">
                  <c:v>0.9928540834084949</c:v>
                </c:pt>
                <c:pt idx="260">
                  <c:v>0.99127280782052707</c:v>
                </c:pt>
                <c:pt idx="261">
                  <c:v>0.98953437075600947</c:v>
                </c:pt>
                <c:pt idx="262">
                  <c:v>0.98763904783567336</c:v>
                </c:pt>
                <c:pt idx="263">
                  <c:v>0.985587139553738</c:v>
                </c:pt>
                <c:pt idx="264">
                  <c:v>0.98337897123026952</c:v>
                </c:pt>
                <c:pt idx="265">
                  <c:v>0.98101489295960276</c:v>
                </c:pt>
                <c:pt idx="266">
                  <c:v>0.97849527955483528</c:v>
                </c:pt>
                <c:pt idx="267">
                  <c:v>0.97582053048840278</c:v>
                </c:pt>
                <c:pt idx="268">
                  <c:v>0.97299106982874473</c:v>
                </c:pt>
                <c:pt idx="269">
                  <c:v>0.97000734617307038</c:v>
                </c:pt>
                <c:pt idx="270">
                  <c:v>0.96686983257623549</c:v>
                </c:pt>
                <c:pt idx="271">
                  <c:v>0.96357902647574256</c:v>
                </c:pt>
                <c:pt idx="272">
                  <c:v>0.96013544961287378</c:v>
                </c:pt>
                <c:pt idx="273">
                  <c:v>0.95653964794997159</c:v>
                </c:pt>
                <c:pt idx="274">
                  <c:v>0.95279219158387984</c:v>
                </c:pt>
                <c:pt idx="275">
                  <c:v>0.9488936746555563</c:v>
                </c:pt>
                <c:pt idx="276">
                  <c:v>0.94484471525587566</c:v>
                </c:pt>
                <c:pt idx="277">
                  <c:v>0.94064595532763395</c:v>
                </c:pt>
                <c:pt idx="278">
                  <c:v>0.93629806056377141</c:v>
                </c:pt>
                <c:pt idx="279">
                  <c:v>0.93180172030183006</c:v>
                </c:pt>
                <c:pt idx="280">
                  <c:v>0.927157647414663</c:v>
                </c:pt>
                <c:pt idx="281">
                  <c:v>0.92236657819741175</c:v>
                </c:pt>
                <c:pt idx="282">
                  <c:v>0.91742927225076953</c:v>
                </c:pt>
                <c:pt idx="283">
                  <c:v>0.91234651236055175</c:v>
                </c:pt>
                <c:pt idx="284">
                  <c:v>0.90711910437358789</c:v>
                </c:pt>
                <c:pt idx="285">
                  <c:v>0.90174787706995829</c:v>
                </c:pt>
                <c:pt idx="286">
                  <c:v>0.89623368203159648</c:v>
                </c:pt>
                <c:pt idx="287">
                  <c:v>0.89057739350727372</c:v>
                </c:pt>
                <c:pt idx="288">
                  <c:v>0.88477990827399111</c:v>
                </c:pt>
                <c:pt idx="289">
                  <c:v>0.87884214549480122</c:v>
                </c:pt>
                <c:pt idx="290">
                  <c:v>0.87276504657307785</c:v>
                </c:pt>
                <c:pt idx="291">
                  <c:v>0.86654957500326169</c:v>
                </c:pt>
                <c:pt idx="292">
                  <c:v>0.86019671621810334</c:v>
                </c:pt>
                <c:pt idx="293">
                  <c:v>0.85370747743242703</c:v>
                </c:pt>
                <c:pt idx="294">
                  <c:v>0.84708288748344174</c:v>
                </c:pt>
                <c:pt idx="295">
                  <c:v>0.84032399666762514</c:v>
                </c:pt>
                <c:pt idx="296">
                  <c:v>0.83343187657420248</c:v>
                </c:pt>
                <c:pt idx="297">
                  <c:v>0.82640761991525236</c:v>
                </c:pt>
                <c:pt idx="298">
                  <c:v>0.81925234035246286</c:v>
                </c:pt>
                <c:pt idx="299">
                  <c:v>0.81196717232056503</c:v>
                </c:pt>
                <c:pt idx="300">
                  <c:v>0.80455327084747397</c:v>
                </c:pt>
                <c:pt idx="301">
                  <c:v>0.79701181137116583</c:v>
                </c:pt>
                <c:pt idx="302">
                  <c:v>0.78934398955331608</c:v>
                </c:pt>
                <c:pt idx="303">
                  <c:v>0.7815510210897344</c:v>
                </c:pt>
                <c:pt idx="304">
                  <c:v>0.77363414151762222</c:v>
                </c:pt>
                <c:pt idx="305">
                  <c:v>0.76559460601968321</c:v>
                </c:pt>
                <c:pt idx="306">
                  <c:v>0.75743368922512078</c:v>
                </c:pt>
                <c:pt idx="307">
                  <c:v>0.74915268500755272</c:v>
                </c:pt>
                <c:pt idx="308">
                  <c:v>0.74075290627987178</c:v>
                </c:pt>
                <c:pt idx="309">
                  <c:v>0.73223568478609136</c:v>
                </c:pt>
                <c:pt idx="310">
                  <c:v>0.72360237089020418</c:v>
                </c:pt>
                <c:pt idx="311">
                  <c:v>0.71485433336208692</c:v>
                </c:pt>
                <c:pt idx="312">
                  <c:v>0.70599295916048987</c:v>
                </c:pt>
                <c:pt idx="313">
                  <c:v>0.69701965321314163</c:v>
                </c:pt>
                <c:pt idx="314">
                  <c:v>0.68793583819400306</c:v>
                </c:pt>
                <c:pt idx="315">
                  <c:v>0.67874295429771048</c:v>
                </c:pt>
                <c:pt idx="316">
                  <c:v>0.66944245901124033</c:v>
                </c:pt>
                <c:pt idx="317">
                  <c:v>0.66003582688283002</c:v>
                </c:pt>
                <c:pt idx="318">
                  <c:v>0.65052454928819659</c:v>
                </c:pt>
                <c:pt idx="319">
                  <c:v>0.64091013419408605</c:v>
                </c:pt>
                <c:pt idx="320">
                  <c:v>0.63119410591919323</c:v>
                </c:pt>
                <c:pt idx="321">
                  <c:v>0.6213780048924884</c:v>
                </c:pt>
                <c:pt idx="322">
                  <c:v>0.6114633874089872</c:v>
                </c:pt>
                <c:pt idx="323">
                  <c:v>0.60145182538301178</c:v>
                </c:pt>
                <c:pt idx="324">
                  <c:v>0.5913449060989695</c:v>
                </c:pt>
                <c:pt idx="325">
                  <c:v>0.58114423195969445</c:v>
                </c:pt>
                <c:pt idx="326">
                  <c:v>0.57085142023239865</c:v>
                </c:pt>
                <c:pt idx="327">
                  <c:v>0.56046810279226011</c:v>
                </c:pt>
                <c:pt idx="328">
                  <c:v>0.5499959258636945</c:v>
                </c:pt>
                <c:pt idx="329">
                  <c:v>0.53943654975935906</c:v>
                </c:pt>
                <c:pt idx="330">
                  <c:v>0.52879164861691552</c:v>
                </c:pt>
                <c:pt idx="331">
                  <c:v>0.51806291013360184</c:v>
                </c:pt>
                <c:pt idx="332">
                  <c:v>0.50725203529866036</c:v>
                </c:pt>
                <c:pt idx="333">
                  <c:v>0.496360738123652</c:v>
                </c:pt>
                <c:pt idx="334">
                  <c:v>0.48539074537070576</c:v>
                </c:pt>
                <c:pt idx="335">
                  <c:v>0.4743437962787535</c:v>
                </c:pt>
                <c:pt idx="336">
                  <c:v>0.46322164228778012</c:v>
                </c:pt>
                <c:pt idx="337">
                  <c:v>0.4520260467611385</c:v>
                </c:pt>
                <c:pt idx="338">
                  <c:v>0.44075878470598173</c:v>
                </c:pt>
                <c:pt idx="339">
                  <c:v>0.42942164249184217</c:v>
                </c:pt>
                <c:pt idx="340">
                  <c:v>0.41801641756740859</c:v>
                </c:pt>
                <c:pt idx="341">
                  <c:v>0.40654491817555433</c:v>
                </c:pt>
                <c:pt idx="342">
                  <c:v>0.39500896306664679</c:v>
                </c:pt>
                <c:pt idx="343">
                  <c:v>0.38341038121019116</c:v>
                </c:pt>
                <c:pt idx="344">
                  <c:v>0.37175101150486073</c:v>
                </c:pt>
                <c:pt idx="345">
                  <c:v>0.3600327024869463</c:v>
                </c:pt>
                <c:pt idx="346">
                  <c:v>0.34825731203727722</c:v>
                </c:pt>
                <c:pt idx="347">
                  <c:v>0.33642670708666833</c:v>
                </c:pt>
                <c:pt idx="348">
                  <c:v>0.32454276331992477</c:v>
                </c:pt>
                <c:pt idx="349">
                  <c:v>0.31260736487845869</c:v>
                </c:pt>
                <c:pt idx="350">
                  <c:v>0.30062240406157281</c:v>
                </c:pt>
                <c:pt idx="351">
                  <c:v>0.28858978102644323</c:v>
                </c:pt>
                <c:pt idx="352">
                  <c:v>0.27651140348685604</c:v>
                </c:pt>
                <c:pt idx="353">
                  <c:v>0.26438918641075382</c:v>
                </c:pt>
                <c:pt idx="354">
                  <c:v>0.25222505171662413</c:v>
                </c:pt>
                <c:pt idx="355">
                  <c:v>0.24002092796878616</c:v>
                </c:pt>
                <c:pt idx="356">
                  <c:v>0.22777875007163151</c:v>
                </c:pt>
                <c:pt idx="357">
                  <c:v>0.21550045896285175</c:v>
                </c:pt>
                <c:pt idx="358">
                  <c:v>0.20318800130570971</c:v>
                </c:pt>
                <c:pt idx="359">
                  <c:v>0.19084332918041072</c:v>
                </c:pt>
                <c:pt idx="360">
                  <c:v>0.17846839977460716</c:v>
                </c:pt>
                <c:pt idx="361">
                  <c:v>0.16606517507309324</c:v>
                </c:pt>
                <c:pt idx="362">
                  <c:v>0.15363562154674718</c:v>
                </c:pt>
                <c:pt idx="363">
                  <c:v>0.14118170984075415</c:v>
                </c:pt>
                <c:pt idx="364">
                  <c:v>0.12870541446216746</c:v>
                </c:pt>
                <c:pt idx="365">
                  <c:v>0.11620871346686536</c:v>
                </c:pt>
                <c:pt idx="366">
                  <c:v>0.10369358814593721</c:v>
                </c:pt>
                <c:pt idx="367">
                  <c:v>9.1162022711556878E-2</c:v>
                </c:pt>
                <c:pt idx="368">
                  <c:v>7.8616003982400817E-2</c:v>
                </c:pt>
                <c:pt idx="369">
                  <c:v>6.6057521068644959E-2</c:v>
                </c:pt>
                <c:pt idx="370">
                  <c:v>5.3488565056598353E-2</c:v>
                </c:pt>
                <c:pt idx="371">
                  <c:v>4.091112869303147E-2</c:v>
                </c:pt>
                <c:pt idx="372">
                  <c:v>2.8327206069233189E-2</c:v>
                </c:pt>
                <c:pt idx="373">
                  <c:v>1.5738792304854712E-2</c:v>
                </c:pt>
                <c:pt idx="374">
                  <c:v>3.1478832315983678E-3</c:v>
                </c:pt>
                <c:pt idx="375">
                  <c:v>-9.4435249232144355E-3</c:v>
                </c:pt>
                <c:pt idx="376">
                  <c:v>-2.2033435853138009E-2</c:v>
                </c:pt>
                <c:pt idx="377">
                  <c:v>-3.461985348910171E-2</c:v>
                </c:pt>
                <c:pt idx="378">
                  <c:v>-4.7200782315879652E-2</c:v>
                </c:pt>
                <c:pt idx="379">
                  <c:v>-5.977422768847257E-2</c:v>
                </c:pt>
                <c:pt idx="380">
                  <c:v>-7.2338196148343761E-2</c:v>
                </c:pt>
                <c:pt idx="381">
                  <c:v>-8.4890695739474886E-2</c:v>
                </c:pt>
                <c:pt idx="382">
                  <c:v>-9.7429736324183544E-2</c:v>
                </c:pt>
                <c:pt idx="383">
                  <c:v>-0.10995332989864461</c:v>
                </c:pt>
                <c:pt idx="384">
                  <c:v>-0.12245949090808123</c:v>
                </c:pt>
                <c:pt idx="385">
                  <c:v>-0.13494623656156748</c:v>
                </c:pt>
                <c:pt idx="386">
                  <c:v>-0.14741158714638491</c:v>
                </c:pt>
                <c:pt idx="387">
                  <c:v>-0.15985356634189996</c:v>
                </c:pt>
                <c:pt idx="388">
                  <c:v>-0.17227020153289807</c:v>
                </c:pt>
                <c:pt idx="389">
                  <c:v>-0.18465952412233588</c:v>
                </c:pt>
                <c:pt idx="390">
                  <c:v>-0.1970195698434474</c:v>
                </c:pt>
                <c:pt idx="391">
                  <c:v>-0.20934837907117143</c:v>
                </c:pt>
                <c:pt idx="392">
                  <c:v>-0.22164399713284344</c:v>
                </c:pt>
                <c:pt idx="393">
                  <c:v>-0.23390447461809394</c:v>
                </c:pt>
                <c:pt idx="394">
                  <c:v>-0.24612786768792078</c:v>
                </c:pt>
                <c:pt idx="395">
                  <c:v>-0.25831223838287781</c:v>
                </c:pt>
                <c:pt idx="396">
                  <c:v>-0.27045565493032381</c:v>
                </c:pt>
                <c:pt idx="397">
                  <c:v>-0.28255619205069837</c:v>
                </c:pt>
                <c:pt idx="398">
                  <c:v>-0.29461193126276775</c:v>
                </c:pt>
                <c:pt idx="399">
                  <c:v>-0.30662096118778609</c:v>
                </c:pt>
                <c:pt idx="400">
                  <c:v>-0.31858137785253743</c:v>
                </c:pt>
                <c:pt idx="401">
                  <c:v>-0.330491284991204</c:v>
                </c:pt>
                <c:pt idx="402">
                  <c:v>-0.34234879434600496</c:v>
                </c:pt>
                <c:pt idx="403">
                  <c:v>-0.35415202596657297</c:v>
                </c:pt>
                <c:pt idx="404">
                  <c:v>-0.3658991085080136</c:v>
                </c:pt>
                <c:pt idx="405">
                  <c:v>-0.37758817952759294</c:v>
                </c:pt>
                <c:pt idx="406">
                  <c:v>-0.38921738578002152</c:v>
                </c:pt>
                <c:pt idx="407">
                  <c:v>-0.40078488351127955</c:v>
                </c:pt>
                <c:pt idx="408">
                  <c:v>-0.41228883875093031</c:v>
                </c:pt>
                <c:pt idx="409">
                  <c:v>-0.42372742760288978</c:v>
                </c:pt>
                <c:pt idx="410">
                  <c:v>-0.43509883653459874</c:v>
                </c:pt>
                <c:pt idx="411">
                  <c:v>-0.44640126266454477</c:v>
                </c:pt>
                <c:pt idx="412">
                  <c:v>-0.45763291404810286</c:v>
                </c:pt>
                <c:pt idx="413">
                  <c:v>-0.46879200996164166</c:v>
                </c:pt>
                <c:pt idx="414">
                  <c:v>-0.47987678118484395</c:v>
                </c:pt>
                <c:pt idx="415">
                  <c:v>-0.49088547028121021</c:v>
                </c:pt>
                <c:pt idx="416">
                  <c:v>-0.50181633187669406</c:v>
                </c:pt>
                <c:pt idx="417">
                  <c:v>-0.51266763293641782</c:v>
                </c:pt>
                <c:pt idx="418">
                  <c:v>-0.52343765303943968</c:v>
                </c:pt>
                <c:pt idx="419">
                  <c:v>-0.53412468465151974</c:v>
                </c:pt>
                <c:pt idx="420">
                  <c:v>-0.54472703339583717</c:v>
                </c:pt>
                <c:pt idx="421">
                  <c:v>-0.55524301832162715</c:v>
                </c:pt>
                <c:pt idx="422">
                  <c:v>-0.56567097217069007</c:v>
                </c:pt>
                <c:pt idx="423">
                  <c:v>-0.57600924164172285</c:v>
                </c:pt>
                <c:pt idx="424">
                  <c:v>-0.58625618765244358</c:v>
                </c:pt>
                <c:pt idx="425">
                  <c:v>-0.59641018559946257</c:v>
                </c:pt>
                <c:pt idx="426">
                  <c:v>-0.60646962561585072</c:v>
                </c:pt>
                <c:pt idx="427">
                  <c:v>-0.61643291282637847</c:v>
                </c:pt>
                <c:pt idx="428">
                  <c:v>-0.62629846760037755</c:v>
                </c:pt>
                <c:pt idx="429">
                  <c:v>-0.63606472580217954</c:v>
                </c:pt>
                <c:pt idx="430">
                  <c:v>-0.64573013903910359</c:v>
                </c:pt>
                <c:pt idx="431">
                  <c:v>-0.6552931749069496</c:v>
                </c:pt>
                <c:pt idx="432">
                  <c:v>-0.66475231723294848</c:v>
                </c:pt>
                <c:pt idx="433">
                  <c:v>-0.67410606631614611</c:v>
                </c:pt>
                <c:pt idx="434">
                  <c:v>-0.68335293916517603</c:v>
                </c:pt>
                <c:pt idx="435">
                  <c:v>-0.69249146973337627</c:v>
                </c:pt>
                <c:pt idx="436">
                  <c:v>-0.7015202091512257</c:v>
                </c:pt>
                <c:pt idx="437">
                  <c:v>-0.7104377259560577</c:v>
                </c:pt>
                <c:pt idx="438">
                  <c:v>-0.71924260631900705</c:v>
                </c:pt>
                <c:pt idx="439">
                  <c:v>-0.72793345426916811</c:v>
                </c:pt>
                <c:pt idx="440">
                  <c:v>-0.73650889191492097</c:v>
                </c:pt>
                <c:pt idx="441">
                  <c:v>-0.74496755966238526</c:v>
                </c:pt>
                <c:pt idx="442">
                  <c:v>-0.75330811643097972</c:v>
                </c:pt>
                <c:pt idx="443">
                  <c:v>-0.76152923986604526</c:v>
                </c:pt>
                <c:pt idx="444">
                  <c:v>-0.76962962654849454</c:v>
                </c:pt>
                <c:pt idx="445">
                  <c:v>-0.77760799220146415</c:v>
                </c:pt>
                <c:pt idx="446">
                  <c:v>-0.78546307189393294</c:v>
                </c:pt>
                <c:pt idx="447">
                  <c:v>-0.79319362024126616</c:v>
                </c:pt>
                <c:pt idx="448">
                  <c:v>-0.80079841160266774</c:v>
                </c:pt>
                <c:pt idx="449">
                  <c:v>-0.80827624027550105</c:v>
                </c:pt>
                <c:pt idx="450">
                  <c:v>-0.81562592068644368</c:v>
                </c:pt>
                <c:pt idx="451">
                  <c:v>-0.82284628757945599</c:v>
                </c:pt>
                <c:pt idx="452">
                  <c:v>-0.82993619620052894</c:v>
                </c:pt>
                <c:pt idx="453">
                  <c:v>-0.83689452247917506</c:v>
                </c:pt>
                <c:pt idx="454">
                  <c:v>-0.843720163206647</c:v>
                </c:pt>
                <c:pt idx="455">
                  <c:v>-0.85041203621084671</c:v>
                </c:pt>
                <c:pt idx="456">
                  <c:v>-0.85696908052789589</c:v>
                </c:pt>
                <c:pt idx="457">
                  <c:v>-0.86339025657034785</c:v>
                </c:pt>
                <c:pt idx="458">
                  <c:v>-0.8696745462920108</c:v>
                </c:pt>
                <c:pt idx="459">
                  <c:v>-0.87582095334935095</c:v>
                </c:pt>
                <c:pt idx="460">
                  <c:v>-0.88182850325945983</c:v>
                </c:pt>
                <c:pt idx="461">
                  <c:v>-0.88769624355455456</c:v>
                </c:pt>
                <c:pt idx="462">
                  <c:v>-0.89342324393298445</c:v>
                </c:pt>
                <c:pt idx="463">
                  <c:v>-0.8990085964067277</c:v>
                </c:pt>
                <c:pt idx="464">
                  <c:v>-0.90445141544534879</c:v>
                </c:pt>
                <c:pt idx="465">
                  <c:v>-0.90975083811639346</c:v>
                </c:pt>
                <c:pt idx="466">
                  <c:v>-0.91490602422220291</c:v>
                </c:pt>
                <c:pt idx="467">
                  <c:v>-0.91991615643312463</c:v>
                </c:pt>
                <c:pt idx="468">
                  <c:v>-0.92478044041709373</c:v>
                </c:pt>
                <c:pt idx="469">
                  <c:v>-0.92949810496557161</c:v>
                </c:pt>
                <c:pt idx="470">
                  <c:v>-0.93406840211581788</c:v>
                </c:pt>
                <c:pt idx="471">
                  <c:v>-0.93849060726947464</c:v>
                </c:pt>
                <c:pt idx="472">
                  <c:v>-0.94276401930744913</c:v>
                </c:pt>
                <c:pt idx="473">
                  <c:v>-0.94688796070107328</c:v>
                </c:pt>
                <c:pt idx="474">
                  <c:v>-0.95086177761952073</c:v>
                </c:pt>
                <c:pt idx="475">
                  <c:v>-0.95468484003346987</c:v>
                </c:pt>
                <c:pt idx="476">
                  <c:v>-0.95835654181499241</c:v>
                </c:pt>
                <c:pt idx="477">
                  <c:v>-0.96187630083365039</c:v>
                </c:pt>
                <c:pt idx="478">
                  <c:v>-0.96524355904879122</c:v>
                </c:pt>
                <c:pt idx="479">
                  <c:v>-0.96845778259802262</c:v>
                </c:pt>
                <c:pt idx="480">
                  <c:v>-0.97151846188185254</c:v>
                </c:pt>
                <c:pt idx="481">
                  <c:v>-0.97442511164448486</c:v>
                </c:pt>
                <c:pt idx="482">
                  <c:v>-0.97717727105075436</c:v>
                </c:pt>
                <c:pt idx="483">
                  <c:v>-0.97977450375918906</c:v>
                </c:pt>
                <c:pt idx="484">
                  <c:v>-0.98221639799119032</c:v>
                </c:pt>
                <c:pt idx="485">
                  <c:v>-0.98450256659631907</c:v>
                </c:pt>
                <c:pt idx="486">
                  <c:v>-0.98663264711367571</c:v>
                </c:pt>
                <c:pt idx="487">
                  <c:v>-0.98860630182936671</c:v>
                </c:pt>
                <c:pt idx="488">
                  <c:v>-0.99042321783004816</c:v>
                </c:pt>
                <c:pt idx="489">
                  <c:v>-0.99208310705253577</c:v>
                </c:pt>
                <c:pt idx="490">
                  <c:v>-0.99358570632947618</c:v>
                </c:pt>
                <c:pt idx="491">
                  <c:v>-0.99493077743107128</c:v>
                </c:pt>
                <c:pt idx="492">
                  <c:v>-0.99611810710284798</c:v>
                </c:pt>
                <c:pt idx="493">
                  <c:v>-0.99714750709946842</c:v>
                </c:pt>
                <c:pt idx="494">
                  <c:v>-0.99801881421457617</c:v>
                </c:pt>
                <c:pt idx="495">
                  <c:v>-0.99873189030667098</c:v>
                </c:pt>
                <c:pt idx="496">
                  <c:v>-0.99928662232101095</c:v>
                </c:pt>
                <c:pt idx="497">
                  <c:v>-0.99968292230753641</c:v>
                </c:pt>
                <c:pt idx="498">
                  <c:v>-0.99992072743481442</c:v>
                </c:pt>
                <c:pt idx="499">
                  <c:v>-1</c:v>
                </c:pt>
              </c:numCache>
            </c:numRef>
          </c:xVal>
          <c:yVal>
            <c:numRef>
              <c:f>'PCA 13 VAR(WO CFT) D1+D2'!ycirclez1</c:f>
              <c:numCache>
                <c:formatCode>General</c:formatCode>
                <c:ptCount val="500"/>
                <c:pt idx="0">
                  <c:v>-3.2311393144413003E-15</c:v>
                </c:pt>
                <c:pt idx="1">
                  <c:v>-1.2591220998459735E-2</c:v>
                </c:pt>
                <c:pt idx="2">
                  <c:v>-2.5180445720141945E-2</c:v>
                </c:pt>
                <c:pt idx="3">
                  <c:v>-3.7765678204774195E-2</c:v>
                </c:pt>
                <c:pt idx="4">
                  <c:v>-5.0344923125031901E-2</c:v>
                </c:pt>
                <c:pt idx="5">
                  <c:v>-6.291618610288964E-2</c:v>
                </c:pt>
                <c:pt idx="6">
                  <c:v>-7.547747402581878E-2</c:v>
                </c:pt>
                <c:pt idx="7">
                  <c:v>-8.8026795362788374E-2</c:v>
                </c:pt>
                <c:pt idx="8">
                  <c:v>-0.10056216048001143</c:v>
                </c:pt>
                <c:pt idx="9">
                  <c:v>-0.1130815819563903</c:v>
                </c:pt>
                <c:pt idx="10">
                  <c:v>-0.12558307489861525</c:v>
                </c:pt>
                <c:pt idx="11">
                  <c:v>-0.1380646572558584</c:v>
                </c:pt>
                <c:pt idx="12">
                  <c:v>-0.15052435013401677</c:v>
                </c:pt>
                <c:pt idx="13">
                  <c:v>-0.16296017810945904</c:v>
                </c:pt>
                <c:pt idx="14">
                  <c:v>-0.17537016954221801</c:v>
                </c:pt>
                <c:pt idx="15">
                  <c:v>-0.18775235688858319</c:v>
                </c:pt>
                <c:pt idx="16">
                  <c:v>-0.20010477701304791</c:v>
                </c:pt>
                <c:pt idx="17">
                  <c:v>-0.21242547149955354</c:v>
                </c:pt>
                <c:pt idx="18">
                  <c:v>-0.22471248696198562</c:v>
                </c:pt>
                <c:pt idx="19">
                  <c:v>-0.23696387535387617</c:v>
                </c:pt>
                <c:pt idx="20">
                  <c:v>-0.24917769427725583</c:v>
                </c:pt>
                <c:pt idx="21">
                  <c:v>-0.2613520072906102</c:v>
                </c:pt>
                <c:pt idx="22">
                  <c:v>-0.27348488421589578</c:v>
                </c:pt>
                <c:pt idx="23">
                  <c:v>-0.28557440144455914</c:v>
                </c:pt>
                <c:pt idx="24">
                  <c:v>-0.29761864224251428</c:v>
                </c:pt>
                <c:pt idx="25">
                  <c:v>-0.30961569705403402</c:v>
                </c:pt>
                <c:pt idx="26">
                  <c:v>-0.32156366380449974</c:v>
                </c:pt>
                <c:pt idx="27">
                  <c:v>-0.33346064820196436</c:v>
                </c:pt>
                <c:pt idx="28">
                  <c:v>-0.345304764037486</c:v>
                </c:pt>
                <c:pt idx="29">
                  <c:v>-0.35709413348417585</c:v>
                </c:pt>
                <c:pt idx="30">
                  <c:v>-0.36882688739491704</c:v>
                </c:pt>
                <c:pt idx="31">
                  <c:v>-0.38050116559871172</c:v>
                </c:pt>
                <c:pt idx="32">
                  <c:v>-0.39211511719560044</c:v>
                </c:pt>
                <c:pt idx="33">
                  <c:v>-0.40366690085011231</c:v>
                </c:pt>
                <c:pt idx="34">
                  <c:v>-0.41515468508320219</c:v>
                </c:pt>
                <c:pt idx="35">
                  <c:v>-0.42657664856262156</c:v>
                </c:pt>
                <c:pt idx="36">
                  <c:v>-0.43793098039168077</c:v>
                </c:pt>
                <c:pt idx="37">
                  <c:v>-0.44921588039636001</c:v>
                </c:pt>
                <c:pt idx="38">
                  <c:v>-0.46042955941071717</c:v>
                </c:pt>
                <c:pt idx="39">
                  <c:v>-0.47157023956055033</c:v>
                </c:pt>
                <c:pt idx="40">
                  <c:v>-0.48263615454527298</c:v>
                </c:pt>
                <c:pt idx="41">
                  <c:v>-0.4936255499179516</c:v>
                </c:pt>
                <c:pt idx="42">
                  <c:v>-0.50453668336346336</c:v>
                </c:pt>
                <c:pt idx="43">
                  <c:v>-0.51536782497473399</c:v>
                </c:pt>
                <c:pt idx="44">
                  <c:v>-0.52611725752700511</c:v>
                </c:pt>
                <c:pt idx="45">
                  <c:v>-0.53678327675009052</c:v>
                </c:pt>
                <c:pt idx="46">
                  <c:v>-0.54736419159858218</c:v>
                </c:pt>
                <c:pt idx="47">
                  <c:v>-0.55785832451995665</c:v>
                </c:pt>
                <c:pt idx="48">
                  <c:v>-0.56826401172054075</c:v>
                </c:pt>
                <c:pt idx="49">
                  <c:v>-0.57857960342930126</c:v>
                </c:pt>
                <c:pt idx="50">
                  <c:v>-0.58880346415940599</c:v>
                </c:pt>
                <c:pt idx="51">
                  <c:v>-0.59893397296752204</c:v>
                </c:pt>
                <c:pt idx="52">
                  <c:v>-0.60896952371081003</c:v>
                </c:pt>
                <c:pt idx="53">
                  <c:v>-0.61890852530156926</c:v>
                </c:pt>
                <c:pt idx="54">
                  <c:v>-0.62874940195949613</c:v>
                </c:pt>
                <c:pt idx="55">
                  <c:v>-0.63849059346151837</c:v>
                </c:pt>
                <c:pt idx="56">
                  <c:v>-0.64813055538915954</c:v>
                </c:pt>
                <c:pt idx="57">
                  <c:v>-0.65766775937339839</c:v>
                </c:pt>
                <c:pt idx="58">
                  <c:v>-0.66710069333698618</c:v>
                </c:pt>
                <c:pt idx="59">
                  <c:v>-0.67642786173417824</c:v>
                </c:pt>
                <c:pt idx="60">
                  <c:v>-0.68564778578784435</c:v>
                </c:pt>
                <c:pt idx="61">
                  <c:v>-0.69475900372392385</c:v>
                </c:pt>
                <c:pt idx="62">
                  <c:v>-0.70376007100318139</c:v>
                </c:pt>
                <c:pt idx="63">
                  <c:v>-0.71264956055023099</c:v>
                </c:pt>
                <c:pt idx="64">
                  <c:v>-0.72142606297979406</c:v>
                </c:pt>
                <c:pt idx="65">
                  <c:v>-0.73008818682014875</c:v>
                </c:pt>
                <c:pt idx="66">
                  <c:v>-0.73863455873374106</c:v>
                </c:pt>
                <c:pt idx="67">
                  <c:v>-0.74706382373492208</c:v>
                </c:pt>
                <c:pt idx="68">
                  <c:v>-0.75537464540477328</c:v>
                </c:pt>
                <c:pt idx="69">
                  <c:v>-0.76356570610298924</c:v>
                </c:pt>
                <c:pt idx="70">
                  <c:v>-0.77163570717678376</c:v>
                </c:pt>
                <c:pt idx="71">
                  <c:v>-0.77958336916678495</c:v>
                </c:pt>
                <c:pt idx="72">
                  <c:v>-0.78740743200988572</c:v>
                </c:pt>
                <c:pt idx="73">
                  <c:v>-0.79510665523902302</c:v>
                </c:pt>
                <c:pt idx="74">
                  <c:v>-0.80267981817984635</c:v>
                </c:pt>
                <c:pt idx="75">
                  <c:v>-0.81012572014424955</c:v>
                </c:pt>
                <c:pt idx="76">
                  <c:v>-0.81744318062073507</c:v>
                </c:pt>
                <c:pt idx="77">
                  <c:v>-0.8246310394615779</c:v>
                </c:pt>
                <c:pt idx="78">
                  <c:v>-0.83168815706676069</c:v>
                </c:pt>
                <c:pt idx="79">
                  <c:v>-0.83861341456465288</c:v>
                </c:pt>
                <c:pt idx="80">
                  <c:v>-0.84540571398940179</c:v>
                </c:pt>
                <c:pt idx="81">
                  <c:v>-0.85206397845500914</c:v>
                </c:pt>
                <c:pt idx="82">
                  <c:v>-0.85858715232606742</c:v>
                </c:pt>
                <c:pt idx="83">
                  <c:v>-0.86497420138512493</c:v>
                </c:pt>
                <c:pt idx="84">
                  <c:v>-0.8712241129966557</c:v>
                </c:pt>
                <c:pt idx="85">
                  <c:v>-0.87733589626760855</c:v>
                </c:pt>
                <c:pt idx="86">
                  <c:v>-0.88330858220450814</c:v>
                </c:pt>
                <c:pt idx="87">
                  <c:v>-0.88914122386708372</c:v>
                </c:pt>
                <c:pt idx="88">
                  <c:v>-0.89483289651840248</c:v>
                </c:pt>
                <c:pt idx="89">
                  <c:v>-0.90038269777148217</c:v>
                </c:pt>
                <c:pt idx="90">
                  <c:v>-0.9057897477323591</c:v>
                </c:pt>
                <c:pt idx="91">
                  <c:v>-0.91105318913959277</c:v>
                </c:pt>
                <c:pt idx="92">
                  <c:v>-0.91617218750017881</c:v>
                </c:pt>
                <c:pt idx="93">
                  <c:v>-0.92114593122185473</c:v>
                </c:pt>
                <c:pt idx="94">
                  <c:v>-0.92597363174177405</c:v>
                </c:pt>
                <c:pt idx="95">
                  <c:v>-0.93065452365152812</c:v>
                </c:pt>
                <c:pt idx="96">
                  <c:v>-0.93518786481849892</c:v>
                </c:pt>
                <c:pt idx="97">
                  <c:v>-0.93957293650352025</c:v>
                </c:pt>
                <c:pt idx="98">
                  <c:v>-0.94380904347483008</c:v>
                </c:pt>
                <c:pt idx="99">
                  <c:v>-0.9478955141182962</c:v>
                </c:pt>
                <c:pt idx="100">
                  <c:v>-0.95183170054389787</c:v>
                </c:pt>
                <c:pt idx="101">
                  <c:v>-0.95561697868844497</c:v>
                </c:pt>
                <c:pt idx="102">
                  <c:v>-0.95925074841452074</c:v>
                </c:pt>
                <c:pt idx="103">
                  <c:v>-0.96273243360562999</c:v>
                </c:pt>
                <c:pt idx="104">
                  <c:v>-0.9660614822575404</c:v>
                </c:pt>
                <c:pt idx="105">
                  <c:v>-0.96923736656579929</c:v>
                </c:pt>
                <c:pt idx="106">
                  <c:v>-0.97225958300941495</c:v>
                </c:pt>
                <c:pt idx="107">
                  <c:v>-0.97512765243068744</c:v>
                </c:pt>
                <c:pt idx="108">
                  <c:v>-0.97784112011117641</c:v>
                </c:pt>
                <c:pt idx="109">
                  <c:v>-0.98039955584379457</c:v>
                </c:pt>
                <c:pt idx="110">
                  <c:v>-0.98280255400101535</c:v>
                </c:pt>
                <c:pt idx="111">
                  <c:v>-0.98504973359918258</c:v>
                </c:pt>
                <c:pt idx="112">
                  <c:v>-0.98714073835891369</c:v>
                </c:pt>
                <c:pt idx="113">
                  <c:v>-0.98907523676158671</c:v>
                </c:pt>
                <c:pt idx="114">
                  <c:v>-0.99085292210190001</c:v>
                </c:pt>
                <c:pt idx="115">
                  <c:v>-0.99247351253649974</c:v>
                </c:pt>
                <c:pt idx="116">
                  <c:v>-0.99393675112866398</c:v>
                </c:pt>
                <c:pt idx="117">
                  <c:v>-0.99524240588903934</c:v>
                </c:pt>
                <c:pt idx="118">
                  <c:v>-0.99639026981242185</c:v>
                </c:pt>
                <c:pt idx="119">
                  <c:v>-0.99738016091057591</c:v>
                </c:pt>
                <c:pt idx="120">
                  <c:v>-0.99821192224108835</c:v>
                </c:pt>
                <c:pt idx="121">
                  <c:v>-0.99888542193225072</c:v>
                </c:pt>
                <c:pt idx="122">
                  <c:v>-0.99940055320396648</c:v>
                </c:pt>
                <c:pt idx="123">
                  <c:v>-0.99975723438468123</c:v>
                </c:pt>
                <c:pt idx="124">
                  <c:v>-0.99995540892433044</c:v>
                </c:pt>
                <c:pt idx="125">
                  <c:v>-0.99999504540330608</c:v>
                </c:pt>
                <c:pt idx="126">
                  <c:v>-0.9998761375374372</c:v>
                </c:pt>
                <c:pt idx="127">
                  <c:v>-0.99959870417898711</c:v>
                </c:pt>
                <c:pt idx="128">
                  <c:v>-0.99916278931366376</c:v>
                </c:pt>
                <c:pt idx="129">
                  <c:v>-0.99856846205364613</c:v>
                </c:pt>
                <c:pt idx="130">
                  <c:v>-0.99781581662662744</c:v>
                </c:pt>
                <c:pt idx="131">
                  <c:v>-0.99690497236087472</c:v>
                </c:pt>
                <c:pt idx="132">
                  <c:v>-0.99583607366631099</c:v>
                </c:pt>
                <c:pt idx="133">
                  <c:v>-0.99460929001161924</c:v>
                </c:pt>
                <c:pt idx="134">
                  <c:v>-0.99322481589737377</c:v>
                </c:pt>
                <c:pt idx="135">
                  <c:v>-0.99168287082520357</c:v>
                </c:pt>
                <c:pt idx="136">
                  <c:v>-0.98998369926299112</c:v>
                </c:pt>
                <c:pt idx="137">
                  <c:v>-0.98812757060611334</c:v>
                </c:pt>
                <c:pt idx="138">
                  <c:v>-0.98611477913473</c:v>
                </c:pt>
                <c:pt idx="139">
                  <c:v>-0.98394564396712747</c:v>
                </c:pt>
                <c:pt idx="140">
                  <c:v>-0.98162050900912357</c:v>
                </c:pt>
                <c:pt idx="141">
                  <c:v>-0.97913974289954353</c:v>
                </c:pt>
                <c:pt idx="142">
                  <c:v>-0.97650373895177345</c:v>
                </c:pt>
                <c:pt idx="143">
                  <c:v>-0.9737129150914029</c:v>
                </c:pt>
                <c:pt idx="144">
                  <c:v>-0.97076771378996474</c:v>
                </c:pt>
                <c:pt idx="145">
                  <c:v>-0.96766860199478322</c:v>
                </c:pt>
                <c:pt idx="146">
                  <c:v>-0.96441607105494198</c:v>
                </c:pt>
                <c:pt idx="147">
                  <c:v>-0.96101063664338282</c:v>
                </c:pt>
                <c:pt idx="148">
                  <c:v>-0.95745283867514874</c:v>
                </c:pt>
                <c:pt idx="149">
                  <c:v>-0.95374324122178211</c:v>
                </c:pt>
                <c:pt idx="150">
                  <c:v>-0.94988243242189507</c:v>
                </c:pt>
                <c:pt idx="151">
                  <c:v>-0.94587102438792203</c:v>
                </c:pt>
                <c:pt idx="152">
                  <c:v>-0.94170965310907273</c:v>
                </c:pt>
                <c:pt idx="153">
                  <c:v>-0.93739897835049901</c:v>
                </c:pt>
                <c:pt idx="154">
                  <c:v>-0.93293968354869272</c:v>
                </c:pt>
                <c:pt idx="155">
                  <c:v>-0.92833247570312916</c:v>
                </c:pt>
                <c:pt idx="156">
                  <c:v>-0.92357808526417717</c:v>
                </c:pt>
                <c:pt idx="157">
                  <c:v>-0.91867726601728883</c:v>
                </c:pt>
                <c:pt idx="158">
                  <c:v>-0.9136307949634902</c:v>
                </c:pt>
                <c:pt idx="159">
                  <c:v>-0.9084394721961927</c:v>
                </c:pt>
                <c:pt idx="160">
                  <c:v>-0.90310412077434099</c:v>
                </c:pt>
                <c:pt idx="161">
                  <c:v>-0.89762558659192215</c:v>
                </c:pt>
                <c:pt idx="162">
                  <c:v>-0.89200473824385229</c:v>
                </c:pt>
                <c:pt idx="163">
                  <c:v>-0.88624246688826536</c:v>
                </c:pt>
                <c:pt idx="164">
                  <c:v>-0.88033968610522495</c:v>
                </c:pt>
                <c:pt idx="165">
                  <c:v>-0.87429733175187974</c:v>
                </c:pt>
                <c:pt idx="166">
                  <c:v>-0.86811636181408813</c:v>
                </c:pt>
                <c:pt idx="167">
                  <c:v>-0.86179775625453536</c:v>
                </c:pt>
                <c:pt idx="168">
                  <c:v>-0.85534251685736318</c:v>
                </c:pt>
                <c:pt idx="169">
                  <c:v>-0.84875166706934335</c:v>
                </c:pt>
                <c:pt idx="170">
                  <c:v>-0.84202625183761515</c:v>
                </c:pt>
                <c:pt idx="171">
                  <c:v>-0.83516733744401306</c:v>
                </c:pt>
                <c:pt idx="172">
                  <c:v>-0.8281760113360136</c:v>
                </c:pt>
                <c:pt idx="173">
                  <c:v>-0.82105338195432642</c:v>
                </c:pt>
                <c:pt idx="174">
                  <c:v>-0.81380057855715537</c:v>
                </c:pt>
                <c:pt idx="175">
                  <c:v>-0.80641875104116034</c:v>
                </c:pt>
                <c:pt idx="176">
                  <c:v>-0.79890906975914755</c:v>
                </c:pt>
                <c:pt idx="177">
                  <c:v>-0.79127272533451476</c:v>
                </c:pt>
                <c:pt idx="178">
                  <c:v>-0.78351092847248416</c:v>
                </c:pt>
                <c:pt idx="179">
                  <c:v>-0.77562490976815157</c:v>
                </c:pt>
                <c:pt idx="180">
                  <c:v>-0.76761591951138042</c:v>
                </c:pt>
                <c:pt idx="181">
                  <c:v>-0.75948522748857461</c:v>
                </c:pt>
                <c:pt idx="182">
                  <c:v>-0.75123412278136181</c:v>
                </c:pt>
                <c:pt idx="183">
                  <c:v>-0.74286391356221293</c:v>
                </c:pt>
                <c:pt idx="184">
                  <c:v>-0.73437592688703979</c:v>
                </c:pt>
                <c:pt idx="185">
                  <c:v>-0.72577150848479688</c:v>
                </c:pt>
                <c:pt idx="186">
                  <c:v>-0.71705202254412126</c:v>
                </c:pt>
                <c:pt idx="187">
                  <c:v>-0.70821885149704789</c:v>
                </c:pt>
                <c:pt idx="188">
                  <c:v>-0.69927339579983261</c:v>
                </c:pt>
                <c:pt idx="189">
                  <c:v>-0.6902170737109149</c:v>
                </c:pt>
                <c:pt idx="190">
                  <c:v>-0.6810513210660607</c:v>
                </c:pt>
                <c:pt idx="191">
                  <c:v>-0.67177759105071866</c:v>
                </c:pt>
                <c:pt idx="192">
                  <c:v>-0.66239735396962285</c:v>
                </c:pt>
                <c:pt idx="193">
                  <c:v>-0.65291209701368369</c:v>
                </c:pt>
                <c:pt idx="194">
                  <c:v>-0.64332332402420278</c:v>
                </c:pt>
                <c:pt idx="195">
                  <c:v>-0.63363255525444295</c:v>
                </c:pt>
                <c:pt idx="196">
                  <c:v>-0.62384132712860307</c:v>
                </c:pt>
                <c:pt idx="197">
                  <c:v>-0.61395119199822235</c:v>
                </c:pt>
                <c:pt idx="198">
                  <c:v>-0.60396371789606418</c:v>
                </c:pt>
                <c:pt idx="199">
                  <c:v>-0.59388048828751272</c:v>
                </c:pt>
                <c:pt idx="200">
                  <c:v>-0.58370310181952068</c:v>
                </c:pt>
                <c:pt idx="201">
                  <c:v>-0.57343317206715205</c:v>
                </c:pt>
                <c:pt idx="202">
                  <c:v>-0.56307232727775902</c:v>
                </c:pt>
                <c:pt idx="203">
                  <c:v>-0.55262221011282897</c:v>
                </c:pt>
                <c:pt idx="204">
                  <c:v>-0.54208447738755017</c:v>
                </c:pt>
                <c:pt idx="205">
                  <c:v>-0.53146079980813188</c:v>
                </c:pt>
                <c:pt idx="206">
                  <c:v>-0.52075286170692059</c:v>
                </c:pt>
                <c:pt idx="207">
                  <c:v>-0.50996236077535817</c:v>
                </c:pt>
                <c:pt idx="208">
                  <c:v>-0.49909100779482252</c:v>
                </c:pt>
                <c:pt idx="209">
                  <c:v>-0.48814052636538874</c:v>
                </c:pt>
                <c:pt idx="210">
                  <c:v>-0.47711265263256231</c:v>
                </c:pt>
                <c:pt idx="211">
                  <c:v>-0.46600913501202273</c:v>
                </c:pt>
                <c:pt idx="212">
                  <c:v>-0.45483173391241832</c:v>
                </c:pt>
                <c:pt idx="213">
                  <c:v>-0.44358222145626325</c:v>
                </c:pt>
                <c:pt idx="214">
                  <c:v>-0.43226238119897725</c:v>
                </c:pt>
                <c:pt idx="215">
                  <c:v>-0.4208740078461094</c:v>
                </c:pt>
                <c:pt idx="216">
                  <c:v>-0.40941890696879712</c:v>
                </c:pt>
                <c:pt idx="217">
                  <c:v>-0.39789889471750334</c:v>
                </c:pt>
                <c:pt idx="218">
                  <c:v>-0.38631579753407186</c:v>
                </c:pt>
                <c:pt idx="219">
                  <c:v>-0.37467145186215534</c:v>
                </c:pt>
                <c:pt idx="220">
                  <c:v>-0.3629677038560572</c:v>
                </c:pt>
                <c:pt idx="221">
                  <c:v>-0.35120640908803058</c:v>
                </c:pt>
                <c:pt idx="222">
                  <c:v>-0.3393894322540873</c:v>
                </c:pt>
                <c:pt idx="223">
                  <c:v>-0.32751864687836102</c:v>
                </c:pt>
                <c:pt idx="224">
                  <c:v>-0.31559593501606631</c:v>
                </c:pt>
                <c:pt idx="225">
                  <c:v>-0.30362318695510926</c:v>
                </c:pt>
                <c:pt idx="226">
                  <c:v>-0.29160230091639305</c:v>
                </c:pt>
                <c:pt idx="227">
                  <c:v>-0.27953518275286143</c:v>
                </c:pt>
                <c:pt idx="228">
                  <c:v>-0.26742374564733634</c:v>
                </c:pt>
                <c:pt idx="229">
                  <c:v>-0.25526990980919356</c:v>
                </c:pt>
                <c:pt idx="230">
                  <c:v>-0.24307560216992019</c:v>
                </c:pt>
                <c:pt idx="231">
                  <c:v>-0.23084275607761018</c:v>
                </c:pt>
                <c:pt idx="232">
                  <c:v>-0.21857331099044294</c:v>
                </c:pt>
                <c:pt idx="233">
                  <c:v>-0.206269212169189</c:v>
                </c:pt>
                <c:pt idx="234">
                  <c:v>-0.1939324103687996</c:v>
                </c:pt>
                <c:pt idx="235">
                  <c:v>-0.18156486152912546</c:v>
                </c:pt>
                <c:pt idx="236">
                  <c:v>-0.16916852646480929</c:v>
                </c:pt>
                <c:pt idx="237">
                  <c:v>-0.15674537055440954</c:v>
                </c:pt>
                <c:pt idx="238">
                  <c:v>-0.14429736342880053</c:v>
                </c:pt>
                <c:pt idx="239">
                  <c:v>-0.13182647865889446</c:v>
                </c:pt>
                <c:pt idx="240">
                  <c:v>-0.11933469344274253</c:v>
                </c:pt>
                <c:pt idx="241">
                  <c:v>-0.1068239882920613</c:v>
                </c:pt>
                <c:pt idx="242">
                  <c:v>-9.4296346718229507E-2</c:v>
                </c:pt>
                <c:pt idx="243">
                  <c:v>-8.1753754917813268E-2</c:v>
                </c:pt>
                <c:pt idx="244">
                  <c:v>-6.919820145766567E-2</c:v>
                </c:pt>
                <c:pt idx="245">
                  <c:v>-5.6631676959646479E-2</c:v>
                </c:pt>
                <c:pt idx="246">
                  <c:v>-4.4056173785020115E-2</c:v>
                </c:pt>
                <c:pt idx="247">
                  <c:v>-3.1473685718577782E-2</c:v>
                </c:pt>
                <c:pt idx="248">
                  <c:v>-1.8886207652529921E-2</c:v>
                </c:pt>
                <c:pt idx="249">
                  <c:v>-6.2957352702271195E-3</c:v>
                </c:pt>
                <c:pt idx="250">
                  <c:v>6.295735270244439E-3</c:v>
                </c:pt>
                <c:pt idx="251">
                  <c:v>1.8886207652546793E-2</c:v>
                </c:pt>
                <c:pt idx="252">
                  <c:v>3.1473685718595094E-2</c:v>
                </c:pt>
                <c:pt idx="253">
                  <c:v>4.4056173785037421E-2</c:v>
                </c:pt>
                <c:pt idx="254">
                  <c:v>5.6631676959663327E-2</c:v>
                </c:pt>
                <c:pt idx="255">
                  <c:v>6.9198201457682948E-2</c:v>
                </c:pt>
                <c:pt idx="256">
                  <c:v>8.1753754917830532E-2</c:v>
                </c:pt>
                <c:pt idx="257">
                  <c:v>9.4296346718246313E-2</c:v>
                </c:pt>
                <c:pt idx="258">
                  <c:v>0.10682398829207852</c:v>
                </c:pt>
                <c:pt idx="259">
                  <c:v>0.11933469344275972</c:v>
                </c:pt>
                <c:pt idx="260">
                  <c:v>0.13182647865891117</c:v>
                </c:pt>
                <c:pt idx="261">
                  <c:v>0.14429736342881769</c:v>
                </c:pt>
                <c:pt idx="262">
                  <c:v>0.15674537055442664</c:v>
                </c:pt>
                <c:pt idx="263">
                  <c:v>0.16916852646482591</c:v>
                </c:pt>
                <c:pt idx="264">
                  <c:v>0.1815648615291425</c:v>
                </c:pt>
                <c:pt idx="265">
                  <c:v>0.19393241036881659</c:v>
                </c:pt>
                <c:pt idx="266">
                  <c:v>0.20626921216920552</c:v>
                </c:pt>
                <c:pt idx="267">
                  <c:v>0.21857331099045985</c:v>
                </c:pt>
                <c:pt idx="268">
                  <c:v>0.23084275607762703</c:v>
                </c:pt>
                <c:pt idx="269">
                  <c:v>0.24307560216993654</c:v>
                </c:pt>
                <c:pt idx="270">
                  <c:v>0.25526990980921033</c:v>
                </c:pt>
                <c:pt idx="271">
                  <c:v>0.267423745647353</c:v>
                </c:pt>
                <c:pt idx="272">
                  <c:v>0.27953518275287759</c:v>
                </c:pt>
                <c:pt idx="273">
                  <c:v>0.29160230091640965</c:v>
                </c:pt>
                <c:pt idx="274">
                  <c:v>0.3036231869551258</c:v>
                </c:pt>
                <c:pt idx="275">
                  <c:v>0.3155959350160823</c:v>
                </c:pt>
                <c:pt idx="276">
                  <c:v>0.3275186468783774</c:v>
                </c:pt>
                <c:pt idx="277">
                  <c:v>0.33938943225410362</c:v>
                </c:pt>
                <c:pt idx="278">
                  <c:v>0.35120640908804635</c:v>
                </c:pt>
                <c:pt idx="279">
                  <c:v>0.36296770385607335</c:v>
                </c:pt>
                <c:pt idx="280">
                  <c:v>0.37467145186217138</c:v>
                </c:pt>
                <c:pt idx="281">
                  <c:v>0.3863157975340874</c:v>
                </c:pt>
                <c:pt idx="282">
                  <c:v>0.39789889471751921</c:v>
                </c:pt>
                <c:pt idx="283">
                  <c:v>0.40941890696881295</c:v>
                </c:pt>
                <c:pt idx="284">
                  <c:v>0.42087400784612472</c:v>
                </c:pt>
                <c:pt idx="285">
                  <c:v>0.43226238119899291</c:v>
                </c:pt>
                <c:pt idx="286">
                  <c:v>0.44358222145627879</c:v>
                </c:pt>
                <c:pt idx="287">
                  <c:v>0.45483173391243337</c:v>
                </c:pt>
                <c:pt idx="288">
                  <c:v>0.46600913501203806</c:v>
                </c:pt>
                <c:pt idx="289">
                  <c:v>0.47711265263257752</c:v>
                </c:pt>
                <c:pt idx="290">
                  <c:v>0.48814052636540345</c:v>
                </c:pt>
                <c:pt idx="291">
                  <c:v>0.49909100779483756</c:v>
                </c:pt>
                <c:pt idx="292">
                  <c:v>0.50996236077537316</c:v>
                </c:pt>
                <c:pt idx="293">
                  <c:v>0.52075286170693491</c:v>
                </c:pt>
                <c:pt idx="294">
                  <c:v>0.53146079980814653</c:v>
                </c:pt>
                <c:pt idx="295">
                  <c:v>0.54208447738756471</c:v>
                </c:pt>
                <c:pt idx="296">
                  <c:v>0.55262221011284307</c:v>
                </c:pt>
                <c:pt idx="297">
                  <c:v>0.56307232727777323</c:v>
                </c:pt>
                <c:pt idx="298">
                  <c:v>0.57343317206716626</c:v>
                </c:pt>
                <c:pt idx="299">
                  <c:v>0.58370310181953444</c:v>
                </c:pt>
                <c:pt idx="300">
                  <c:v>0.59388048828752671</c:v>
                </c:pt>
                <c:pt idx="301">
                  <c:v>0.60396371789607795</c:v>
                </c:pt>
                <c:pt idx="302">
                  <c:v>0.61395119199823567</c:v>
                </c:pt>
                <c:pt idx="303">
                  <c:v>0.62384132712861662</c:v>
                </c:pt>
                <c:pt idx="304">
                  <c:v>0.63363255525445639</c:v>
                </c:pt>
                <c:pt idx="305">
                  <c:v>0.64332332402421566</c:v>
                </c:pt>
                <c:pt idx="306">
                  <c:v>0.65291209701369679</c:v>
                </c:pt>
                <c:pt idx="307">
                  <c:v>0.66239735396963551</c:v>
                </c:pt>
                <c:pt idx="308">
                  <c:v>0.6717775910507312</c:v>
                </c:pt>
                <c:pt idx="309">
                  <c:v>0.68105132106607336</c:v>
                </c:pt>
                <c:pt idx="310">
                  <c:v>0.69021707371092711</c:v>
                </c:pt>
                <c:pt idx="311">
                  <c:v>0.69927339579984471</c:v>
                </c:pt>
                <c:pt idx="312">
                  <c:v>0.7082188514970601</c:v>
                </c:pt>
                <c:pt idx="313">
                  <c:v>0.71705202254413303</c:v>
                </c:pt>
                <c:pt idx="314">
                  <c:v>0.72577150848480843</c:v>
                </c:pt>
                <c:pt idx="315">
                  <c:v>0.73437592688705156</c:v>
                </c:pt>
                <c:pt idx="316">
                  <c:v>0.74286391356222425</c:v>
                </c:pt>
                <c:pt idx="317">
                  <c:v>0.75123412278137291</c:v>
                </c:pt>
                <c:pt idx="318">
                  <c:v>0.7594852274885856</c:v>
                </c:pt>
                <c:pt idx="319">
                  <c:v>0.76761591951139119</c:v>
                </c:pt>
                <c:pt idx="320">
                  <c:v>0.77562490976816245</c:v>
                </c:pt>
                <c:pt idx="321">
                  <c:v>0.78351092847249459</c:v>
                </c:pt>
                <c:pt idx="322">
                  <c:v>0.79127272533452508</c:v>
                </c:pt>
                <c:pt idx="323">
                  <c:v>0.79890906975915799</c:v>
                </c:pt>
                <c:pt idx="324">
                  <c:v>0.80641875104117022</c:v>
                </c:pt>
                <c:pt idx="325">
                  <c:v>0.81380057855716526</c:v>
                </c:pt>
                <c:pt idx="326">
                  <c:v>0.8210533819543363</c:v>
                </c:pt>
                <c:pt idx="327">
                  <c:v>0.82817601133602303</c:v>
                </c:pt>
                <c:pt idx="328">
                  <c:v>0.83516733744402227</c:v>
                </c:pt>
                <c:pt idx="329">
                  <c:v>0.84202625183762447</c:v>
                </c:pt>
                <c:pt idx="330">
                  <c:v>0.84875166706935223</c:v>
                </c:pt>
                <c:pt idx="331">
                  <c:v>0.85534251685737195</c:v>
                </c:pt>
                <c:pt idx="332">
                  <c:v>0.86179775625454413</c:v>
                </c:pt>
                <c:pt idx="333">
                  <c:v>0.86811636181409657</c:v>
                </c:pt>
                <c:pt idx="334">
                  <c:v>0.87429733175188784</c:v>
                </c:pt>
                <c:pt idx="335">
                  <c:v>0.88033968610523317</c:v>
                </c:pt>
                <c:pt idx="336">
                  <c:v>0.88624246688827313</c:v>
                </c:pt>
                <c:pt idx="337">
                  <c:v>0.89200473824385995</c:v>
                </c:pt>
                <c:pt idx="338">
                  <c:v>0.89762558659192981</c:v>
                </c:pt>
                <c:pt idx="339">
                  <c:v>0.90310412077434821</c:v>
                </c:pt>
                <c:pt idx="340">
                  <c:v>0.90843947219619969</c:v>
                </c:pt>
                <c:pt idx="341">
                  <c:v>0.91363079496349719</c:v>
                </c:pt>
                <c:pt idx="342">
                  <c:v>0.91867726601729538</c:v>
                </c:pt>
                <c:pt idx="343">
                  <c:v>0.92357808526418372</c:v>
                </c:pt>
                <c:pt idx="344">
                  <c:v>0.9283324757031356</c:v>
                </c:pt>
                <c:pt idx="345">
                  <c:v>0.93293968354869872</c:v>
                </c:pt>
                <c:pt idx="346">
                  <c:v>0.93739897835050501</c:v>
                </c:pt>
                <c:pt idx="347">
                  <c:v>0.9417096531090785</c:v>
                </c:pt>
                <c:pt idx="348">
                  <c:v>0.94587102438792747</c:v>
                </c:pt>
                <c:pt idx="349">
                  <c:v>0.9498824324219004</c:v>
                </c:pt>
                <c:pt idx="350">
                  <c:v>0.95374324122178733</c:v>
                </c:pt>
                <c:pt idx="351">
                  <c:v>0.95745283867515352</c:v>
                </c:pt>
                <c:pt idx="352">
                  <c:v>0.96101063664338759</c:v>
                </c:pt>
                <c:pt idx="353">
                  <c:v>0.96441607105494653</c:v>
                </c:pt>
                <c:pt idx="354">
                  <c:v>0.96766860199478744</c:v>
                </c:pt>
                <c:pt idx="355">
                  <c:v>0.97076771378996884</c:v>
                </c:pt>
                <c:pt idx="356">
                  <c:v>0.97371291509140678</c:v>
                </c:pt>
                <c:pt idx="357">
                  <c:v>0.976503738951777</c:v>
                </c:pt>
                <c:pt idx="358">
                  <c:v>0.97913974289954697</c:v>
                </c:pt>
                <c:pt idx="359">
                  <c:v>0.9816205090091269</c:v>
                </c:pt>
                <c:pt idx="360">
                  <c:v>0.98394564396713047</c:v>
                </c:pt>
                <c:pt idx="361">
                  <c:v>0.98611477913473278</c:v>
                </c:pt>
                <c:pt idx="362">
                  <c:v>0.988127570606116</c:v>
                </c:pt>
                <c:pt idx="363">
                  <c:v>0.98998369926299346</c:v>
                </c:pt>
                <c:pt idx="364">
                  <c:v>0.99168287082520579</c:v>
                </c:pt>
                <c:pt idx="365">
                  <c:v>0.99322481589737577</c:v>
                </c:pt>
                <c:pt idx="366">
                  <c:v>0.99460929001162102</c:v>
                </c:pt>
                <c:pt idx="367">
                  <c:v>0.99583607366631266</c:v>
                </c:pt>
                <c:pt idx="368">
                  <c:v>0.99690497236087605</c:v>
                </c:pt>
                <c:pt idx="369">
                  <c:v>0.99781581662662855</c:v>
                </c:pt>
                <c:pt idx="370">
                  <c:v>0.99856846205364713</c:v>
                </c:pt>
                <c:pt idx="371">
                  <c:v>0.99916278931366442</c:v>
                </c:pt>
                <c:pt idx="372">
                  <c:v>0.99959870417898766</c:v>
                </c:pt>
                <c:pt idx="373">
                  <c:v>0.99987613753743754</c:v>
                </c:pt>
                <c:pt idx="374">
                  <c:v>0.99999504540330608</c:v>
                </c:pt>
                <c:pt idx="375">
                  <c:v>0.99995540892433032</c:v>
                </c:pt>
                <c:pt idx="376">
                  <c:v>0.99975723438468078</c:v>
                </c:pt>
                <c:pt idx="377">
                  <c:v>0.99940055320396592</c:v>
                </c:pt>
                <c:pt idx="378">
                  <c:v>0.99888542193224994</c:v>
                </c:pt>
                <c:pt idx="379">
                  <c:v>0.99821192224108735</c:v>
                </c:pt>
                <c:pt idx="380">
                  <c:v>0.99738016091057469</c:v>
                </c:pt>
                <c:pt idx="381">
                  <c:v>0.9963902698124204</c:v>
                </c:pt>
                <c:pt idx="382">
                  <c:v>0.99524240588903767</c:v>
                </c:pt>
                <c:pt idx="383">
                  <c:v>0.99393675112866198</c:v>
                </c:pt>
                <c:pt idx="384">
                  <c:v>0.99247351253649763</c:v>
                </c:pt>
                <c:pt idx="385">
                  <c:v>0.99085292210189779</c:v>
                </c:pt>
                <c:pt idx="386">
                  <c:v>0.98907523676158415</c:v>
                </c:pt>
                <c:pt idx="387">
                  <c:v>0.98714073835891092</c:v>
                </c:pt>
                <c:pt idx="388">
                  <c:v>0.98504973359917958</c:v>
                </c:pt>
                <c:pt idx="389">
                  <c:v>0.98280255400101213</c:v>
                </c:pt>
                <c:pt idx="390">
                  <c:v>0.98039955584379113</c:v>
                </c:pt>
                <c:pt idx="391">
                  <c:v>0.97784112011117286</c:v>
                </c:pt>
                <c:pt idx="392">
                  <c:v>0.97512765243068356</c:v>
                </c:pt>
                <c:pt idx="393">
                  <c:v>0.97225958300941084</c:v>
                </c:pt>
                <c:pt idx="394">
                  <c:v>0.96923736656579507</c:v>
                </c:pt>
                <c:pt idx="395">
                  <c:v>0.96606148225753585</c:v>
                </c:pt>
                <c:pt idx="396">
                  <c:v>0.96273243360562522</c:v>
                </c:pt>
                <c:pt idx="397">
                  <c:v>0.95925074841451585</c:v>
                </c:pt>
                <c:pt idx="398">
                  <c:v>0.95561697868843987</c:v>
                </c:pt>
                <c:pt idx="399">
                  <c:v>0.95183170054389243</c:v>
                </c:pt>
                <c:pt idx="400">
                  <c:v>0.94789551411829076</c:v>
                </c:pt>
                <c:pt idx="401">
                  <c:v>0.94380904347482431</c:v>
                </c:pt>
                <c:pt idx="402">
                  <c:v>0.93957293650351426</c:v>
                </c:pt>
                <c:pt idx="403">
                  <c:v>0.93518786481849292</c:v>
                </c:pt>
                <c:pt idx="404">
                  <c:v>0.93065452365152179</c:v>
                </c:pt>
                <c:pt idx="405">
                  <c:v>0.92597363174176739</c:v>
                </c:pt>
                <c:pt idx="406">
                  <c:v>0.92114593122184818</c:v>
                </c:pt>
                <c:pt idx="407">
                  <c:v>0.91617218750017182</c:v>
                </c:pt>
                <c:pt idx="408">
                  <c:v>0.91105318913958555</c:v>
                </c:pt>
                <c:pt idx="409">
                  <c:v>0.90578974773235199</c:v>
                </c:pt>
                <c:pt idx="410">
                  <c:v>0.90038269777147462</c:v>
                </c:pt>
                <c:pt idx="411">
                  <c:v>0.8948328965183947</c:v>
                </c:pt>
                <c:pt idx="412">
                  <c:v>0.88914122386707595</c:v>
                </c:pt>
                <c:pt idx="413">
                  <c:v>0.88330858220450004</c:v>
                </c:pt>
                <c:pt idx="414">
                  <c:v>0.87733589626760022</c:v>
                </c:pt>
                <c:pt idx="415">
                  <c:v>0.87122411299664748</c:v>
                </c:pt>
                <c:pt idx="416">
                  <c:v>0.86497420138511627</c:v>
                </c:pt>
                <c:pt idx="417">
                  <c:v>0.85858715232605853</c:v>
                </c:pt>
                <c:pt idx="418">
                  <c:v>0.85206397845500026</c:v>
                </c:pt>
                <c:pt idx="419">
                  <c:v>0.84540571398939246</c:v>
                </c:pt>
                <c:pt idx="420">
                  <c:v>0.83861341456464344</c:v>
                </c:pt>
                <c:pt idx="421">
                  <c:v>0.83168815706675137</c:v>
                </c:pt>
                <c:pt idx="422">
                  <c:v>0.82463103946156813</c:v>
                </c:pt>
                <c:pt idx="423">
                  <c:v>0.81744318062072507</c:v>
                </c:pt>
                <c:pt idx="424">
                  <c:v>0.81012572014423967</c:v>
                </c:pt>
                <c:pt idx="425">
                  <c:v>0.80267981817983602</c:v>
                </c:pt>
                <c:pt idx="426">
                  <c:v>0.79510665523901247</c:v>
                </c:pt>
                <c:pt idx="427">
                  <c:v>0.7874074320098754</c:v>
                </c:pt>
                <c:pt idx="428">
                  <c:v>0.77958336916677407</c:v>
                </c:pt>
                <c:pt idx="429">
                  <c:v>0.77163570717677277</c:v>
                </c:pt>
                <c:pt idx="430">
                  <c:v>0.76356570610297836</c:v>
                </c:pt>
                <c:pt idx="431">
                  <c:v>0.75537464540476196</c:v>
                </c:pt>
                <c:pt idx="432">
                  <c:v>0.74706382373491054</c:v>
                </c:pt>
                <c:pt idx="433">
                  <c:v>0.73863455873372974</c:v>
                </c:pt>
                <c:pt idx="434">
                  <c:v>0.73008818682013699</c:v>
                </c:pt>
                <c:pt idx="435">
                  <c:v>0.72142606297978207</c:v>
                </c:pt>
                <c:pt idx="436">
                  <c:v>0.71264956055021922</c:v>
                </c:pt>
                <c:pt idx="437">
                  <c:v>0.70376007100316906</c:v>
                </c:pt>
                <c:pt idx="438">
                  <c:v>0.69475900372391142</c:v>
                </c:pt>
                <c:pt idx="439">
                  <c:v>0.68564778578783214</c:v>
                </c:pt>
                <c:pt idx="440">
                  <c:v>0.67642786173416547</c:v>
                </c:pt>
                <c:pt idx="441">
                  <c:v>0.6671006933369733</c:v>
                </c:pt>
                <c:pt idx="442">
                  <c:v>0.65766775937338562</c:v>
                </c:pt>
                <c:pt idx="443">
                  <c:v>0.64813055538914632</c:v>
                </c:pt>
                <c:pt idx="444">
                  <c:v>0.63849059346150505</c:v>
                </c:pt>
                <c:pt idx="445">
                  <c:v>0.62874940195948303</c:v>
                </c:pt>
                <c:pt idx="446">
                  <c:v>0.61890852530155571</c:v>
                </c:pt>
                <c:pt idx="447">
                  <c:v>0.60896952371079627</c:v>
                </c:pt>
                <c:pt idx="448">
                  <c:v>0.59893397296750861</c:v>
                </c:pt>
                <c:pt idx="449">
                  <c:v>0.588803464159392</c:v>
                </c:pt>
                <c:pt idx="450">
                  <c:v>0.57857960342928716</c:v>
                </c:pt>
                <c:pt idx="451">
                  <c:v>0.56826401172052687</c:v>
                </c:pt>
                <c:pt idx="452">
                  <c:v>0.55785832451994222</c:v>
                </c:pt>
                <c:pt idx="453">
                  <c:v>0.54736419159856775</c:v>
                </c:pt>
                <c:pt idx="454">
                  <c:v>0.5367832767500762</c:v>
                </c:pt>
                <c:pt idx="455">
                  <c:v>0.52611725752699035</c:v>
                </c:pt>
                <c:pt idx="456">
                  <c:v>0.51536782497471911</c:v>
                </c:pt>
                <c:pt idx="457">
                  <c:v>0.50453668336344881</c:v>
                </c:pt>
                <c:pt idx="458">
                  <c:v>0.4936255499179365</c:v>
                </c:pt>
                <c:pt idx="459">
                  <c:v>0.48263615454525777</c:v>
                </c:pt>
                <c:pt idx="460">
                  <c:v>0.47157023956053545</c:v>
                </c:pt>
                <c:pt idx="461">
                  <c:v>0.46042955941070179</c:v>
                </c:pt>
                <c:pt idx="462">
                  <c:v>0.44921588039634452</c:v>
                </c:pt>
                <c:pt idx="463">
                  <c:v>0.43793098039166556</c:v>
                </c:pt>
                <c:pt idx="464">
                  <c:v>0.42657664856260591</c:v>
                </c:pt>
                <c:pt idx="465">
                  <c:v>0.41515468508318643</c:v>
                </c:pt>
                <c:pt idx="466">
                  <c:v>0.40366690085009682</c:v>
                </c:pt>
                <c:pt idx="467">
                  <c:v>0.39211511719558451</c:v>
                </c:pt>
                <c:pt idx="468">
                  <c:v>0.38050116559869573</c:v>
                </c:pt>
                <c:pt idx="469">
                  <c:v>0.36882688739490138</c:v>
                </c:pt>
                <c:pt idx="470">
                  <c:v>0.35709413348415964</c:v>
                </c:pt>
                <c:pt idx="471">
                  <c:v>0.34530476403746974</c:v>
                </c:pt>
                <c:pt idx="472">
                  <c:v>0.33346064820194843</c:v>
                </c:pt>
                <c:pt idx="473">
                  <c:v>0.32156366380448331</c:v>
                </c:pt>
                <c:pt idx="474">
                  <c:v>0.30961569705401759</c:v>
                </c:pt>
                <c:pt idx="475">
                  <c:v>0.29761864224249818</c:v>
                </c:pt>
                <c:pt idx="476">
                  <c:v>0.28557440144454255</c:v>
                </c:pt>
                <c:pt idx="477">
                  <c:v>0.27348488421587913</c:v>
                </c:pt>
                <c:pt idx="478">
                  <c:v>0.26135200729059388</c:v>
                </c:pt>
                <c:pt idx="479">
                  <c:v>0.24917769427723904</c:v>
                </c:pt>
                <c:pt idx="480">
                  <c:v>0.23696387535385935</c:v>
                </c:pt>
                <c:pt idx="481">
                  <c:v>0.22471248696196916</c:v>
                </c:pt>
                <c:pt idx="482">
                  <c:v>0.21242547149953661</c:v>
                </c:pt>
                <c:pt idx="483">
                  <c:v>0.20010477701303092</c:v>
                </c:pt>
                <c:pt idx="484">
                  <c:v>0.18775235688856662</c:v>
                </c:pt>
                <c:pt idx="485">
                  <c:v>0.17537016954220097</c:v>
                </c:pt>
                <c:pt idx="486">
                  <c:v>0.16296017810944194</c:v>
                </c:pt>
                <c:pt idx="487">
                  <c:v>0.15052435013400009</c:v>
                </c:pt>
                <c:pt idx="488">
                  <c:v>0.13806465725584124</c:v>
                </c:pt>
                <c:pt idx="489">
                  <c:v>0.12558307489859807</c:v>
                </c:pt>
                <c:pt idx="490">
                  <c:v>0.11308158195637352</c:v>
                </c:pt>
                <c:pt idx="491">
                  <c:v>0.10056216047999419</c:v>
                </c:pt>
                <c:pt idx="492">
                  <c:v>8.8026795362771124E-2</c:v>
                </c:pt>
                <c:pt idx="493">
                  <c:v>7.5477474025801961E-2</c:v>
                </c:pt>
                <c:pt idx="494">
                  <c:v>6.2916186102872362E-2</c:v>
                </c:pt>
                <c:pt idx="495">
                  <c:v>5.0344923125014603E-2</c:v>
                </c:pt>
                <c:pt idx="496">
                  <c:v>3.7765678204757333E-2</c:v>
                </c:pt>
                <c:pt idx="497">
                  <c:v>2.5180445720124629E-2</c:v>
                </c:pt>
                <c:pt idx="498">
                  <c:v>1.2591220998442417E-2</c:v>
                </c:pt>
                <c:pt idx="499">
                  <c:v>-1.3644250659861079E-14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571-4CB2-AF6C-6B98B4891378}"/>
            </c:ext>
          </c:extLst>
        </c:ser>
        <c:ser>
          <c:idx val="2"/>
          <c:order val="2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-0.54627631821431177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-0.59305183844457099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9571-4CB2-AF6C-6B98B4891378}"/>
            </c:ext>
          </c:extLst>
        </c:ser>
        <c:ser>
          <c:idx val="3"/>
          <c:order val="3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-0.76760948241779481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0.31970530624465932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9571-4CB2-AF6C-6B98B4891378}"/>
            </c:ext>
          </c:extLst>
        </c:ser>
        <c:ser>
          <c:idx val="4"/>
          <c:order val="4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0.93547593736116597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-0.20878549828931187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9571-4CB2-AF6C-6B98B4891378}"/>
            </c:ext>
          </c:extLst>
        </c:ser>
        <c:ser>
          <c:idx val="5"/>
          <c:order val="5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0.93485691924432823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7.099878488854422E-2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9571-4CB2-AF6C-6B98B4891378}"/>
            </c:ext>
          </c:extLst>
        </c:ser>
        <c:ser>
          <c:idx val="6"/>
          <c:order val="6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0.78147136899725178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-0.2063429895776776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9571-4CB2-AF6C-6B98B4891378}"/>
            </c:ext>
          </c:extLst>
        </c:ser>
        <c:ser>
          <c:idx val="7"/>
          <c:order val="7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0.63270818281682628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-0.49025465518434597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9571-4CB2-AF6C-6B98B4891378}"/>
            </c:ext>
          </c:extLst>
        </c:ser>
        <c:ser>
          <c:idx val="8"/>
          <c:order val="8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-0.84925795021775141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0.13445040037867598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9571-4CB2-AF6C-6B98B4891378}"/>
            </c:ext>
          </c:extLst>
        </c:ser>
        <c:ser>
          <c:idx val="9"/>
          <c:order val="9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0.58827226756166484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-0.2577612525633966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9571-4CB2-AF6C-6B98B4891378}"/>
            </c:ext>
          </c:extLst>
        </c:ser>
        <c:ser>
          <c:idx val="10"/>
          <c:order val="10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0.67826637127862388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0.42561718080732536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9571-4CB2-AF6C-6B98B4891378}"/>
            </c:ext>
          </c:extLst>
        </c:ser>
        <c:ser>
          <c:idx val="11"/>
          <c:order val="11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-4.6736887358637028E-2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0.82369410033486112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9571-4CB2-AF6C-6B98B4891378}"/>
            </c:ext>
          </c:extLst>
        </c:ser>
        <c:ser>
          <c:idx val="12"/>
          <c:order val="12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-0.85028712160517683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2.3681545197626389E-2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9571-4CB2-AF6C-6B98B4891378}"/>
            </c:ext>
          </c:extLst>
        </c:ser>
        <c:ser>
          <c:idx val="13"/>
          <c:order val="13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0.79887251238054457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0.44864474928182274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9571-4CB2-AF6C-6B98B4891378}"/>
            </c:ext>
          </c:extLst>
        </c:ser>
        <c:ser>
          <c:idx val="14"/>
          <c:order val="14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0.76454095195541005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0.26051727475367498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9571-4CB2-AF6C-6B98B4891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36936"/>
        <c:axId val="1"/>
      </c:scatterChart>
      <c:valAx>
        <c:axId val="862836936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F1 (54.79 %)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  <c:majorUnit val="0.25"/>
      </c:valAx>
      <c:valAx>
        <c:axId val="1"/>
        <c:scaling>
          <c:orientation val="minMax"/>
          <c:max val="1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F2 (15.38 %)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36936"/>
        <c:crosses val="autoZero"/>
        <c:crossBetween val="midCat"/>
        <c:majorUnit val="0.25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wMode val="edge"/>
          <c:hMode val="edge"/>
          <c:x val="0.34196473810338923"/>
          <c:y val="0.91235586930943968"/>
          <c:w val="0.69281787059226296"/>
          <c:h val="0.97701149425287348"/>
        </c:manualLayout>
      </c:layout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Pred CFT vs Lower, Upper 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trendline>
            <c:spPr>
              <a:ln w="12700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9402230971128608E-2"/>
                  <c:y val="0.3076636012560488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66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y = 0.9396x - 17.183
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'PSA Forecast Hindcast'!$F$266:$F$327</c:f>
              <c:numCache>
                <c:formatCode>0.00</c:formatCode>
                <c:ptCount val="62"/>
                <c:pt idx="0">
                  <c:v>-6.5065600000000003</c:v>
                </c:pt>
                <c:pt idx="1">
                  <c:v>-3.6846930000000002</c:v>
                </c:pt>
                <c:pt idx="2">
                  <c:v>5.2206732000000002</c:v>
                </c:pt>
                <c:pt idx="3">
                  <c:v>19.432466999999999</c:v>
                </c:pt>
                <c:pt idx="4">
                  <c:v>26.197869000000001</c:v>
                </c:pt>
                <c:pt idx="5">
                  <c:v>20.698587</c:v>
                </c:pt>
                <c:pt idx="6">
                  <c:v>14.074256999999999</c:v>
                </c:pt>
                <c:pt idx="7">
                  <c:v>16.216082</c:v>
                </c:pt>
                <c:pt idx="8">
                  <c:v>21.390067999999999</c:v>
                </c:pt>
                <c:pt idx="9">
                  <c:v>19.840817999999999</c:v>
                </c:pt>
                <c:pt idx="10">
                  <c:v>15.498911</c:v>
                </c:pt>
                <c:pt idx="11">
                  <c:v>19.986098999999999</c:v>
                </c:pt>
                <c:pt idx="12">
                  <c:v>32.662694000000002</c:v>
                </c:pt>
                <c:pt idx="13">
                  <c:v>39.938889000000003</c:v>
                </c:pt>
                <c:pt idx="14">
                  <c:v>35.508341000000001</c:v>
                </c:pt>
                <c:pt idx="15">
                  <c:v>28.698526999999999</c:v>
                </c:pt>
                <c:pt idx="16">
                  <c:v>27.755534999999998</c:v>
                </c:pt>
                <c:pt idx="17">
                  <c:v>26.128312000000001</c:v>
                </c:pt>
                <c:pt idx="18">
                  <c:v>14.496788</c:v>
                </c:pt>
                <c:pt idx="19">
                  <c:v>-1.687748</c:v>
                </c:pt>
                <c:pt idx="20">
                  <c:v>-8.7778799999999997</c:v>
                </c:pt>
                <c:pt idx="21">
                  <c:v>-5.4326590000000001</c:v>
                </c:pt>
                <c:pt idx="22">
                  <c:v>-3.6966039999999998</c:v>
                </c:pt>
                <c:pt idx="23">
                  <c:v>-9.1625879999999995</c:v>
                </c:pt>
                <c:pt idx="24">
                  <c:v>-12.96754</c:v>
                </c:pt>
                <c:pt idx="25">
                  <c:v>-8.4388070000000006</c:v>
                </c:pt>
                <c:pt idx="26">
                  <c:v>-4.1952429999999996</c:v>
                </c:pt>
                <c:pt idx="27">
                  <c:v>-11.35271</c:v>
                </c:pt>
                <c:pt idx="28">
                  <c:v>-25.520420000000001</c:v>
                </c:pt>
                <c:pt idx="29">
                  <c:v>-33.224359999999997</c:v>
                </c:pt>
                <c:pt idx="30">
                  <c:v>-32.345860000000002</c:v>
                </c:pt>
                <c:pt idx="31">
                  <c:v>-33.281480000000002</c:v>
                </c:pt>
                <c:pt idx="32">
                  <c:v>-39.589680000000001</c:v>
                </c:pt>
                <c:pt idx="33">
                  <c:v>-40.785890000000002</c:v>
                </c:pt>
                <c:pt idx="34">
                  <c:v>-29.600549999999998</c:v>
                </c:pt>
                <c:pt idx="35">
                  <c:v>-15.169449999999999</c:v>
                </c:pt>
                <c:pt idx="36">
                  <c:v>-9.9888530000000006</c:v>
                </c:pt>
                <c:pt idx="37">
                  <c:v>-11.618320000000001</c:v>
                </c:pt>
                <c:pt idx="38">
                  <c:v>-8.7211719999999993</c:v>
                </c:pt>
                <c:pt idx="39">
                  <c:v>-0.87631000000000003</c:v>
                </c:pt>
                <c:pt idx="40">
                  <c:v>0.90346130000000002</c:v>
                </c:pt>
                <c:pt idx="41">
                  <c:v>-6.2934520000000003</c:v>
                </c:pt>
                <c:pt idx="42">
                  <c:v>-10.460800000000001</c:v>
                </c:pt>
                <c:pt idx="43">
                  <c:v>-2.5097230000000001</c:v>
                </c:pt>
                <c:pt idx="44">
                  <c:v>10.096240999999999</c:v>
                </c:pt>
                <c:pt idx="45">
                  <c:v>15.996245</c:v>
                </c:pt>
                <c:pt idx="46">
                  <c:v>17.791511</c:v>
                </c:pt>
                <c:pt idx="47">
                  <c:v>25.787821000000001</c:v>
                </c:pt>
                <c:pt idx="48">
                  <c:v>38.520294999999997</c:v>
                </c:pt>
                <c:pt idx="49">
                  <c:v>42.979869000000001</c:v>
                </c:pt>
                <c:pt idx="50">
                  <c:v>34.794438</c:v>
                </c:pt>
                <c:pt idx="51">
                  <c:v>25.344411999999998</c:v>
                </c:pt>
                <c:pt idx="52">
                  <c:v>24.053083000000001</c:v>
                </c:pt>
                <c:pt idx="53">
                  <c:v>24.810124999999999</c:v>
                </c:pt>
                <c:pt idx="54">
                  <c:v>18.385356000000002</c:v>
                </c:pt>
                <c:pt idx="55">
                  <c:v>9.6002069999999993</c:v>
                </c:pt>
                <c:pt idx="56">
                  <c:v>10.280751</c:v>
                </c:pt>
                <c:pt idx="57">
                  <c:v>19.394679</c:v>
                </c:pt>
                <c:pt idx="58">
                  <c:v>23.360363</c:v>
                </c:pt>
                <c:pt idx="59">
                  <c:v>16.472345000000001</c:v>
                </c:pt>
                <c:pt idx="60">
                  <c:v>8.2977930999999998</c:v>
                </c:pt>
                <c:pt idx="61">
                  <c:v>6.4640180999999997</c:v>
                </c:pt>
              </c:numCache>
            </c:numRef>
          </c:xVal>
          <c:yVal>
            <c:numRef>
              <c:f>'PSA Forecast Hindcast'!$I$266:$I$327</c:f>
              <c:numCache>
                <c:formatCode>0.00</c:formatCode>
                <c:ptCount val="62"/>
                <c:pt idx="0">
                  <c:v>-30.967600000000001</c:v>
                </c:pt>
                <c:pt idx="1">
                  <c:v>-26.335039999999999</c:v>
                </c:pt>
                <c:pt idx="2">
                  <c:v>-16.561229999999998</c:v>
                </c:pt>
                <c:pt idx="3">
                  <c:v>-2.428058</c:v>
                </c:pt>
                <c:pt idx="4">
                  <c:v>7.9047805000000002</c:v>
                </c:pt>
                <c:pt idx="5">
                  <c:v>-2.4531930000000002</c:v>
                </c:pt>
                <c:pt idx="6">
                  <c:v>-6.2666180000000002</c:v>
                </c:pt>
                <c:pt idx="7">
                  <c:v>-5.194661</c:v>
                </c:pt>
                <c:pt idx="8">
                  <c:v>4.4937135000000001</c:v>
                </c:pt>
                <c:pt idx="9">
                  <c:v>3.0993751</c:v>
                </c:pt>
                <c:pt idx="10">
                  <c:v>-1.0183709999999999</c:v>
                </c:pt>
                <c:pt idx="11">
                  <c:v>1.8685509</c:v>
                </c:pt>
                <c:pt idx="12">
                  <c:v>13.107434</c:v>
                </c:pt>
                <c:pt idx="13">
                  <c:v>22.725300000000001</c:v>
                </c:pt>
                <c:pt idx="14">
                  <c:v>17.251246999999999</c:v>
                </c:pt>
                <c:pt idx="15">
                  <c:v>12.713843000000001</c:v>
                </c:pt>
                <c:pt idx="16">
                  <c:v>11.281796</c:v>
                </c:pt>
                <c:pt idx="17">
                  <c:v>10.335150000000001</c:v>
                </c:pt>
                <c:pt idx="18">
                  <c:v>-2.3199839999999998</c:v>
                </c:pt>
                <c:pt idx="19">
                  <c:v>-17.553930000000001</c:v>
                </c:pt>
                <c:pt idx="20">
                  <c:v>-23.705950000000001</c:v>
                </c:pt>
                <c:pt idx="21">
                  <c:v>-20.895309999999998</c:v>
                </c:pt>
                <c:pt idx="22">
                  <c:v>-18.995609999999999</c:v>
                </c:pt>
                <c:pt idx="23">
                  <c:v>-24.79974</c:v>
                </c:pt>
                <c:pt idx="24">
                  <c:v>-27.976759999999999</c:v>
                </c:pt>
                <c:pt idx="25">
                  <c:v>-23.19013</c:v>
                </c:pt>
                <c:pt idx="26">
                  <c:v>-18.87452</c:v>
                </c:pt>
                <c:pt idx="27">
                  <c:v>-26.298729999999999</c:v>
                </c:pt>
                <c:pt idx="28">
                  <c:v>-40.392499999999998</c:v>
                </c:pt>
                <c:pt idx="29">
                  <c:v>-47.944000000000003</c:v>
                </c:pt>
                <c:pt idx="30">
                  <c:v>-47.389879999999998</c:v>
                </c:pt>
                <c:pt idx="31">
                  <c:v>-48.342509999999997</c:v>
                </c:pt>
                <c:pt idx="32">
                  <c:v>-54.377459999999999</c:v>
                </c:pt>
                <c:pt idx="33">
                  <c:v>-55.769599999999997</c:v>
                </c:pt>
                <c:pt idx="34">
                  <c:v>-44.815899999999999</c:v>
                </c:pt>
                <c:pt idx="35">
                  <c:v>-30.15333</c:v>
                </c:pt>
                <c:pt idx="36">
                  <c:v>-24.840070000000001</c:v>
                </c:pt>
                <c:pt idx="37">
                  <c:v>-26.59545</c:v>
                </c:pt>
                <c:pt idx="38">
                  <c:v>-23.736609999999999</c:v>
                </c:pt>
                <c:pt idx="39">
                  <c:v>-16.212070000000001</c:v>
                </c:pt>
                <c:pt idx="40">
                  <c:v>-14.46635</c:v>
                </c:pt>
                <c:pt idx="41">
                  <c:v>-22.315909999999999</c:v>
                </c:pt>
                <c:pt idx="42">
                  <c:v>-25.70533</c:v>
                </c:pt>
                <c:pt idx="43">
                  <c:v>-19.053920000000002</c:v>
                </c:pt>
                <c:pt idx="44">
                  <c:v>-6.1078939999999999</c:v>
                </c:pt>
                <c:pt idx="45">
                  <c:v>-1.6453899999999999</c:v>
                </c:pt>
                <c:pt idx="46">
                  <c:v>-0.81662100000000004</c:v>
                </c:pt>
                <c:pt idx="47">
                  <c:v>6.7270181999999998</c:v>
                </c:pt>
                <c:pt idx="48">
                  <c:v>20.315677000000001</c:v>
                </c:pt>
                <c:pt idx="49">
                  <c:v>26.992567000000001</c:v>
                </c:pt>
                <c:pt idx="50">
                  <c:v>15.711554</c:v>
                </c:pt>
                <c:pt idx="51">
                  <c:v>7.6160509000000003</c:v>
                </c:pt>
                <c:pt idx="52">
                  <c:v>4.2141865999999997</c:v>
                </c:pt>
                <c:pt idx="53">
                  <c:v>7.5934261999999997</c:v>
                </c:pt>
                <c:pt idx="54">
                  <c:v>-0.326428</c:v>
                </c:pt>
                <c:pt idx="55">
                  <c:v>-8.4019899999999996</c:v>
                </c:pt>
                <c:pt idx="56">
                  <c:v>-10.28373</c:v>
                </c:pt>
                <c:pt idx="57">
                  <c:v>-3.963603</c:v>
                </c:pt>
                <c:pt idx="58">
                  <c:v>2.8967942999999998</c:v>
                </c:pt>
                <c:pt idx="59">
                  <c:v>-6.2742800000000001</c:v>
                </c:pt>
                <c:pt idx="60">
                  <c:v>-10.09473</c:v>
                </c:pt>
                <c:pt idx="61">
                  <c:v>-18.191559999999999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EC-4535-96E5-DA7306862D2E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olid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5525065616797898"/>
                  <c:y val="2.8566145404909888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y = 1.0604x + 17.183
</a:t>
                    </a:r>
                  </a:p>
                </c:rich>
              </c:tx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'PSA Forecast Hindcast'!$F$266:$F$327</c:f>
              <c:numCache>
                <c:formatCode>0.00</c:formatCode>
                <c:ptCount val="62"/>
                <c:pt idx="0">
                  <c:v>-6.5065600000000003</c:v>
                </c:pt>
                <c:pt idx="1">
                  <c:v>-3.6846930000000002</c:v>
                </c:pt>
                <c:pt idx="2">
                  <c:v>5.2206732000000002</c:v>
                </c:pt>
                <c:pt idx="3">
                  <c:v>19.432466999999999</c:v>
                </c:pt>
                <c:pt idx="4">
                  <c:v>26.197869000000001</c:v>
                </c:pt>
                <c:pt idx="5">
                  <c:v>20.698587</c:v>
                </c:pt>
                <c:pt idx="6">
                  <c:v>14.074256999999999</c:v>
                </c:pt>
                <c:pt idx="7">
                  <c:v>16.216082</c:v>
                </c:pt>
                <c:pt idx="8">
                  <c:v>21.390067999999999</c:v>
                </c:pt>
                <c:pt idx="9">
                  <c:v>19.840817999999999</c:v>
                </c:pt>
                <c:pt idx="10">
                  <c:v>15.498911</c:v>
                </c:pt>
                <c:pt idx="11">
                  <c:v>19.986098999999999</c:v>
                </c:pt>
                <c:pt idx="12">
                  <c:v>32.662694000000002</c:v>
                </c:pt>
                <c:pt idx="13">
                  <c:v>39.938889000000003</c:v>
                </c:pt>
                <c:pt idx="14">
                  <c:v>35.508341000000001</c:v>
                </c:pt>
                <c:pt idx="15">
                  <c:v>28.698526999999999</c:v>
                </c:pt>
                <c:pt idx="16">
                  <c:v>27.755534999999998</c:v>
                </c:pt>
                <c:pt idx="17">
                  <c:v>26.128312000000001</c:v>
                </c:pt>
                <c:pt idx="18">
                  <c:v>14.496788</c:v>
                </c:pt>
                <c:pt idx="19">
                  <c:v>-1.687748</c:v>
                </c:pt>
                <c:pt idx="20">
                  <c:v>-8.7778799999999997</c:v>
                </c:pt>
                <c:pt idx="21">
                  <c:v>-5.4326590000000001</c:v>
                </c:pt>
                <c:pt idx="22">
                  <c:v>-3.6966039999999998</c:v>
                </c:pt>
                <c:pt idx="23">
                  <c:v>-9.1625879999999995</c:v>
                </c:pt>
                <c:pt idx="24">
                  <c:v>-12.96754</c:v>
                </c:pt>
                <c:pt idx="25">
                  <c:v>-8.4388070000000006</c:v>
                </c:pt>
                <c:pt idx="26">
                  <c:v>-4.1952429999999996</c:v>
                </c:pt>
                <c:pt idx="27">
                  <c:v>-11.35271</c:v>
                </c:pt>
                <c:pt idx="28">
                  <c:v>-25.520420000000001</c:v>
                </c:pt>
                <c:pt idx="29">
                  <c:v>-33.224359999999997</c:v>
                </c:pt>
                <c:pt idx="30">
                  <c:v>-32.345860000000002</c:v>
                </c:pt>
                <c:pt idx="31">
                  <c:v>-33.281480000000002</c:v>
                </c:pt>
                <c:pt idx="32">
                  <c:v>-39.589680000000001</c:v>
                </c:pt>
                <c:pt idx="33">
                  <c:v>-40.785890000000002</c:v>
                </c:pt>
                <c:pt idx="34">
                  <c:v>-29.600549999999998</c:v>
                </c:pt>
                <c:pt idx="35">
                  <c:v>-15.169449999999999</c:v>
                </c:pt>
                <c:pt idx="36">
                  <c:v>-9.9888530000000006</c:v>
                </c:pt>
                <c:pt idx="37">
                  <c:v>-11.618320000000001</c:v>
                </c:pt>
                <c:pt idx="38">
                  <c:v>-8.7211719999999993</c:v>
                </c:pt>
                <c:pt idx="39">
                  <c:v>-0.87631000000000003</c:v>
                </c:pt>
                <c:pt idx="40">
                  <c:v>0.90346130000000002</c:v>
                </c:pt>
                <c:pt idx="41">
                  <c:v>-6.2934520000000003</c:v>
                </c:pt>
                <c:pt idx="42">
                  <c:v>-10.460800000000001</c:v>
                </c:pt>
                <c:pt idx="43">
                  <c:v>-2.5097230000000001</c:v>
                </c:pt>
                <c:pt idx="44">
                  <c:v>10.096240999999999</c:v>
                </c:pt>
                <c:pt idx="45">
                  <c:v>15.996245</c:v>
                </c:pt>
                <c:pt idx="46">
                  <c:v>17.791511</c:v>
                </c:pt>
                <c:pt idx="47">
                  <c:v>25.787821000000001</c:v>
                </c:pt>
                <c:pt idx="48">
                  <c:v>38.520294999999997</c:v>
                </c:pt>
                <c:pt idx="49">
                  <c:v>42.979869000000001</c:v>
                </c:pt>
                <c:pt idx="50">
                  <c:v>34.794438</c:v>
                </c:pt>
                <c:pt idx="51">
                  <c:v>25.344411999999998</c:v>
                </c:pt>
                <c:pt idx="52">
                  <c:v>24.053083000000001</c:v>
                </c:pt>
                <c:pt idx="53">
                  <c:v>24.810124999999999</c:v>
                </c:pt>
                <c:pt idx="54">
                  <c:v>18.385356000000002</c:v>
                </c:pt>
                <c:pt idx="55">
                  <c:v>9.6002069999999993</c:v>
                </c:pt>
                <c:pt idx="56">
                  <c:v>10.280751</c:v>
                </c:pt>
                <c:pt idx="57">
                  <c:v>19.394679</c:v>
                </c:pt>
                <c:pt idx="58">
                  <c:v>23.360363</c:v>
                </c:pt>
                <c:pt idx="59">
                  <c:v>16.472345000000001</c:v>
                </c:pt>
                <c:pt idx="60">
                  <c:v>8.2977930999999998</c:v>
                </c:pt>
                <c:pt idx="61">
                  <c:v>6.4640180999999997</c:v>
                </c:pt>
              </c:numCache>
            </c:numRef>
          </c:xVal>
          <c:yVal>
            <c:numRef>
              <c:f>'PSA Forecast Hindcast'!$J$266:$J$327</c:f>
              <c:numCache>
                <c:formatCode>0.00</c:formatCode>
                <c:ptCount val="62"/>
                <c:pt idx="0">
                  <c:v>17.954481000000001</c:v>
                </c:pt>
                <c:pt idx="1">
                  <c:v>18.965658000000001</c:v>
                </c:pt>
                <c:pt idx="2">
                  <c:v>27.002579000000001</c:v>
                </c:pt>
                <c:pt idx="3">
                  <c:v>41.292993000000003</c:v>
                </c:pt>
                <c:pt idx="4">
                  <c:v>44.490957999999999</c:v>
                </c:pt>
                <c:pt idx="5">
                  <c:v>43.850368000000003</c:v>
                </c:pt>
                <c:pt idx="6">
                  <c:v>34.415132</c:v>
                </c:pt>
                <c:pt idx="7">
                  <c:v>37.626826000000001</c:v>
                </c:pt>
                <c:pt idx="8">
                  <c:v>38.286422999999999</c:v>
                </c:pt>
                <c:pt idx="9">
                  <c:v>36.582261000000003</c:v>
                </c:pt>
                <c:pt idx="10">
                  <c:v>32.016193000000001</c:v>
                </c:pt>
                <c:pt idx="11">
                  <c:v>38.103647000000002</c:v>
                </c:pt>
                <c:pt idx="12">
                  <c:v>52.217955000000003</c:v>
                </c:pt>
                <c:pt idx="13">
                  <c:v>57.152478000000002</c:v>
                </c:pt>
                <c:pt idx="14">
                  <c:v>53.765434999999997</c:v>
                </c:pt>
                <c:pt idx="15">
                  <c:v>44.683211999999997</c:v>
                </c:pt>
                <c:pt idx="16">
                  <c:v>44.229272999999999</c:v>
                </c:pt>
                <c:pt idx="17">
                  <c:v>41.921475000000001</c:v>
                </c:pt>
                <c:pt idx="18">
                  <c:v>31.313561</c:v>
                </c:pt>
                <c:pt idx="19">
                  <c:v>14.178430000000001</c:v>
                </c:pt>
                <c:pt idx="20">
                  <c:v>6.1501897999999997</c:v>
                </c:pt>
                <c:pt idx="21">
                  <c:v>10.029991000000001</c:v>
                </c:pt>
                <c:pt idx="22">
                  <c:v>11.602398000000001</c:v>
                </c:pt>
                <c:pt idx="23">
                  <c:v>6.4745688000000001</c:v>
                </c:pt>
                <c:pt idx="24">
                  <c:v>2.0416704000000001</c:v>
                </c:pt>
                <c:pt idx="25">
                  <c:v>6.3125125999999998</c:v>
                </c:pt>
                <c:pt idx="26">
                  <c:v>10.484033999999999</c:v>
                </c:pt>
                <c:pt idx="27">
                  <c:v>3.5933128000000001</c:v>
                </c:pt>
                <c:pt idx="28">
                  <c:v>-10.64833</c:v>
                </c:pt>
                <c:pt idx="29">
                  <c:v>-18.504729999999999</c:v>
                </c:pt>
                <c:pt idx="30">
                  <c:v>-17.301829999999999</c:v>
                </c:pt>
                <c:pt idx="31">
                  <c:v>-18.22045</c:v>
                </c:pt>
                <c:pt idx="32">
                  <c:v>-24.8019</c:v>
                </c:pt>
                <c:pt idx="33">
                  <c:v>-25.80219</c:v>
                </c:pt>
                <c:pt idx="34">
                  <c:v>-14.38519</c:v>
                </c:pt>
                <c:pt idx="35">
                  <c:v>-0.18557399999999999</c:v>
                </c:pt>
                <c:pt idx="36">
                  <c:v>4.8623599000000004</c:v>
                </c:pt>
                <c:pt idx="37">
                  <c:v>3.3588212999999998</c:v>
                </c:pt>
                <c:pt idx="38">
                  <c:v>6.2942621000000001</c:v>
                </c:pt>
                <c:pt idx="39">
                  <c:v>14.45945</c:v>
                </c:pt>
                <c:pt idx="40">
                  <c:v>16.27327</c:v>
                </c:pt>
                <c:pt idx="41">
                  <c:v>9.7290078999999992</c:v>
                </c:pt>
                <c:pt idx="42">
                  <c:v>4.7837319000000003</c:v>
                </c:pt>
                <c:pt idx="43">
                  <c:v>14.034469</c:v>
                </c:pt>
                <c:pt idx="44">
                  <c:v>26.300376</c:v>
                </c:pt>
                <c:pt idx="45">
                  <c:v>33.637881</c:v>
                </c:pt>
                <c:pt idx="46">
                  <c:v>36.399642999999998</c:v>
                </c:pt>
                <c:pt idx="47">
                  <c:v>44.848623000000003</c:v>
                </c:pt>
                <c:pt idx="48">
                  <c:v>56.724913000000001</c:v>
                </c:pt>
                <c:pt idx="49">
                  <c:v>58.967171</c:v>
                </c:pt>
                <c:pt idx="50">
                  <c:v>53.877321999999999</c:v>
                </c:pt>
                <c:pt idx="51">
                  <c:v>43.072772000000001</c:v>
                </c:pt>
                <c:pt idx="52">
                  <c:v>43.891979999999997</c:v>
                </c:pt>
                <c:pt idx="53">
                  <c:v>42.026823</c:v>
                </c:pt>
                <c:pt idx="54">
                  <c:v>37.097141000000001</c:v>
                </c:pt>
                <c:pt idx="55">
                  <c:v>27.602404</c:v>
                </c:pt>
                <c:pt idx="56">
                  <c:v>30.845236</c:v>
                </c:pt>
                <c:pt idx="57">
                  <c:v>42.752960999999999</c:v>
                </c:pt>
                <c:pt idx="58">
                  <c:v>43.823931000000002</c:v>
                </c:pt>
                <c:pt idx="59">
                  <c:v>39.218969000000001</c:v>
                </c:pt>
                <c:pt idx="60">
                  <c:v>26.690311999999999</c:v>
                </c:pt>
                <c:pt idx="61">
                  <c:v>31.119598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1EC-4535-96E5-DA7306862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64816"/>
        <c:axId val="1"/>
      </c:scatterChart>
      <c:valAx>
        <c:axId val="862864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At val="-10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64816"/>
        <c:crossesAt val="-10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Observations (axes F1 and F2: 70.17 %)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observations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8913-4796-97FC-0C20C7DFE2D5}"/>
                </c:ext>
              </c:extLst>
            </c:dLbl>
            <c:dLbl>
              <c:idx val="1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8913-4796-97FC-0C20C7DFE2D5}"/>
                </c:ext>
              </c:extLst>
            </c:dLbl>
            <c:dLbl>
              <c:idx val="2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8913-4796-97FC-0C20C7DFE2D5}"/>
                </c:ext>
              </c:extLst>
            </c:dLbl>
            <c:dLbl>
              <c:idx val="3"/>
              <c:layout>
                <c:manualLayout>
                  <c:x val="-1.7361111111111174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913-4796-97FC-0C20C7DFE2D5}"/>
                </c:ext>
              </c:extLst>
            </c:dLbl>
            <c:dLbl>
              <c:idx val="4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8913-4796-97FC-0C20C7DFE2D5}"/>
                </c:ext>
              </c:extLst>
            </c:dLbl>
            <c:dLbl>
              <c:idx val="5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8913-4796-97FC-0C20C7DFE2D5}"/>
                </c:ext>
              </c:extLst>
            </c:dLbl>
            <c:dLbl>
              <c:idx val="6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8913-4796-97FC-0C20C7DFE2D5}"/>
                </c:ext>
              </c:extLst>
            </c:dLbl>
            <c:dLbl>
              <c:idx val="7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8913-4796-97FC-0C20C7DFE2D5}"/>
                </c:ext>
              </c:extLst>
            </c:dLbl>
            <c:dLbl>
              <c:idx val="8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8913-4796-97FC-0C20C7DFE2D5}"/>
                </c:ext>
              </c:extLst>
            </c:dLbl>
            <c:dLbl>
              <c:idx val="9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8913-4796-97FC-0C20C7DFE2D5}"/>
                </c:ext>
              </c:extLst>
            </c:dLbl>
            <c:dLbl>
              <c:idx val="10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8913-4796-97FC-0C20C7DFE2D5}"/>
                </c:ext>
              </c:extLst>
            </c:dLbl>
            <c:dLbl>
              <c:idx val="11"/>
              <c:layout>
                <c:manualLayout>
                  <c:x val="-8.4027777777777785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8913-4796-97FC-0C20C7DFE2D5}"/>
                </c:ext>
              </c:extLst>
            </c:dLbl>
            <c:dLbl>
              <c:idx val="12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8913-4796-97FC-0C20C7DFE2D5}"/>
                </c:ext>
              </c:extLst>
            </c:dLbl>
            <c:dLbl>
              <c:idx val="13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8913-4796-97FC-0C20C7DFE2D5}"/>
                </c:ext>
              </c:extLst>
            </c:dLbl>
            <c:dLbl>
              <c:idx val="14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8913-4796-97FC-0C20C7DFE2D5}"/>
                </c:ext>
              </c:extLst>
            </c:dLbl>
            <c:dLbl>
              <c:idx val="15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8913-4796-97FC-0C20C7DFE2D5}"/>
                </c:ext>
              </c:extLst>
            </c:dLbl>
            <c:dLbl>
              <c:idx val="16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8913-4796-97FC-0C20C7DFE2D5}"/>
                </c:ext>
              </c:extLst>
            </c:dLbl>
            <c:dLbl>
              <c:idx val="17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8913-4796-97FC-0C20C7DFE2D5}"/>
                </c:ext>
              </c:extLst>
            </c:dLbl>
            <c:dLbl>
              <c:idx val="18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8913-4796-97FC-0C20C7DFE2D5}"/>
                </c:ext>
              </c:extLst>
            </c:dLbl>
            <c:dLbl>
              <c:idx val="19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8913-4796-97FC-0C20C7DFE2D5}"/>
                </c:ext>
              </c:extLst>
            </c:dLbl>
            <c:dLbl>
              <c:idx val="20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8913-4796-97FC-0C20C7DFE2D5}"/>
                </c:ext>
              </c:extLst>
            </c:dLbl>
            <c:dLbl>
              <c:idx val="21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8913-4796-97FC-0C20C7DFE2D5}"/>
                </c:ext>
              </c:extLst>
            </c:dLbl>
            <c:dLbl>
              <c:idx val="22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8913-4796-97FC-0C20C7DFE2D5}"/>
                </c:ext>
              </c:extLst>
            </c:dLbl>
            <c:dLbl>
              <c:idx val="23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8913-4796-97FC-0C20C7DFE2D5}"/>
                </c:ext>
              </c:extLst>
            </c:dLbl>
            <c:dLbl>
              <c:idx val="24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8913-4796-97FC-0C20C7DFE2D5}"/>
                </c:ext>
              </c:extLst>
            </c:dLbl>
            <c:dLbl>
              <c:idx val="25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8913-4796-97FC-0C20C7DFE2D5}"/>
                </c:ext>
              </c:extLst>
            </c:dLbl>
            <c:dLbl>
              <c:idx val="26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8913-4796-97FC-0C20C7DFE2D5}"/>
                </c:ext>
              </c:extLst>
            </c:dLbl>
            <c:dLbl>
              <c:idx val="27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8913-4796-97FC-0C20C7DFE2D5}"/>
                </c:ext>
              </c:extLst>
            </c:dLbl>
            <c:dLbl>
              <c:idx val="28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8913-4796-97FC-0C20C7DFE2D5}"/>
                </c:ext>
              </c:extLst>
            </c:dLbl>
            <c:dLbl>
              <c:idx val="29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8913-4796-97FC-0C20C7DFE2D5}"/>
                </c:ext>
              </c:extLst>
            </c:dLbl>
            <c:dLbl>
              <c:idx val="30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8913-4796-97FC-0C20C7DFE2D5}"/>
                </c:ext>
              </c:extLst>
            </c:dLbl>
            <c:dLbl>
              <c:idx val="31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8913-4796-97FC-0C20C7DFE2D5}"/>
                </c:ext>
              </c:extLst>
            </c:dLbl>
            <c:dLbl>
              <c:idx val="32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8913-4796-97FC-0C20C7DFE2D5}"/>
                </c:ext>
              </c:extLst>
            </c:dLbl>
            <c:dLbl>
              <c:idx val="33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8913-4796-97FC-0C20C7DFE2D5}"/>
                </c:ext>
              </c:extLst>
            </c:dLbl>
            <c:dLbl>
              <c:idx val="34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8913-4796-97FC-0C20C7DFE2D5}"/>
                </c:ext>
              </c:extLst>
            </c:dLbl>
            <c:dLbl>
              <c:idx val="35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8913-4796-97FC-0C20C7DFE2D5}"/>
                </c:ext>
              </c:extLst>
            </c:dLbl>
            <c:dLbl>
              <c:idx val="36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8913-4796-97FC-0C20C7DFE2D5}"/>
                </c:ext>
              </c:extLst>
            </c:dLbl>
            <c:dLbl>
              <c:idx val="37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8913-4796-97FC-0C20C7DFE2D5}"/>
                </c:ext>
              </c:extLst>
            </c:dLbl>
            <c:dLbl>
              <c:idx val="38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8913-4796-97FC-0C20C7DFE2D5}"/>
                </c:ext>
              </c:extLst>
            </c:dLbl>
            <c:dLbl>
              <c:idx val="39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8913-4796-97FC-0C20C7DFE2D5}"/>
                </c:ext>
              </c:extLst>
            </c:dLbl>
            <c:dLbl>
              <c:idx val="40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8913-4796-97FC-0C20C7DFE2D5}"/>
                </c:ext>
              </c:extLst>
            </c:dLbl>
            <c:dLbl>
              <c:idx val="41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8913-4796-97FC-0C20C7DFE2D5}"/>
                </c:ext>
              </c:extLst>
            </c:dLbl>
            <c:dLbl>
              <c:idx val="42"/>
              <c:layout>
                <c:manualLayout>
                  <c:x val="-1.7361111111111237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8913-4796-97FC-0C20C7DFE2D5}"/>
                </c:ext>
              </c:extLst>
            </c:dLbl>
            <c:dLbl>
              <c:idx val="43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8913-4796-97FC-0C20C7DFE2D5}"/>
                </c:ext>
              </c:extLst>
            </c:dLbl>
            <c:dLbl>
              <c:idx val="44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8913-4796-97FC-0C20C7DFE2D5}"/>
                </c:ext>
              </c:extLst>
            </c:dLbl>
            <c:dLbl>
              <c:idx val="45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8913-4796-97FC-0C20C7DFE2D5}"/>
                </c:ext>
              </c:extLst>
            </c:dLbl>
            <c:dLbl>
              <c:idx val="46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8913-4796-97FC-0C20C7DFE2D5}"/>
                </c:ext>
              </c:extLst>
            </c:dLbl>
            <c:dLbl>
              <c:idx val="47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8913-4796-97FC-0C20C7DFE2D5}"/>
                </c:ext>
              </c:extLst>
            </c:dLbl>
            <c:dLbl>
              <c:idx val="48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8913-4796-97FC-0C20C7DFE2D5}"/>
                </c:ext>
              </c:extLst>
            </c:dLbl>
            <c:dLbl>
              <c:idx val="49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8913-4796-97FC-0C20C7DFE2D5}"/>
                </c:ext>
              </c:extLst>
            </c:dLbl>
            <c:dLbl>
              <c:idx val="50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8913-4796-97FC-0C20C7DFE2D5}"/>
                </c:ext>
              </c:extLst>
            </c:dLbl>
            <c:dLbl>
              <c:idx val="51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8913-4796-97FC-0C20C7DFE2D5}"/>
                </c:ext>
              </c:extLst>
            </c:dLbl>
            <c:dLbl>
              <c:idx val="52"/>
              <c:layout>
                <c:manualLayout>
                  <c:x val="-8.4027777777777743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8913-4796-97FC-0C20C7DFE2D5}"/>
                </c:ext>
              </c:extLst>
            </c:dLbl>
            <c:dLbl>
              <c:idx val="53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8913-4796-97FC-0C20C7DFE2D5}"/>
                </c:ext>
              </c:extLst>
            </c:dLbl>
            <c:dLbl>
              <c:idx val="54"/>
              <c:layout>
                <c:manualLayout>
                  <c:x val="-8.40277777777778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8913-4796-97FC-0C20C7DFE2D5}"/>
                </c:ext>
              </c:extLst>
            </c:dLbl>
            <c:dLbl>
              <c:idx val="55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8913-4796-97FC-0C20C7DFE2D5}"/>
                </c:ext>
              </c:extLst>
            </c:dLbl>
            <c:dLbl>
              <c:idx val="56"/>
              <c:layout>
                <c:manualLayout>
                  <c:x val="-8.4027777777777785E-2"/>
                  <c:y val="-3.065134099616851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8913-4796-97FC-0C20C7DFE2D5}"/>
                </c:ext>
              </c:extLst>
            </c:dLbl>
            <c:dLbl>
              <c:idx val="57"/>
              <c:layout>
                <c:manualLayout>
                  <c:x val="-8.4027777777777785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8913-4796-97FC-0C20C7DFE2D5}"/>
                </c:ext>
              </c:extLst>
            </c:dLbl>
            <c:dLbl>
              <c:idx val="58"/>
              <c:layout>
                <c:manualLayout>
                  <c:x val="-8.402777777777774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8913-4796-97FC-0C20C7DFE2D5}"/>
                </c:ext>
              </c:extLst>
            </c:dLbl>
            <c:dLbl>
              <c:idx val="59"/>
              <c:layout>
                <c:manualLayout>
                  <c:x val="-8.4027777777777812E-2"/>
                  <c:y val="-3.06513409961686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8913-4796-97FC-0C20C7DFE2D5}"/>
                </c:ext>
              </c:extLst>
            </c:dLbl>
            <c:dLbl>
              <c:idx val="60"/>
              <c:layout>
                <c:manualLayout>
                  <c:x val="-8.402777777777774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8913-4796-97FC-0C20C7DFE2D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XLSTAT_20210801_163431_1_HID1!$A$1:$A$61</c:f>
              <c:numCache>
                <c:formatCode>General</c:formatCode>
                <c:ptCount val="61"/>
                <c:pt idx="0">
                  <c:v>3.039572846934889</c:v>
                </c:pt>
                <c:pt idx="1">
                  <c:v>3.2616865032248912</c:v>
                </c:pt>
                <c:pt idx="2">
                  <c:v>2.4584202025126678</c:v>
                </c:pt>
                <c:pt idx="3">
                  <c:v>2.455516561242614</c:v>
                </c:pt>
                <c:pt idx="4">
                  <c:v>2.5547461849053232</c:v>
                </c:pt>
                <c:pt idx="5">
                  <c:v>2.270160745319628</c:v>
                </c:pt>
                <c:pt idx="6">
                  <c:v>2.8179213296417371</c:v>
                </c:pt>
                <c:pt idx="7">
                  <c:v>2.5830599291456213</c:v>
                </c:pt>
                <c:pt idx="8">
                  <c:v>1.8379096851950176</c:v>
                </c:pt>
                <c:pt idx="9">
                  <c:v>0.84841694294606906</c:v>
                </c:pt>
                <c:pt idx="10">
                  <c:v>0.71472684808541942</c:v>
                </c:pt>
                <c:pt idx="11">
                  <c:v>-0.54258529673002487</c:v>
                </c:pt>
                <c:pt idx="12">
                  <c:v>-1.8417906116486604</c:v>
                </c:pt>
                <c:pt idx="13">
                  <c:v>-1.9231531371686534</c:v>
                </c:pt>
                <c:pt idx="14">
                  <c:v>-2.6683650235282115</c:v>
                </c:pt>
                <c:pt idx="15">
                  <c:v>-3.1978908110342092</c:v>
                </c:pt>
                <c:pt idx="16">
                  <c:v>-3.6466450869552909</c:v>
                </c:pt>
                <c:pt idx="17">
                  <c:v>-4.4859377138371546</c:v>
                </c:pt>
                <c:pt idx="18">
                  <c:v>-4.6478215964916689</c:v>
                </c:pt>
                <c:pt idx="19">
                  <c:v>-4.4245205133944845</c:v>
                </c:pt>
                <c:pt idx="20">
                  <c:v>-3.8246409055145021</c:v>
                </c:pt>
                <c:pt idx="21">
                  <c:v>-3.6517761980666967</c:v>
                </c:pt>
                <c:pt idx="22">
                  <c:v>-3.3637452309351179</c:v>
                </c:pt>
                <c:pt idx="23">
                  <c:v>-2.449320279930427</c:v>
                </c:pt>
                <c:pt idx="24">
                  <c:v>-2.2804469385744888</c:v>
                </c:pt>
                <c:pt idx="25">
                  <c:v>-1.9117424450724554</c:v>
                </c:pt>
                <c:pt idx="26">
                  <c:v>-1.4723505541525075</c:v>
                </c:pt>
                <c:pt idx="27">
                  <c:v>-1.1079930377983915</c:v>
                </c:pt>
                <c:pt idx="28">
                  <c:v>-0.71359520055835224</c:v>
                </c:pt>
                <c:pt idx="29">
                  <c:v>-0.36085536944403018</c:v>
                </c:pt>
                <c:pt idx="30">
                  <c:v>-0.55395543655189017</c:v>
                </c:pt>
                <c:pt idx="31">
                  <c:v>-0.47571055195425827</c:v>
                </c:pt>
                <c:pt idx="32">
                  <c:v>-5.6266771896213215E-2</c:v>
                </c:pt>
                <c:pt idx="33">
                  <c:v>0.64797504078756163</c:v>
                </c:pt>
                <c:pt idx="34">
                  <c:v>1.2174802374869307</c:v>
                </c:pt>
                <c:pt idx="35">
                  <c:v>1.6626710779665841</c:v>
                </c:pt>
                <c:pt idx="36">
                  <c:v>2.0799673678978849</c:v>
                </c:pt>
                <c:pt idx="37">
                  <c:v>2.1549635206861857</c:v>
                </c:pt>
                <c:pt idx="38">
                  <c:v>2.8393449459292457</c:v>
                </c:pt>
                <c:pt idx="39">
                  <c:v>3.2518310522051386</c:v>
                </c:pt>
                <c:pt idx="40">
                  <c:v>3.626036133003109</c:v>
                </c:pt>
                <c:pt idx="41">
                  <c:v>4.7462647832453344</c:v>
                </c:pt>
                <c:pt idx="42">
                  <c:v>4.9437926586353615</c:v>
                </c:pt>
                <c:pt idx="43">
                  <c:v>4.4191228275033678</c:v>
                </c:pt>
                <c:pt idx="44">
                  <c:v>4.1072197638464409</c:v>
                </c:pt>
                <c:pt idx="45">
                  <c:v>3.1966493270245975</c:v>
                </c:pt>
                <c:pt idx="46">
                  <c:v>2.7987100615312346</c:v>
                </c:pt>
                <c:pt idx="47">
                  <c:v>2.6800927551391971</c:v>
                </c:pt>
                <c:pt idx="48">
                  <c:v>1.9255369133370095</c:v>
                </c:pt>
                <c:pt idx="49">
                  <c:v>0.75160153298988197</c:v>
                </c:pt>
                <c:pt idx="50">
                  <c:v>0.4561267372996981</c:v>
                </c:pt>
                <c:pt idx="51">
                  <c:v>-0.65424891415382525</c:v>
                </c:pt>
                <c:pt idx="52">
                  <c:v>-2.2105553394989608</c:v>
                </c:pt>
                <c:pt idx="53">
                  <c:v>-2.7690091859448596</c:v>
                </c:pt>
                <c:pt idx="54">
                  <c:v>-2.4466114897222635</c:v>
                </c:pt>
                <c:pt idx="55">
                  <c:v>-2.4693849317465313</c:v>
                </c:pt>
                <c:pt idx="56">
                  <c:v>-2.4905396496932064</c:v>
                </c:pt>
                <c:pt idx="57">
                  <c:v>-2.4371982450550327</c:v>
                </c:pt>
                <c:pt idx="58">
                  <c:v>-2.7290648806414701</c:v>
                </c:pt>
                <c:pt idx="59">
                  <c:v>-2.5433144400141554</c:v>
                </c:pt>
                <c:pt idx="60">
                  <c:v>-1.9964887279602377</c:v>
                </c:pt>
              </c:numCache>
            </c:numRef>
          </c:xVal>
          <c:yVal>
            <c:numRef>
              <c:f>XLSTAT_20210801_163431_1_HID1!$B$1:$B$61</c:f>
              <c:numCache>
                <c:formatCode>General</c:formatCode>
                <c:ptCount val="61"/>
                <c:pt idx="0">
                  <c:v>1.5453546286842463</c:v>
                </c:pt>
                <c:pt idx="1">
                  <c:v>1.1827393315750139</c:v>
                </c:pt>
                <c:pt idx="2">
                  <c:v>0.63893538895547253</c:v>
                </c:pt>
                <c:pt idx="3">
                  <c:v>1.4137800221875427</c:v>
                </c:pt>
                <c:pt idx="4">
                  <c:v>1.2732802627635482</c:v>
                </c:pt>
                <c:pt idx="5">
                  <c:v>1.2138865812765347</c:v>
                </c:pt>
                <c:pt idx="6">
                  <c:v>1.06161160046895</c:v>
                </c:pt>
                <c:pt idx="7">
                  <c:v>0.80384800094974462</c:v>
                </c:pt>
                <c:pt idx="8">
                  <c:v>0.77500065484776137</c:v>
                </c:pt>
                <c:pt idx="9">
                  <c:v>0.92676641462674691</c:v>
                </c:pt>
                <c:pt idx="10">
                  <c:v>1.1598435575638897</c:v>
                </c:pt>
                <c:pt idx="11">
                  <c:v>0.20121163557909305</c:v>
                </c:pt>
                <c:pt idx="12">
                  <c:v>0.18067973228989312</c:v>
                </c:pt>
                <c:pt idx="13">
                  <c:v>0.62203604273772095</c:v>
                </c:pt>
                <c:pt idx="14">
                  <c:v>-0.36358591236634724</c:v>
                </c:pt>
                <c:pt idx="15">
                  <c:v>-0.32627660846763562</c:v>
                </c:pt>
                <c:pt idx="16">
                  <c:v>-0.19407172467498446</c:v>
                </c:pt>
                <c:pt idx="17">
                  <c:v>-2.4951691650983265E-2</c:v>
                </c:pt>
                <c:pt idx="18">
                  <c:v>-0.38806194265258565</c:v>
                </c:pt>
                <c:pt idx="19">
                  <c:v>-1.0859912080677356</c:v>
                </c:pt>
                <c:pt idx="20">
                  <c:v>-1.2408918429935138</c:v>
                </c:pt>
                <c:pt idx="21">
                  <c:v>-1.4392008556056319</c:v>
                </c:pt>
                <c:pt idx="22">
                  <c:v>-1.0499317846591856</c:v>
                </c:pt>
                <c:pt idx="23">
                  <c:v>-0.90463726838186376</c:v>
                </c:pt>
                <c:pt idx="24">
                  <c:v>-1.4314926916157722</c:v>
                </c:pt>
                <c:pt idx="25">
                  <c:v>-1.0893288668986001</c:v>
                </c:pt>
                <c:pt idx="26">
                  <c:v>-1.2596355663164076</c:v>
                </c:pt>
                <c:pt idx="27">
                  <c:v>-1.3372459856229726</c:v>
                </c:pt>
                <c:pt idx="28">
                  <c:v>-1.7238038596043732</c:v>
                </c:pt>
                <c:pt idx="29">
                  <c:v>-1.4440450543867549</c:v>
                </c:pt>
                <c:pt idx="30">
                  <c:v>-0.85137901063546462</c:v>
                </c:pt>
                <c:pt idx="31">
                  <c:v>-0.9128369420821778</c:v>
                </c:pt>
                <c:pt idx="32">
                  <c:v>-0.77682088712205111</c:v>
                </c:pt>
                <c:pt idx="33">
                  <c:v>-0.94156596835574202</c:v>
                </c:pt>
                <c:pt idx="34">
                  <c:v>-0.82179145974505308</c:v>
                </c:pt>
                <c:pt idx="35">
                  <c:v>-0.75960808450899653</c:v>
                </c:pt>
                <c:pt idx="36">
                  <c:v>-0.92311633677413341</c:v>
                </c:pt>
                <c:pt idx="37">
                  <c:v>-0.55472971313350361</c:v>
                </c:pt>
                <c:pt idx="38">
                  <c:v>-0.68565924397551659</c:v>
                </c:pt>
                <c:pt idx="39">
                  <c:v>-0.61354354279333556</c:v>
                </c:pt>
                <c:pt idx="40">
                  <c:v>-0.1338600228363972</c:v>
                </c:pt>
                <c:pt idx="41">
                  <c:v>-0.13386438664450384</c:v>
                </c:pt>
                <c:pt idx="42">
                  <c:v>1.2421424294928318E-2</c:v>
                </c:pt>
                <c:pt idx="43">
                  <c:v>-0.44632972557034478</c:v>
                </c:pt>
                <c:pt idx="44">
                  <c:v>-0.54018913314368355</c:v>
                </c:pt>
                <c:pt idx="45">
                  <c:v>-0.82031713372586468</c:v>
                </c:pt>
                <c:pt idx="46">
                  <c:v>-0.51038621892431857</c:v>
                </c:pt>
                <c:pt idx="47">
                  <c:v>-0.45968230393990966</c:v>
                </c:pt>
                <c:pt idx="48">
                  <c:v>-1.0034738837158133</c:v>
                </c:pt>
                <c:pt idx="49">
                  <c:v>-0.90398808267429565</c:v>
                </c:pt>
                <c:pt idx="50">
                  <c:v>-0.47551536761859237</c:v>
                </c:pt>
                <c:pt idx="51">
                  <c:v>-1.087533346422314</c:v>
                </c:pt>
                <c:pt idx="52">
                  <c:v>-0.78249786884414285</c:v>
                </c:pt>
                <c:pt idx="53">
                  <c:v>-0.55354599658393266</c:v>
                </c:pt>
                <c:pt idx="54">
                  <c:v>0.27784399072735355</c:v>
                </c:pt>
                <c:pt idx="55">
                  <c:v>0.77056188037688167</c:v>
                </c:pt>
                <c:pt idx="56">
                  <c:v>0.96026434802770977</c:v>
                </c:pt>
                <c:pt idx="57">
                  <c:v>1.1524514708877076</c:v>
                </c:pt>
                <c:pt idx="58">
                  <c:v>4.3963948475445083</c:v>
                </c:pt>
                <c:pt idx="59">
                  <c:v>5.0001897418504333</c:v>
                </c:pt>
                <c:pt idx="60">
                  <c:v>5.4262859655195177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D-8913-4796-97FC-0C20C7DFE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31032"/>
        <c:axId val="1"/>
      </c:scatterChart>
      <c:valAx>
        <c:axId val="862831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F1 (54.79 %)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F2 (15.38 %)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31032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Bootstrap hulls (axes F1 and F2: 70.17 %)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0"/>
            <c:marker>
              <c:spPr>
                <a:solidFill>
                  <a:srgbClr val="FF0000"/>
                </a:solidFill>
                <a:ln>
                  <a:solidFill>
                    <a:srgbClr val="FF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6A2-4236-A1FB-0B6BA1C2B1AB}"/>
              </c:ext>
            </c:extLst>
          </c:dPt>
          <c:dPt>
            <c:idx val="1"/>
            <c:marker>
              <c:spPr>
                <a:solidFill>
                  <a:srgbClr val="003CE6"/>
                </a:solidFill>
                <a:ln>
                  <a:solidFill>
                    <a:srgbClr val="003CE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A2-4236-A1FB-0B6BA1C2B1AB}"/>
              </c:ext>
            </c:extLst>
          </c:dPt>
          <c:dPt>
            <c:idx val="2"/>
            <c:marker>
              <c:spPr>
                <a:solidFill>
                  <a:srgbClr val="007800"/>
                </a:solidFill>
                <a:ln>
                  <a:solidFill>
                    <a:srgbClr val="0078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A2-4236-A1FB-0B6BA1C2B1AB}"/>
              </c:ext>
            </c:extLst>
          </c:dPt>
          <c:dPt>
            <c:idx val="3"/>
            <c:marker>
              <c:spPr>
                <a:solidFill>
                  <a:srgbClr val="C82896"/>
                </a:solidFill>
                <a:ln>
                  <a:solidFill>
                    <a:srgbClr val="C8289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A2-4236-A1FB-0B6BA1C2B1AB}"/>
              </c:ext>
            </c:extLst>
          </c:dPt>
          <c:dPt>
            <c:idx val="4"/>
            <c:marker>
              <c:spPr>
                <a:solidFill>
                  <a:srgbClr val="006699"/>
                </a:solidFill>
                <a:ln>
                  <a:solidFill>
                    <a:srgbClr val="006699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A2-4236-A1FB-0B6BA1C2B1AB}"/>
              </c:ext>
            </c:extLst>
          </c:dPt>
          <c:dPt>
            <c:idx val="5"/>
            <c:marker>
              <c:spPr>
                <a:solidFill>
                  <a:srgbClr val="FF6600"/>
                </a:solidFill>
                <a:ln>
                  <a:solidFill>
                    <a:srgbClr val="FF66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A2-4236-A1FB-0B6BA1C2B1AB}"/>
              </c:ext>
            </c:extLst>
          </c:dPt>
          <c:dPt>
            <c:idx val="6"/>
            <c:marker>
              <c:spPr>
                <a:solidFill>
                  <a:srgbClr val="C8C8C8"/>
                </a:solidFill>
                <a:ln>
                  <a:solidFill>
                    <a:srgbClr val="C8C8C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A2-4236-A1FB-0B6BA1C2B1AB}"/>
              </c:ext>
            </c:extLst>
          </c:dPt>
          <c:dPt>
            <c:idx val="7"/>
            <c:marker>
              <c:spPr>
                <a:solidFill>
                  <a:srgbClr val="FFFF87"/>
                </a:solidFill>
                <a:ln>
                  <a:solidFill>
                    <a:srgbClr val="FFFF87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A2-4236-A1FB-0B6BA1C2B1AB}"/>
              </c:ext>
            </c:extLst>
          </c:dPt>
          <c:dPt>
            <c:idx val="8"/>
            <c:marker>
              <c:spPr>
                <a:solidFill>
                  <a:srgbClr val="5F5F5F"/>
                </a:solidFill>
                <a:ln>
                  <a:solidFill>
                    <a:srgbClr val="5F5F5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A2-4236-A1FB-0B6BA1C2B1AB}"/>
              </c:ext>
            </c:extLst>
          </c:dPt>
          <c:dPt>
            <c:idx val="9"/>
            <c:marker>
              <c:spPr>
                <a:solidFill>
                  <a:srgbClr val="780000"/>
                </a:solidFill>
                <a:ln>
                  <a:solidFill>
                    <a:srgbClr val="78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A2-4236-A1FB-0B6BA1C2B1AB}"/>
              </c:ext>
            </c:extLst>
          </c:dPt>
          <c:dPt>
            <c:idx val="10"/>
            <c:marker>
              <c:spPr>
                <a:solidFill>
                  <a:srgbClr val="000078"/>
                </a:solidFill>
                <a:ln>
                  <a:solidFill>
                    <a:srgbClr val="00007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A2-4236-A1FB-0B6BA1C2B1AB}"/>
              </c:ext>
            </c:extLst>
          </c:dPt>
          <c:dPt>
            <c:idx val="11"/>
            <c:marker>
              <c:spPr>
                <a:solidFill>
                  <a:srgbClr val="06DC1A"/>
                </a:solidFill>
                <a:ln>
                  <a:solidFill>
                    <a:srgbClr val="06DC1A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A2-4236-A1FB-0B6BA1C2B1AB}"/>
              </c:ext>
            </c:extLst>
          </c:dPt>
          <c:dPt>
            <c:idx val="12"/>
            <c:marker>
              <c:spPr>
                <a:solidFill>
                  <a:srgbClr val="EC14A4"/>
                </a:solidFill>
                <a:ln>
                  <a:solidFill>
                    <a:srgbClr val="EC14A4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A2-4236-A1FB-0B6BA1C2B1AB}"/>
              </c:ext>
            </c:extLst>
          </c:dPt>
          <c:dPt>
            <c:idx val="13"/>
            <c:marker>
              <c:spPr>
                <a:solidFill>
                  <a:srgbClr val="FF5050"/>
                </a:solidFill>
                <a:ln>
                  <a:solidFill>
                    <a:srgbClr val="FF505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A2-4236-A1FB-0B6BA1C2B1AB}"/>
              </c:ext>
            </c:extLst>
          </c:dPt>
          <c:dPt>
            <c:idx val="14"/>
            <c:marker>
              <c:spPr>
                <a:solidFill>
                  <a:srgbClr val="0092C0"/>
                </a:solidFill>
                <a:ln>
                  <a:solidFill>
                    <a:srgbClr val="0092C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A2-4236-A1FB-0B6BA1C2B1AB}"/>
              </c:ext>
            </c:extLst>
          </c:dPt>
          <c:dPt>
            <c:idx val="15"/>
            <c:marker>
              <c:spPr>
                <a:solidFill>
                  <a:srgbClr val="B7F0FF"/>
                </a:solidFill>
                <a:ln>
                  <a:solidFill>
                    <a:srgbClr val="B7F0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6A2-4236-A1FB-0B6BA1C2B1AB}"/>
              </c:ext>
            </c:extLst>
          </c:dPt>
          <c:dPt>
            <c:idx val="16"/>
            <c:marker>
              <c:spPr>
                <a:solidFill>
                  <a:srgbClr val="C0C0C0"/>
                </a:solidFill>
                <a:ln>
                  <a:solidFill>
                    <a:srgbClr val="C0C0C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6A2-4236-A1FB-0B6BA1C2B1AB}"/>
              </c:ext>
            </c:extLst>
          </c:dPt>
          <c:dPt>
            <c:idx val="17"/>
            <c:marker>
              <c:spPr>
                <a:solidFill>
                  <a:srgbClr val="FF9900"/>
                </a:solidFill>
                <a:ln>
                  <a:solidFill>
                    <a:srgbClr val="FF99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6A2-4236-A1FB-0B6BA1C2B1AB}"/>
              </c:ext>
            </c:extLst>
          </c:dPt>
          <c:dPt>
            <c:idx val="18"/>
            <c:marker>
              <c:spPr>
                <a:solidFill>
                  <a:srgbClr val="0000FF"/>
                </a:solidFill>
                <a:ln>
                  <a:solidFill>
                    <a:srgbClr val="0000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6A2-4236-A1FB-0B6BA1C2B1AB}"/>
              </c:ext>
            </c:extLst>
          </c:dPt>
          <c:dPt>
            <c:idx val="19"/>
            <c:marker>
              <c:spPr>
                <a:solidFill>
                  <a:srgbClr val="99CC00"/>
                </a:solidFill>
                <a:ln>
                  <a:solidFill>
                    <a:srgbClr val="99CC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6A2-4236-A1FB-0B6BA1C2B1AB}"/>
              </c:ext>
            </c:extLst>
          </c:dPt>
          <c:dPt>
            <c:idx val="20"/>
            <c:marker>
              <c:spPr>
                <a:solidFill>
                  <a:srgbClr val="FF64FF"/>
                </a:solidFill>
                <a:ln>
                  <a:solidFill>
                    <a:srgbClr val="FF64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6A2-4236-A1FB-0B6BA1C2B1AB}"/>
              </c:ext>
            </c:extLst>
          </c:dPt>
          <c:dPt>
            <c:idx val="21"/>
            <c:marker>
              <c:spPr>
                <a:solidFill>
                  <a:srgbClr val="FF6600"/>
                </a:solidFill>
                <a:ln>
                  <a:solidFill>
                    <a:srgbClr val="FF66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6A2-4236-A1FB-0B6BA1C2B1AB}"/>
              </c:ext>
            </c:extLst>
          </c:dPt>
          <c:dPt>
            <c:idx val="22"/>
            <c:marker>
              <c:spPr>
                <a:solidFill>
                  <a:srgbClr val="00C7D1"/>
                </a:solidFill>
                <a:ln>
                  <a:solidFill>
                    <a:srgbClr val="00C7D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6A2-4236-A1FB-0B6BA1C2B1AB}"/>
              </c:ext>
            </c:extLst>
          </c:dPt>
          <c:dPt>
            <c:idx val="23"/>
            <c:marker>
              <c:spPr>
                <a:solidFill>
                  <a:srgbClr val="64FF64"/>
                </a:solidFill>
                <a:ln>
                  <a:solidFill>
                    <a:srgbClr val="64FF64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6A2-4236-A1FB-0B6BA1C2B1AB}"/>
              </c:ext>
            </c:extLst>
          </c:dPt>
          <c:dPt>
            <c:idx val="24"/>
            <c:marker>
              <c:spPr>
                <a:solidFill>
                  <a:srgbClr val="FFCD00"/>
                </a:solidFill>
                <a:ln>
                  <a:solidFill>
                    <a:srgbClr val="FFCD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6A2-4236-A1FB-0B6BA1C2B1AB}"/>
              </c:ext>
            </c:extLst>
          </c:dPt>
          <c:dPt>
            <c:idx val="25"/>
            <c:marker>
              <c:spPr>
                <a:solidFill>
                  <a:srgbClr val="4791FF"/>
                </a:solidFill>
                <a:ln>
                  <a:solidFill>
                    <a:srgbClr val="4791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D6A2-4236-A1FB-0B6BA1C2B1AB}"/>
              </c:ext>
            </c:extLst>
          </c:dPt>
          <c:dPt>
            <c:idx val="26"/>
            <c:marker>
              <c:spPr>
                <a:solidFill>
                  <a:srgbClr val="99FF99"/>
                </a:solidFill>
                <a:ln>
                  <a:solidFill>
                    <a:srgbClr val="99FF99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5-D6A2-4236-A1FB-0B6BA1C2B1AB}"/>
              </c:ext>
            </c:extLst>
          </c:dPt>
          <c:dPt>
            <c:idx val="27"/>
            <c:marker>
              <c:spPr>
                <a:solidFill>
                  <a:srgbClr val="FF8CFF"/>
                </a:solidFill>
                <a:ln>
                  <a:solidFill>
                    <a:srgbClr val="FF8C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D6A2-4236-A1FB-0B6BA1C2B1AB}"/>
              </c:ext>
            </c:extLst>
          </c:dPt>
          <c:dPt>
            <c:idx val="28"/>
            <c:marker>
              <c:spPr>
                <a:solidFill>
                  <a:srgbClr val="FF9966"/>
                </a:solidFill>
                <a:ln>
                  <a:solidFill>
                    <a:srgbClr val="FF996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D6A2-4236-A1FB-0B6BA1C2B1AB}"/>
              </c:ext>
            </c:extLst>
          </c:dPt>
          <c:dPt>
            <c:idx val="29"/>
            <c:marker>
              <c:spPr>
                <a:solidFill>
                  <a:srgbClr val="00FFFF"/>
                </a:solidFill>
                <a:ln>
                  <a:solidFill>
                    <a:srgbClr val="00FF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D6A2-4236-A1FB-0B6BA1C2B1AB}"/>
              </c:ext>
            </c:extLst>
          </c:dPt>
          <c:dPt>
            <c:idx val="30"/>
            <c:marker>
              <c:spPr>
                <a:solidFill>
                  <a:srgbClr val="FFB4FF"/>
                </a:solidFill>
                <a:ln>
                  <a:solidFill>
                    <a:srgbClr val="FFB4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D6A2-4236-A1FB-0B6BA1C2B1AB}"/>
              </c:ext>
            </c:extLst>
          </c:dPt>
          <c:dPt>
            <c:idx val="31"/>
            <c:marker>
              <c:spPr>
                <a:solidFill>
                  <a:srgbClr val="DDDDDD"/>
                </a:solidFill>
                <a:ln>
                  <a:solidFill>
                    <a:srgbClr val="DDDDDD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D6A2-4236-A1FB-0B6BA1C2B1AB}"/>
              </c:ext>
            </c:extLst>
          </c:dPt>
          <c:dPt>
            <c:idx val="32"/>
            <c:marker>
              <c:spPr>
                <a:solidFill>
                  <a:srgbClr val="FFFF00"/>
                </a:solidFill>
                <a:ln>
                  <a:solidFill>
                    <a:srgbClr val="FFFF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D6A2-4236-A1FB-0B6BA1C2B1AB}"/>
              </c:ext>
            </c:extLst>
          </c:dPt>
          <c:dPt>
            <c:idx val="33"/>
            <c:marker>
              <c:spPr>
                <a:solidFill>
                  <a:srgbClr val="99CCFF"/>
                </a:solidFill>
                <a:ln>
                  <a:solidFill>
                    <a:srgbClr val="99CC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D6A2-4236-A1FB-0B6BA1C2B1AB}"/>
              </c:ext>
            </c:extLst>
          </c:dPt>
          <c:dPt>
            <c:idx val="34"/>
            <c:marker>
              <c:spPr>
                <a:solidFill>
                  <a:srgbClr val="B9FFCA"/>
                </a:solidFill>
                <a:ln>
                  <a:solidFill>
                    <a:srgbClr val="B9FFCA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D6A2-4236-A1FB-0B6BA1C2B1AB}"/>
              </c:ext>
            </c:extLst>
          </c:dPt>
          <c:dPt>
            <c:idx val="35"/>
            <c:marker>
              <c:spPr>
                <a:solidFill>
                  <a:srgbClr val="FFCDFF"/>
                </a:solidFill>
                <a:ln>
                  <a:solidFill>
                    <a:srgbClr val="FFCD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D6A2-4236-A1FB-0B6BA1C2B1AB}"/>
              </c:ext>
            </c:extLst>
          </c:dPt>
          <c:dPt>
            <c:idx val="36"/>
            <c:marker>
              <c:spPr>
                <a:solidFill>
                  <a:srgbClr val="787878"/>
                </a:solidFill>
                <a:ln>
                  <a:solidFill>
                    <a:srgbClr val="78787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D6A2-4236-A1FB-0B6BA1C2B1AB}"/>
              </c:ext>
            </c:extLst>
          </c:dPt>
          <c:dPt>
            <c:idx val="37"/>
            <c:marker>
              <c:spPr>
                <a:solidFill>
                  <a:srgbClr val="006E23"/>
                </a:solidFill>
                <a:ln>
                  <a:solidFill>
                    <a:srgbClr val="006E23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B-D6A2-4236-A1FB-0B6BA1C2B1AB}"/>
              </c:ext>
            </c:extLst>
          </c:dPt>
          <c:dPt>
            <c:idx val="38"/>
            <c:marker>
              <c:spPr>
                <a:solidFill>
                  <a:srgbClr val="00FF00"/>
                </a:solidFill>
                <a:ln>
                  <a:solidFill>
                    <a:srgbClr val="00FF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D6A2-4236-A1FB-0B6BA1C2B1AB}"/>
              </c:ext>
            </c:extLst>
          </c:dPt>
          <c:dPt>
            <c:idx val="39"/>
            <c:marker>
              <c:spPr>
                <a:solidFill>
                  <a:srgbClr val="969696"/>
                </a:solidFill>
                <a:ln>
                  <a:solidFill>
                    <a:srgbClr val="96969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D6A2-4236-A1FB-0B6BA1C2B1AB}"/>
              </c:ext>
            </c:extLst>
          </c:dPt>
          <c:dPt>
            <c:idx val="40"/>
            <c:marker>
              <c:spPr>
                <a:solidFill>
                  <a:srgbClr val="787878"/>
                </a:solidFill>
                <a:ln>
                  <a:solidFill>
                    <a:srgbClr val="78787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1-D6A2-4236-A1FB-0B6BA1C2B1AB}"/>
              </c:ext>
            </c:extLst>
          </c:dPt>
          <c:dPt>
            <c:idx val="41"/>
            <c:marker>
              <c:spPr>
                <a:solidFill>
                  <a:srgbClr val="006E23"/>
                </a:solidFill>
                <a:ln>
                  <a:solidFill>
                    <a:srgbClr val="006E23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D6A2-4236-A1FB-0B6BA1C2B1AB}"/>
              </c:ext>
            </c:extLst>
          </c:dPt>
          <c:dPt>
            <c:idx val="42"/>
            <c:marker>
              <c:spPr>
                <a:solidFill>
                  <a:srgbClr val="FFFFFF"/>
                </a:solidFill>
                <a:ln>
                  <a:solidFill>
                    <a:srgbClr val="FFFF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D6A2-4236-A1FB-0B6BA1C2B1AB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>
                  <a:solidFill>
                    <a:srgbClr val="FF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D6A2-4236-A1FB-0B6BA1C2B1AB}"/>
              </c:ext>
            </c:extLst>
          </c:dPt>
          <c:dPt>
            <c:idx val="45"/>
            <c:marker>
              <c:spPr>
                <a:solidFill>
                  <a:srgbClr val="003CE6"/>
                </a:solidFill>
                <a:ln>
                  <a:solidFill>
                    <a:srgbClr val="003CE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D6A2-4236-A1FB-0B6BA1C2B1AB}"/>
              </c:ext>
            </c:extLst>
          </c:dPt>
          <c:dPt>
            <c:idx val="46"/>
            <c:marker>
              <c:spPr>
                <a:solidFill>
                  <a:srgbClr val="007800"/>
                </a:solidFill>
                <a:ln>
                  <a:solidFill>
                    <a:srgbClr val="0078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D6A2-4236-A1FB-0B6BA1C2B1AB}"/>
              </c:ext>
            </c:extLst>
          </c:dPt>
          <c:dPt>
            <c:idx val="47"/>
            <c:marker>
              <c:spPr>
                <a:solidFill>
                  <a:srgbClr val="C82896"/>
                </a:solidFill>
                <a:ln>
                  <a:solidFill>
                    <a:srgbClr val="C8289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D6A2-4236-A1FB-0B6BA1C2B1AB}"/>
              </c:ext>
            </c:extLst>
          </c:dPt>
          <c:dPt>
            <c:idx val="48"/>
            <c:marker>
              <c:spPr>
                <a:solidFill>
                  <a:srgbClr val="006699"/>
                </a:solidFill>
                <a:ln>
                  <a:solidFill>
                    <a:srgbClr val="006699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D6A2-4236-A1FB-0B6BA1C2B1AB}"/>
              </c:ext>
            </c:extLst>
          </c:dPt>
          <c:dPt>
            <c:idx val="49"/>
            <c:marker>
              <c:spPr>
                <a:solidFill>
                  <a:srgbClr val="FF6600"/>
                </a:solidFill>
                <a:ln>
                  <a:solidFill>
                    <a:srgbClr val="FF66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D6A2-4236-A1FB-0B6BA1C2B1AB}"/>
              </c:ext>
            </c:extLst>
          </c:dPt>
          <c:dPt>
            <c:idx val="50"/>
            <c:marker>
              <c:spPr>
                <a:solidFill>
                  <a:srgbClr val="C8C8C8"/>
                </a:solidFill>
                <a:ln>
                  <a:solidFill>
                    <a:srgbClr val="C8C8C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D6A2-4236-A1FB-0B6BA1C2B1AB}"/>
              </c:ext>
            </c:extLst>
          </c:dPt>
          <c:dPt>
            <c:idx val="51"/>
            <c:marker>
              <c:spPr>
                <a:solidFill>
                  <a:srgbClr val="FFFF87"/>
                </a:solidFill>
                <a:ln>
                  <a:solidFill>
                    <a:srgbClr val="FFFF87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5-D6A2-4236-A1FB-0B6BA1C2B1AB}"/>
              </c:ext>
            </c:extLst>
          </c:dPt>
          <c:dPt>
            <c:idx val="52"/>
            <c:marker>
              <c:spPr>
                <a:solidFill>
                  <a:srgbClr val="5F5F5F"/>
                </a:solidFill>
                <a:ln>
                  <a:solidFill>
                    <a:srgbClr val="5F5F5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7-D6A2-4236-A1FB-0B6BA1C2B1AB}"/>
              </c:ext>
            </c:extLst>
          </c:dPt>
          <c:dPt>
            <c:idx val="53"/>
            <c:marker>
              <c:spPr>
                <a:solidFill>
                  <a:srgbClr val="780000"/>
                </a:solidFill>
                <a:ln>
                  <a:solidFill>
                    <a:srgbClr val="78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D6A2-4236-A1FB-0B6BA1C2B1AB}"/>
              </c:ext>
            </c:extLst>
          </c:dPt>
          <c:dPt>
            <c:idx val="54"/>
            <c:marker>
              <c:spPr>
                <a:solidFill>
                  <a:srgbClr val="000078"/>
                </a:solidFill>
                <a:ln>
                  <a:solidFill>
                    <a:srgbClr val="00007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B-D6A2-4236-A1FB-0B6BA1C2B1AB}"/>
              </c:ext>
            </c:extLst>
          </c:dPt>
          <c:dPt>
            <c:idx val="55"/>
            <c:marker>
              <c:spPr>
                <a:solidFill>
                  <a:srgbClr val="06DC1A"/>
                </a:solidFill>
                <a:ln>
                  <a:solidFill>
                    <a:srgbClr val="06DC1A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D6A2-4236-A1FB-0B6BA1C2B1AB}"/>
              </c:ext>
            </c:extLst>
          </c:dPt>
          <c:dPt>
            <c:idx val="56"/>
            <c:marker>
              <c:spPr>
                <a:solidFill>
                  <a:srgbClr val="EC14A4"/>
                </a:solidFill>
                <a:ln>
                  <a:solidFill>
                    <a:srgbClr val="EC14A4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F-D6A2-4236-A1FB-0B6BA1C2B1AB}"/>
              </c:ext>
            </c:extLst>
          </c:dPt>
          <c:dPt>
            <c:idx val="57"/>
            <c:marker>
              <c:spPr>
                <a:solidFill>
                  <a:srgbClr val="FF5050"/>
                </a:solidFill>
                <a:ln>
                  <a:solidFill>
                    <a:srgbClr val="FF505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D6A2-4236-A1FB-0B6BA1C2B1AB}"/>
              </c:ext>
            </c:extLst>
          </c:dPt>
          <c:dPt>
            <c:idx val="58"/>
            <c:marker>
              <c:spPr>
                <a:solidFill>
                  <a:srgbClr val="0092C0"/>
                </a:solidFill>
                <a:ln>
                  <a:solidFill>
                    <a:srgbClr val="0092C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3-D6A2-4236-A1FB-0B6BA1C2B1AB}"/>
              </c:ext>
            </c:extLst>
          </c:dPt>
          <c:dPt>
            <c:idx val="59"/>
            <c:marker>
              <c:spPr>
                <a:solidFill>
                  <a:srgbClr val="B7F0FF"/>
                </a:solidFill>
                <a:ln>
                  <a:solidFill>
                    <a:srgbClr val="B7F0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5-D6A2-4236-A1FB-0B6BA1C2B1AB}"/>
              </c:ext>
            </c:extLst>
          </c:dPt>
          <c:dPt>
            <c:idx val="60"/>
            <c:marker>
              <c:spPr>
                <a:solidFill>
                  <a:srgbClr val="C0C0C0"/>
                </a:solidFill>
                <a:ln>
                  <a:solidFill>
                    <a:srgbClr val="C0C0C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7-D6A2-4236-A1FB-0B6BA1C2B1AB}"/>
              </c:ext>
            </c:extLst>
          </c:dPt>
          <c:dLbls>
            <c:dLbl>
              <c:idx val="0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6A2-4236-A1FB-0B6BA1C2B1AB}"/>
                </c:ext>
              </c:extLst>
            </c:dLbl>
            <c:dLbl>
              <c:idx val="1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D6A2-4236-A1FB-0B6BA1C2B1AB}"/>
                </c:ext>
              </c:extLst>
            </c:dLbl>
            <c:dLbl>
              <c:idx val="2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8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D6A2-4236-A1FB-0B6BA1C2B1AB}"/>
                </c:ext>
              </c:extLst>
            </c:dLbl>
            <c:dLbl>
              <c:idx val="3"/>
              <c:layout>
                <c:manualLayout>
                  <c:x val="-1.7361111111111174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993366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D6A2-4236-A1FB-0B6BA1C2B1AB}"/>
                </c:ext>
              </c:extLst>
            </c:dLbl>
            <c:dLbl>
              <c:idx val="4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D6A2-4236-A1FB-0B6BA1C2B1AB}"/>
                </c:ext>
              </c:extLst>
            </c:dLbl>
            <c:dLbl>
              <c:idx val="5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66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D6A2-4236-A1FB-0B6BA1C2B1AB}"/>
                </c:ext>
              </c:extLst>
            </c:dLbl>
            <c:dLbl>
              <c:idx val="6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0C0C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D6A2-4236-A1FB-0B6BA1C2B1AB}"/>
                </c:ext>
              </c:extLst>
            </c:dLbl>
            <c:dLbl>
              <c:idx val="7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FF99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D6A2-4236-A1FB-0B6BA1C2B1AB}"/>
                </c:ext>
              </c:extLst>
            </c:dLbl>
            <c:dLbl>
              <c:idx val="8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80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D6A2-4236-A1FB-0B6BA1C2B1AB}"/>
                </c:ext>
              </c:extLst>
            </c:dLbl>
            <c:dLbl>
              <c:idx val="9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8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D6A2-4236-A1FB-0B6BA1C2B1AB}"/>
                </c:ext>
              </c:extLst>
            </c:dLbl>
            <c:dLbl>
              <c:idx val="10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D6A2-4236-A1FB-0B6BA1C2B1AB}"/>
                </c:ext>
              </c:extLst>
            </c:dLbl>
            <c:dLbl>
              <c:idx val="11"/>
              <c:layout>
                <c:manualLayout>
                  <c:x val="-8.4027777777777785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FF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D6A2-4236-A1FB-0B6BA1C2B1AB}"/>
                </c:ext>
              </c:extLst>
            </c:dLbl>
            <c:dLbl>
              <c:idx val="12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D6A2-4236-A1FB-0B6BA1C2B1AB}"/>
                </c:ext>
              </c:extLst>
            </c:dLbl>
            <c:dLbl>
              <c:idx val="13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D6A2-4236-A1FB-0B6BA1C2B1AB}"/>
                </c:ext>
              </c:extLst>
            </c:dLbl>
            <c:dLbl>
              <c:idx val="14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66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D6A2-4236-A1FB-0B6BA1C2B1AB}"/>
                </c:ext>
              </c:extLst>
            </c:dLbl>
            <c:dLbl>
              <c:idx val="15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CFF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D6A2-4236-A1FB-0B6BA1C2B1AB}"/>
                </c:ext>
              </c:extLst>
            </c:dLbl>
            <c:dLbl>
              <c:idx val="16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0C0C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D6A2-4236-A1FB-0B6BA1C2B1AB}"/>
                </c:ext>
              </c:extLst>
            </c:dLbl>
            <c:dLbl>
              <c:idx val="17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99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D6A2-4236-A1FB-0B6BA1C2B1AB}"/>
                </c:ext>
              </c:extLst>
            </c:dLbl>
            <c:dLbl>
              <c:idx val="18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D6A2-4236-A1FB-0B6BA1C2B1AB}"/>
                </c:ext>
              </c:extLst>
            </c:dLbl>
            <c:dLbl>
              <c:idx val="19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99CC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D6A2-4236-A1FB-0B6BA1C2B1AB}"/>
                </c:ext>
              </c:extLst>
            </c:dLbl>
            <c:dLbl>
              <c:idx val="20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99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D6A2-4236-A1FB-0B6BA1C2B1AB}"/>
                </c:ext>
              </c:extLst>
            </c:dLbl>
            <c:dLbl>
              <c:idx val="21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66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D6A2-4236-A1FB-0B6BA1C2B1AB}"/>
                </c:ext>
              </c:extLst>
            </c:dLbl>
            <c:dLbl>
              <c:idx val="22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FF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D6A2-4236-A1FB-0B6BA1C2B1AB}"/>
                </c:ext>
              </c:extLst>
            </c:dLbl>
            <c:dLbl>
              <c:idx val="23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FF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D6A2-4236-A1FB-0B6BA1C2B1AB}"/>
                </c:ext>
              </c:extLst>
            </c:dLbl>
            <c:dLbl>
              <c:idx val="24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CC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D6A2-4236-A1FB-0B6BA1C2B1AB}"/>
                </c:ext>
              </c:extLst>
            </c:dLbl>
            <c:dLbl>
              <c:idx val="25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3366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D6A2-4236-A1FB-0B6BA1C2B1AB}"/>
                </c:ext>
              </c:extLst>
            </c:dLbl>
            <c:dLbl>
              <c:idx val="26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CFF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D6A2-4236-A1FB-0B6BA1C2B1AB}"/>
                </c:ext>
              </c:extLst>
            </c:dLbl>
            <c:dLbl>
              <c:idx val="27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99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D6A2-4236-A1FB-0B6BA1C2B1AB}"/>
                </c:ext>
              </c:extLst>
            </c:dLbl>
            <c:dLbl>
              <c:idx val="28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D6A2-4236-A1FB-0B6BA1C2B1AB}"/>
                </c:ext>
              </c:extLst>
            </c:dLbl>
            <c:dLbl>
              <c:idx val="29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FF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D6A2-4236-A1FB-0B6BA1C2B1AB}"/>
                </c:ext>
              </c:extLst>
            </c:dLbl>
            <c:dLbl>
              <c:idx val="30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99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D6A2-4236-A1FB-0B6BA1C2B1AB}"/>
                </c:ext>
              </c:extLst>
            </c:dLbl>
            <c:dLbl>
              <c:idx val="31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0C0C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D6A2-4236-A1FB-0B6BA1C2B1AB}"/>
                </c:ext>
              </c:extLst>
            </c:dLbl>
            <c:dLbl>
              <c:idx val="32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FF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D6A2-4236-A1FB-0B6BA1C2B1AB}"/>
                </c:ext>
              </c:extLst>
            </c:dLbl>
            <c:dLbl>
              <c:idx val="33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99CC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3-D6A2-4236-A1FB-0B6BA1C2B1AB}"/>
                </c:ext>
              </c:extLst>
            </c:dLbl>
            <c:dLbl>
              <c:idx val="34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CFF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5-D6A2-4236-A1FB-0B6BA1C2B1AB}"/>
                </c:ext>
              </c:extLst>
            </c:dLbl>
            <c:dLbl>
              <c:idx val="35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99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D6A2-4236-A1FB-0B6BA1C2B1AB}"/>
                </c:ext>
              </c:extLst>
            </c:dLbl>
            <c:dLbl>
              <c:idx val="36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80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9-D6A2-4236-A1FB-0B6BA1C2B1AB}"/>
                </c:ext>
              </c:extLst>
            </c:dLbl>
            <c:dLbl>
              <c:idx val="37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8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B-D6A2-4236-A1FB-0B6BA1C2B1AB}"/>
                </c:ext>
              </c:extLst>
            </c:dLbl>
            <c:dLbl>
              <c:idx val="38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FF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D-D6A2-4236-A1FB-0B6BA1C2B1AB}"/>
                </c:ext>
              </c:extLst>
            </c:dLbl>
            <c:dLbl>
              <c:idx val="39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969696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F-D6A2-4236-A1FB-0B6BA1C2B1AB}"/>
                </c:ext>
              </c:extLst>
            </c:dLbl>
            <c:dLbl>
              <c:idx val="40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80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1-D6A2-4236-A1FB-0B6BA1C2B1AB}"/>
                </c:ext>
              </c:extLst>
            </c:dLbl>
            <c:dLbl>
              <c:idx val="41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8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3-D6A2-4236-A1FB-0B6BA1C2B1AB}"/>
                </c:ext>
              </c:extLst>
            </c:dLbl>
            <c:dLbl>
              <c:idx val="42"/>
              <c:layout>
                <c:manualLayout>
                  <c:x val="-1.7361111111111237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FF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5-D6A2-4236-A1FB-0B6BA1C2B1AB}"/>
                </c:ext>
              </c:extLst>
            </c:dLbl>
            <c:dLbl>
              <c:idx val="43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8-D6A2-4236-A1FB-0B6BA1C2B1AB}"/>
                </c:ext>
              </c:extLst>
            </c:dLbl>
            <c:dLbl>
              <c:idx val="44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7-D6A2-4236-A1FB-0B6BA1C2B1AB}"/>
                </c:ext>
              </c:extLst>
            </c:dLbl>
            <c:dLbl>
              <c:idx val="45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9-D6A2-4236-A1FB-0B6BA1C2B1AB}"/>
                </c:ext>
              </c:extLst>
            </c:dLbl>
            <c:dLbl>
              <c:idx val="46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8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B-D6A2-4236-A1FB-0B6BA1C2B1AB}"/>
                </c:ext>
              </c:extLst>
            </c:dLbl>
            <c:dLbl>
              <c:idx val="47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993366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D-D6A2-4236-A1FB-0B6BA1C2B1AB}"/>
                </c:ext>
              </c:extLst>
            </c:dLbl>
            <c:dLbl>
              <c:idx val="48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F-D6A2-4236-A1FB-0B6BA1C2B1AB}"/>
                </c:ext>
              </c:extLst>
            </c:dLbl>
            <c:dLbl>
              <c:idx val="49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66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1-D6A2-4236-A1FB-0B6BA1C2B1AB}"/>
                </c:ext>
              </c:extLst>
            </c:dLbl>
            <c:dLbl>
              <c:idx val="50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0C0C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3-D6A2-4236-A1FB-0B6BA1C2B1AB}"/>
                </c:ext>
              </c:extLst>
            </c:dLbl>
            <c:dLbl>
              <c:idx val="51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FF99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5-D6A2-4236-A1FB-0B6BA1C2B1AB}"/>
                </c:ext>
              </c:extLst>
            </c:dLbl>
            <c:dLbl>
              <c:idx val="52"/>
              <c:layout>
                <c:manualLayout>
                  <c:x val="-8.4027777777777743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80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7-D6A2-4236-A1FB-0B6BA1C2B1AB}"/>
                </c:ext>
              </c:extLst>
            </c:dLbl>
            <c:dLbl>
              <c:idx val="53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8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9-D6A2-4236-A1FB-0B6BA1C2B1AB}"/>
                </c:ext>
              </c:extLst>
            </c:dLbl>
            <c:dLbl>
              <c:idx val="54"/>
              <c:layout>
                <c:manualLayout>
                  <c:x val="-8.40277777777778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B-D6A2-4236-A1FB-0B6BA1C2B1AB}"/>
                </c:ext>
              </c:extLst>
            </c:dLbl>
            <c:dLbl>
              <c:idx val="55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FF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D-D6A2-4236-A1FB-0B6BA1C2B1AB}"/>
                </c:ext>
              </c:extLst>
            </c:dLbl>
            <c:dLbl>
              <c:idx val="56"/>
              <c:layout>
                <c:manualLayout>
                  <c:x val="-8.4027777777777785E-2"/>
                  <c:y val="-3.065134099616851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F-D6A2-4236-A1FB-0B6BA1C2B1AB}"/>
                </c:ext>
              </c:extLst>
            </c:dLbl>
            <c:dLbl>
              <c:idx val="57"/>
              <c:layout>
                <c:manualLayout>
                  <c:x val="-8.4027777777777785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1-D6A2-4236-A1FB-0B6BA1C2B1AB}"/>
                </c:ext>
              </c:extLst>
            </c:dLbl>
            <c:dLbl>
              <c:idx val="58"/>
              <c:layout>
                <c:manualLayout>
                  <c:x val="-8.402777777777774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66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3-D6A2-4236-A1FB-0B6BA1C2B1AB}"/>
                </c:ext>
              </c:extLst>
            </c:dLbl>
            <c:dLbl>
              <c:idx val="59"/>
              <c:layout>
                <c:manualLayout>
                  <c:x val="-8.4027777777777812E-2"/>
                  <c:y val="-3.06513409961686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CFF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5-D6A2-4236-A1FB-0B6BA1C2B1AB}"/>
                </c:ext>
              </c:extLst>
            </c:dLbl>
            <c:dLbl>
              <c:idx val="60"/>
              <c:layout>
                <c:manualLayout>
                  <c:x val="-8.402777777777774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0C0C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7-D6A2-4236-A1FB-0B6BA1C2B1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XLSTAT_20210801_163431_1_HID2!$A$1:$A$61</c:f>
              <c:numCache>
                <c:formatCode>General</c:formatCode>
                <c:ptCount val="61"/>
                <c:pt idx="0">
                  <c:v>3.039572846934889</c:v>
                </c:pt>
                <c:pt idx="1">
                  <c:v>3.2616865032248912</c:v>
                </c:pt>
                <c:pt idx="2">
                  <c:v>2.4584202025126678</c:v>
                </c:pt>
                <c:pt idx="3">
                  <c:v>2.455516561242614</c:v>
                </c:pt>
                <c:pt idx="4">
                  <c:v>2.5547461849053232</c:v>
                </c:pt>
                <c:pt idx="5">
                  <c:v>2.270160745319628</c:v>
                </c:pt>
                <c:pt idx="6">
                  <c:v>2.8179213296417371</c:v>
                </c:pt>
                <c:pt idx="7">
                  <c:v>2.5830599291456213</c:v>
                </c:pt>
                <c:pt idx="8">
                  <c:v>1.8379096851950176</c:v>
                </c:pt>
                <c:pt idx="9">
                  <c:v>0.84841694294606906</c:v>
                </c:pt>
                <c:pt idx="10">
                  <c:v>0.71472684808541942</c:v>
                </c:pt>
                <c:pt idx="11">
                  <c:v>-0.54258529673002487</c:v>
                </c:pt>
                <c:pt idx="12">
                  <c:v>-1.8417906116486604</c:v>
                </c:pt>
                <c:pt idx="13">
                  <c:v>-1.9231531371686534</c:v>
                </c:pt>
                <c:pt idx="14">
                  <c:v>-2.6683650235282115</c:v>
                </c:pt>
                <c:pt idx="15">
                  <c:v>-3.1978908110342092</c:v>
                </c:pt>
                <c:pt idx="16">
                  <c:v>-3.6466450869552909</c:v>
                </c:pt>
                <c:pt idx="17">
                  <c:v>-4.4859377138371546</c:v>
                </c:pt>
                <c:pt idx="18">
                  <c:v>-4.6478215964916689</c:v>
                </c:pt>
                <c:pt idx="19">
                  <c:v>-4.4245205133944845</c:v>
                </c:pt>
                <c:pt idx="20">
                  <c:v>-3.8246409055145021</c:v>
                </c:pt>
                <c:pt idx="21">
                  <c:v>-3.6517761980666967</c:v>
                </c:pt>
                <c:pt idx="22">
                  <c:v>-3.3637452309351179</c:v>
                </c:pt>
                <c:pt idx="23">
                  <c:v>-2.449320279930427</c:v>
                </c:pt>
                <c:pt idx="24">
                  <c:v>-2.2804469385744888</c:v>
                </c:pt>
                <c:pt idx="25">
                  <c:v>-1.9117424450724554</c:v>
                </c:pt>
                <c:pt idx="26">
                  <c:v>-1.4723505541525075</c:v>
                </c:pt>
                <c:pt idx="27">
                  <c:v>-1.1079930377983915</c:v>
                </c:pt>
                <c:pt idx="28">
                  <c:v>-0.71359520055835224</c:v>
                </c:pt>
                <c:pt idx="29">
                  <c:v>-0.36085536944403018</c:v>
                </c:pt>
                <c:pt idx="30">
                  <c:v>-0.55395543655189017</c:v>
                </c:pt>
                <c:pt idx="31">
                  <c:v>-0.47571055195425827</c:v>
                </c:pt>
                <c:pt idx="32">
                  <c:v>-5.6266771896213215E-2</c:v>
                </c:pt>
                <c:pt idx="33">
                  <c:v>0.64797504078756163</c:v>
                </c:pt>
                <c:pt idx="34">
                  <c:v>1.2174802374869307</c:v>
                </c:pt>
                <c:pt idx="35">
                  <c:v>1.6626710779665841</c:v>
                </c:pt>
                <c:pt idx="36">
                  <c:v>2.0799673678978849</c:v>
                </c:pt>
                <c:pt idx="37">
                  <c:v>2.1549635206861857</c:v>
                </c:pt>
                <c:pt idx="38">
                  <c:v>2.8393449459292457</c:v>
                </c:pt>
                <c:pt idx="39">
                  <c:v>3.2518310522051386</c:v>
                </c:pt>
                <c:pt idx="40">
                  <c:v>3.626036133003109</c:v>
                </c:pt>
                <c:pt idx="41">
                  <c:v>4.7462647832453344</c:v>
                </c:pt>
                <c:pt idx="42">
                  <c:v>4.9437926586353615</c:v>
                </c:pt>
                <c:pt idx="43">
                  <c:v>4.4191228275033678</c:v>
                </c:pt>
                <c:pt idx="44">
                  <c:v>4.1072197638464409</c:v>
                </c:pt>
                <c:pt idx="45">
                  <c:v>3.1966493270245975</c:v>
                </c:pt>
                <c:pt idx="46">
                  <c:v>2.7987100615312346</c:v>
                </c:pt>
                <c:pt idx="47">
                  <c:v>2.6800927551391971</c:v>
                </c:pt>
                <c:pt idx="48">
                  <c:v>1.9255369133370095</c:v>
                </c:pt>
                <c:pt idx="49">
                  <c:v>0.75160153298988197</c:v>
                </c:pt>
                <c:pt idx="50">
                  <c:v>0.4561267372996981</c:v>
                </c:pt>
                <c:pt idx="51">
                  <c:v>-0.65424891415382525</c:v>
                </c:pt>
                <c:pt idx="52">
                  <c:v>-2.2105553394989608</c:v>
                </c:pt>
                <c:pt idx="53">
                  <c:v>-2.7690091859448596</c:v>
                </c:pt>
                <c:pt idx="54">
                  <c:v>-2.4466114897222635</c:v>
                </c:pt>
                <c:pt idx="55">
                  <c:v>-2.4693849317465313</c:v>
                </c:pt>
                <c:pt idx="56">
                  <c:v>-2.4905396496932064</c:v>
                </c:pt>
                <c:pt idx="57">
                  <c:v>-2.4371982450550327</c:v>
                </c:pt>
                <c:pt idx="58">
                  <c:v>-2.7290648806414701</c:v>
                </c:pt>
                <c:pt idx="59">
                  <c:v>-2.5433144400141554</c:v>
                </c:pt>
                <c:pt idx="60">
                  <c:v>-1.9964887279602377</c:v>
                </c:pt>
              </c:numCache>
            </c:numRef>
          </c:xVal>
          <c:yVal>
            <c:numRef>
              <c:f>XLSTAT_20210801_163431_1_HID2!$B$1:$B$61</c:f>
              <c:numCache>
                <c:formatCode>General</c:formatCode>
                <c:ptCount val="61"/>
                <c:pt idx="0">
                  <c:v>1.5453546286842463</c:v>
                </c:pt>
                <c:pt idx="1">
                  <c:v>1.1827393315750139</c:v>
                </c:pt>
                <c:pt idx="2">
                  <c:v>0.63893538895547253</c:v>
                </c:pt>
                <c:pt idx="3">
                  <c:v>1.4137800221875427</c:v>
                </c:pt>
                <c:pt idx="4">
                  <c:v>1.2732802627635482</c:v>
                </c:pt>
                <c:pt idx="5">
                  <c:v>1.2138865812765347</c:v>
                </c:pt>
                <c:pt idx="6">
                  <c:v>1.06161160046895</c:v>
                </c:pt>
                <c:pt idx="7">
                  <c:v>0.80384800094974462</c:v>
                </c:pt>
                <c:pt idx="8">
                  <c:v>0.77500065484776137</c:v>
                </c:pt>
                <c:pt idx="9">
                  <c:v>0.92676641462674691</c:v>
                </c:pt>
                <c:pt idx="10">
                  <c:v>1.1598435575638897</c:v>
                </c:pt>
                <c:pt idx="11">
                  <c:v>0.20121163557909305</c:v>
                </c:pt>
                <c:pt idx="12">
                  <c:v>0.18067973228989312</c:v>
                </c:pt>
                <c:pt idx="13">
                  <c:v>0.62203604273772095</c:v>
                </c:pt>
                <c:pt idx="14">
                  <c:v>-0.36358591236634724</c:v>
                </c:pt>
                <c:pt idx="15">
                  <c:v>-0.32627660846763562</c:v>
                </c:pt>
                <c:pt idx="16">
                  <c:v>-0.19407172467498446</c:v>
                </c:pt>
                <c:pt idx="17">
                  <c:v>-2.4951691650983265E-2</c:v>
                </c:pt>
                <c:pt idx="18">
                  <c:v>-0.38806194265258565</c:v>
                </c:pt>
                <c:pt idx="19">
                  <c:v>-1.0859912080677356</c:v>
                </c:pt>
                <c:pt idx="20">
                  <c:v>-1.2408918429935138</c:v>
                </c:pt>
                <c:pt idx="21">
                  <c:v>-1.4392008556056319</c:v>
                </c:pt>
                <c:pt idx="22">
                  <c:v>-1.0499317846591856</c:v>
                </c:pt>
                <c:pt idx="23">
                  <c:v>-0.90463726838186376</c:v>
                </c:pt>
                <c:pt idx="24">
                  <c:v>-1.4314926916157722</c:v>
                </c:pt>
                <c:pt idx="25">
                  <c:v>-1.0893288668986001</c:v>
                </c:pt>
                <c:pt idx="26">
                  <c:v>-1.2596355663164076</c:v>
                </c:pt>
                <c:pt idx="27">
                  <c:v>-1.3372459856229726</c:v>
                </c:pt>
                <c:pt idx="28">
                  <c:v>-1.7238038596043732</c:v>
                </c:pt>
                <c:pt idx="29">
                  <c:v>-1.4440450543867549</c:v>
                </c:pt>
                <c:pt idx="30">
                  <c:v>-0.85137901063546462</c:v>
                </c:pt>
                <c:pt idx="31">
                  <c:v>-0.9128369420821778</c:v>
                </c:pt>
                <c:pt idx="32">
                  <c:v>-0.77682088712205111</c:v>
                </c:pt>
                <c:pt idx="33">
                  <c:v>-0.94156596835574202</c:v>
                </c:pt>
                <c:pt idx="34">
                  <c:v>-0.82179145974505308</c:v>
                </c:pt>
                <c:pt idx="35">
                  <c:v>-0.75960808450899653</c:v>
                </c:pt>
                <c:pt idx="36">
                  <c:v>-0.92311633677413341</c:v>
                </c:pt>
                <c:pt idx="37">
                  <c:v>-0.55472971313350361</c:v>
                </c:pt>
                <c:pt idx="38">
                  <c:v>-0.68565924397551659</c:v>
                </c:pt>
                <c:pt idx="39">
                  <c:v>-0.61354354279333556</c:v>
                </c:pt>
                <c:pt idx="40">
                  <c:v>-0.1338600228363972</c:v>
                </c:pt>
                <c:pt idx="41">
                  <c:v>-0.13386438664450384</c:v>
                </c:pt>
                <c:pt idx="42">
                  <c:v>1.2421424294928318E-2</c:v>
                </c:pt>
                <c:pt idx="43">
                  <c:v>-0.44632972557034478</c:v>
                </c:pt>
                <c:pt idx="44">
                  <c:v>-0.54018913314368355</c:v>
                </c:pt>
                <c:pt idx="45">
                  <c:v>-0.82031713372586468</c:v>
                </c:pt>
                <c:pt idx="46">
                  <c:v>-0.51038621892431857</c:v>
                </c:pt>
                <c:pt idx="47">
                  <c:v>-0.45968230393990966</c:v>
                </c:pt>
                <c:pt idx="48">
                  <c:v>-1.0034738837158133</c:v>
                </c:pt>
                <c:pt idx="49">
                  <c:v>-0.90398808267429565</c:v>
                </c:pt>
                <c:pt idx="50">
                  <c:v>-0.47551536761859237</c:v>
                </c:pt>
                <c:pt idx="51">
                  <c:v>-1.087533346422314</c:v>
                </c:pt>
                <c:pt idx="52">
                  <c:v>-0.78249786884414285</c:v>
                </c:pt>
                <c:pt idx="53">
                  <c:v>-0.55354599658393266</c:v>
                </c:pt>
                <c:pt idx="54">
                  <c:v>0.27784399072735355</c:v>
                </c:pt>
                <c:pt idx="55">
                  <c:v>0.77056188037688167</c:v>
                </c:pt>
                <c:pt idx="56">
                  <c:v>0.96026434802770977</c:v>
                </c:pt>
                <c:pt idx="57">
                  <c:v>1.1524514708877076</c:v>
                </c:pt>
                <c:pt idx="58">
                  <c:v>4.3963948475445083</c:v>
                </c:pt>
                <c:pt idx="59">
                  <c:v>5.0001897418504333</c:v>
                </c:pt>
                <c:pt idx="60">
                  <c:v>5.4262859655195177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9-D6A2-4236-A1FB-0B6BA1C2B1AB}"/>
            </c:ext>
          </c:extLst>
        </c:ser>
        <c:ser>
          <c:idx val="1"/>
          <c:order val="1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XLSTAT_20210801_163431_1_HID3!$A$1:$A$10</c:f>
              <c:numCache>
                <c:formatCode>General</c:formatCode>
                <c:ptCount val="10"/>
                <c:pt idx="0">
                  <c:v>2.2420012781796084</c:v>
                </c:pt>
                <c:pt idx="1">
                  <c:v>2.7489451372529152</c:v>
                </c:pt>
                <c:pt idx="2">
                  <c:v>3.3818419762315064</c:v>
                </c:pt>
                <c:pt idx="3">
                  <c:v>3.9417475082114453</c:v>
                </c:pt>
                <c:pt idx="4">
                  <c:v>3.7128637749954825</c:v>
                </c:pt>
                <c:pt idx="5">
                  <c:v>3.6344886198098796</c:v>
                </c:pt>
                <c:pt idx="6">
                  <c:v>3.1132731720338587</c:v>
                </c:pt>
                <c:pt idx="7">
                  <c:v>2.7587588921666137</c:v>
                </c:pt>
                <c:pt idx="8">
                  <c:v>2.1548345910921758</c:v>
                </c:pt>
                <c:pt idx="9">
                  <c:v>2.2420012781796084</c:v>
                </c:pt>
              </c:numCache>
            </c:numRef>
          </c:xVal>
          <c:yVal>
            <c:numRef>
              <c:f>XLSTAT_20210801_163431_1_HID3!$B$1:$B$10</c:f>
              <c:numCache>
                <c:formatCode>General</c:formatCode>
                <c:ptCount val="10"/>
                <c:pt idx="0">
                  <c:v>1.5318555067413209</c:v>
                </c:pt>
                <c:pt idx="1">
                  <c:v>2.6147874517380916</c:v>
                </c:pt>
                <c:pt idx="2">
                  <c:v>2.6554151508574568</c:v>
                </c:pt>
                <c:pt idx="3">
                  <c:v>2.0883287165370268</c:v>
                </c:pt>
                <c:pt idx="4">
                  <c:v>1.4193058786448358</c:v>
                </c:pt>
                <c:pt idx="5">
                  <c:v>1.3277313635554979</c:v>
                </c:pt>
                <c:pt idx="6">
                  <c:v>1.1988155097634634</c:v>
                </c:pt>
                <c:pt idx="7">
                  <c:v>1.1130006338414107</c:v>
                </c:pt>
                <c:pt idx="8">
                  <c:v>0.97126787541828974</c:v>
                </c:pt>
                <c:pt idx="9">
                  <c:v>1.5318555067413209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A-D6A2-4236-A1FB-0B6BA1C2B1AB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003CE6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XLSTAT_20210801_163431_1_HID3!$A$11:$A$20</c:f>
              <c:numCache>
                <c:formatCode>General</c:formatCode>
                <c:ptCount val="10"/>
                <c:pt idx="0">
                  <c:v>2.5335790586335656</c:v>
                </c:pt>
                <c:pt idx="1">
                  <c:v>2.5507573033581283</c:v>
                </c:pt>
                <c:pt idx="2">
                  <c:v>2.8950895229857196</c:v>
                </c:pt>
                <c:pt idx="3">
                  <c:v>3.6243965733639758</c:v>
                </c:pt>
                <c:pt idx="4">
                  <c:v>4.4069930260770622</c:v>
                </c:pt>
                <c:pt idx="5">
                  <c:v>4.3347855483711726</c:v>
                </c:pt>
                <c:pt idx="6">
                  <c:v>3.8353211105984015</c:v>
                </c:pt>
                <c:pt idx="7">
                  <c:v>3.3586396927323605</c:v>
                </c:pt>
                <c:pt idx="8">
                  <c:v>2.4221417935977239</c:v>
                </c:pt>
                <c:pt idx="9">
                  <c:v>2.5335790586335656</c:v>
                </c:pt>
              </c:numCache>
            </c:numRef>
          </c:xVal>
          <c:yVal>
            <c:numRef>
              <c:f>XLSTAT_20210801_163431_1_HID3!$B$11:$B$20</c:f>
              <c:numCache>
                <c:formatCode>General</c:formatCode>
                <c:ptCount val="10"/>
                <c:pt idx="0">
                  <c:v>1.1227706735011382</c:v>
                </c:pt>
                <c:pt idx="1">
                  <c:v>1.176965307864843</c:v>
                </c:pt>
                <c:pt idx="2">
                  <c:v>1.994839402513725</c:v>
                </c:pt>
                <c:pt idx="3">
                  <c:v>2.1999985361744296</c:v>
                </c:pt>
                <c:pt idx="4">
                  <c:v>1.41711597437989</c:v>
                </c:pt>
                <c:pt idx="5">
                  <c:v>1.1444243305850776</c:v>
                </c:pt>
                <c:pt idx="6">
                  <c:v>0.98043876554371279</c:v>
                </c:pt>
                <c:pt idx="7">
                  <c:v>0.83037937928314032</c:v>
                </c:pt>
                <c:pt idx="8">
                  <c:v>0.57605608583554613</c:v>
                </c:pt>
                <c:pt idx="9">
                  <c:v>1.1227706735011382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B-D6A2-4236-A1FB-0B6BA1C2B1AB}"/>
            </c:ext>
          </c:extLst>
        </c:ser>
        <c:ser>
          <c:idx val="3"/>
          <c:order val="3"/>
          <c:tx>
            <c:v/>
          </c:tx>
          <c:spPr>
            <a:ln w="6350">
              <a:solidFill>
                <a:srgbClr val="0078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XLSTAT_20210801_163431_1_HID3!$A$21:$A$29</c:f>
              <c:numCache>
                <c:formatCode>General</c:formatCode>
                <c:ptCount val="9"/>
                <c:pt idx="0">
                  <c:v>1.6717433840215785</c:v>
                </c:pt>
                <c:pt idx="1">
                  <c:v>1.7475708403749322</c:v>
                </c:pt>
                <c:pt idx="2">
                  <c:v>2.7772425121963402</c:v>
                </c:pt>
                <c:pt idx="3">
                  <c:v>3.2611295997111429</c:v>
                </c:pt>
                <c:pt idx="4">
                  <c:v>3.458401570482537</c:v>
                </c:pt>
                <c:pt idx="5">
                  <c:v>3.4424215720398039</c:v>
                </c:pt>
                <c:pt idx="6">
                  <c:v>2.7975839314222775</c:v>
                </c:pt>
                <c:pt idx="7">
                  <c:v>1.6514424072908591</c:v>
                </c:pt>
                <c:pt idx="8">
                  <c:v>1.6717433840215785</c:v>
                </c:pt>
              </c:numCache>
            </c:numRef>
          </c:xVal>
          <c:yVal>
            <c:numRef>
              <c:f>XLSTAT_20210801_163431_1_HID3!$B$21:$B$29</c:f>
              <c:numCache>
                <c:formatCode>General</c:formatCode>
                <c:ptCount val="9"/>
                <c:pt idx="0">
                  <c:v>0.52919460268720464</c:v>
                </c:pt>
                <c:pt idx="1">
                  <c:v>0.61737356618534189</c:v>
                </c:pt>
                <c:pt idx="2">
                  <c:v>1.6152361864726306</c:v>
                </c:pt>
                <c:pt idx="3">
                  <c:v>1.1113418994683217</c:v>
                </c:pt>
                <c:pt idx="4">
                  <c:v>0.81678429933831798</c:v>
                </c:pt>
                <c:pt idx="5">
                  <c:v>0.61037925362634871</c:v>
                </c:pt>
                <c:pt idx="6">
                  <c:v>0.35064244750412416</c:v>
                </c:pt>
                <c:pt idx="7">
                  <c:v>2.0039365664750453E-3</c:v>
                </c:pt>
                <c:pt idx="8">
                  <c:v>0.52919460268720464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C-D6A2-4236-A1FB-0B6BA1C2B1AB}"/>
            </c:ext>
          </c:extLst>
        </c:ser>
        <c:ser>
          <c:idx val="4"/>
          <c:order val="4"/>
          <c:tx>
            <c:v/>
          </c:tx>
          <c:spPr>
            <a:ln w="6350">
              <a:solidFill>
                <a:srgbClr val="C82896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XLSTAT_20210801_163431_1_HID3!$A$30:$A$36</c:f>
              <c:numCache>
                <c:formatCode>General</c:formatCode>
                <c:ptCount val="7"/>
                <c:pt idx="0">
                  <c:v>1.6959234406121058</c:v>
                </c:pt>
                <c:pt idx="1">
                  <c:v>2.1692256408984267</c:v>
                </c:pt>
                <c:pt idx="2">
                  <c:v>2.5593904699029513</c:v>
                </c:pt>
                <c:pt idx="3">
                  <c:v>3.4897986665591647</c:v>
                </c:pt>
                <c:pt idx="4">
                  <c:v>2.9294400395458378</c:v>
                </c:pt>
                <c:pt idx="5">
                  <c:v>1.7015351003485206</c:v>
                </c:pt>
                <c:pt idx="6">
                  <c:v>1.6959234406121058</c:v>
                </c:pt>
              </c:numCache>
            </c:numRef>
          </c:xVal>
          <c:yVal>
            <c:numRef>
              <c:f>XLSTAT_20210801_163431_1_HID3!$B$30:$B$36</c:f>
              <c:numCache>
                <c:formatCode>General</c:formatCode>
                <c:ptCount val="7"/>
                <c:pt idx="0">
                  <c:v>1.4119490264739942</c:v>
                </c:pt>
                <c:pt idx="1">
                  <c:v>1.7985900956574954</c:v>
                </c:pt>
                <c:pt idx="2">
                  <c:v>2.109050953416594</c:v>
                </c:pt>
                <c:pt idx="3">
                  <c:v>1.6879028443468083</c:v>
                </c:pt>
                <c:pt idx="4">
                  <c:v>1.0357600268472384</c:v>
                </c:pt>
                <c:pt idx="5">
                  <c:v>0.7944438524134414</c:v>
                </c:pt>
                <c:pt idx="6">
                  <c:v>1.4119490264739942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D-D6A2-4236-A1FB-0B6BA1C2B1AB}"/>
            </c:ext>
          </c:extLst>
        </c:ser>
        <c:ser>
          <c:idx val="5"/>
          <c:order val="5"/>
          <c:tx>
            <c:v/>
          </c:tx>
          <c:spPr>
            <a:ln w="6350">
              <a:solidFill>
                <a:srgbClr val="006699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XLSTAT_20210801_163431_1_HID3!$A$37:$A$43</c:f>
              <c:numCache>
                <c:formatCode>General</c:formatCode>
                <c:ptCount val="7"/>
                <c:pt idx="0">
                  <c:v>1.8345444519758483</c:v>
                </c:pt>
                <c:pt idx="1">
                  <c:v>2.2865055799036256</c:v>
                </c:pt>
                <c:pt idx="2">
                  <c:v>3.3799207322596958</c:v>
                </c:pt>
                <c:pt idx="3">
                  <c:v>3.5571345117793518</c:v>
                </c:pt>
                <c:pt idx="4">
                  <c:v>3.0096450091106153</c:v>
                </c:pt>
                <c:pt idx="5">
                  <c:v>1.800519861824732</c:v>
                </c:pt>
                <c:pt idx="6">
                  <c:v>1.8345444519758483</c:v>
                </c:pt>
              </c:numCache>
            </c:numRef>
          </c:xVal>
          <c:yVal>
            <c:numRef>
              <c:f>XLSTAT_20210801_163431_1_HID3!$B$37:$B$43</c:f>
              <c:numCache>
                <c:formatCode>General</c:formatCode>
                <c:ptCount val="7"/>
                <c:pt idx="0">
                  <c:v>1.2775755625024627</c:v>
                </c:pt>
                <c:pt idx="1">
                  <c:v>2.1617481169797674</c:v>
                </c:pt>
                <c:pt idx="2">
                  <c:v>1.7921186885116931</c:v>
                </c:pt>
                <c:pt idx="3">
                  <c:v>1.1831031782075452</c:v>
                </c:pt>
                <c:pt idx="4">
                  <c:v>0.91075864832903497</c:v>
                </c:pt>
                <c:pt idx="5">
                  <c:v>0.67489424797066577</c:v>
                </c:pt>
                <c:pt idx="6">
                  <c:v>1.2775755625024627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E-D6A2-4236-A1FB-0B6BA1C2B1AB}"/>
            </c:ext>
          </c:extLst>
        </c:ser>
        <c:ser>
          <c:idx val="6"/>
          <c:order val="6"/>
          <c:tx>
            <c:v/>
          </c:tx>
          <c:spPr>
            <a:ln w="3175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XLSTAT_20210801_163431_1_HID3!$A$44:$A$52</c:f>
              <c:numCache>
                <c:formatCode>General</c:formatCode>
                <c:ptCount val="9"/>
                <c:pt idx="0">
                  <c:v>1.6630282791139805</c:v>
                </c:pt>
                <c:pt idx="1">
                  <c:v>1.7150707183969134</c:v>
                </c:pt>
                <c:pt idx="2">
                  <c:v>1.9343745924303457</c:v>
                </c:pt>
                <c:pt idx="3">
                  <c:v>2.5808276255960352</c:v>
                </c:pt>
                <c:pt idx="4">
                  <c:v>3.2228067481553007</c:v>
                </c:pt>
                <c:pt idx="5">
                  <c:v>3.2608118429352468</c:v>
                </c:pt>
                <c:pt idx="6">
                  <c:v>2.7179663772597493</c:v>
                </c:pt>
                <c:pt idx="7">
                  <c:v>1.5379230846522549</c:v>
                </c:pt>
                <c:pt idx="8">
                  <c:v>1.6630282791139805</c:v>
                </c:pt>
              </c:numCache>
            </c:numRef>
          </c:xVal>
          <c:yVal>
            <c:numRef>
              <c:f>XLSTAT_20210801_163431_1_HID3!$B$44:$B$52</c:f>
              <c:numCache>
                <c:formatCode>General</c:formatCode>
                <c:ptCount val="9"/>
                <c:pt idx="0">
                  <c:v>1.244498339127885</c:v>
                </c:pt>
                <c:pt idx="1">
                  <c:v>1.3999842700544076</c:v>
                </c:pt>
                <c:pt idx="2">
                  <c:v>1.9002143082421712</c:v>
                </c:pt>
                <c:pt idx="3">
                  <c:v>2.1690797354307487</c:v>
                </c:pt>
                <c:pt idx="4">
                  <c:v>1.3269151647818422</c:v>
                </c:pt>
                <c:pt idx="5">
                  <c:v>1.0931552825151609</c:v>
                </c:pt>
                <c:pt idx="6">
                  <c:v>0.86822062461914018</c:v>
                </c:pt>
                <c:pt idx="7">
                  <c:v>0.58208533998138212</c:v>
                </c:pt>
                <c:pt idx="8">
                  <c:v>1.244498339127885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F-D6A2-4236-A1FB-0B6BA1C2B1AB}"/>
            </c:ext>
          </c:extLst>
        </c:ser>
        <c:ser>
          <c:idx val="7"/>
          <c:order val="7"/>
          <c:tx>
            <c:v/>
          </c:tx>
          <c:spPr>
            <a:ln w="6350">
              <a:solidFill>
                <a:srgbClr val="C8C8C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XLSTAT_20210801_163431_1_HID3!$A$53:$A$61</c:f>
              <c:numCache>
                <c:formatCode>General</c:formatCode>
                <c:ptCount val="9"/>
                <c:pt idx="0">
                  <c:v>2.2816659517516729</c:v>
                </c:pt>
                <c:pt idx="1">
                  <c:v>2.335579130290915</c:v>
                </c:pt>
                <c:pt idx="2">
                  <c:v>2.6946581138318413</c:v>
                </c:pt>
                <c:pt idx="3">
                  <c:v>3.4160858745869533</c:v>
                </c:pt>
                <c:pt idx="4">
                  <c:v>3.7344636940191531</c:v>
                </c:pt>
                <c:pt idx="5">
                  <c:v>3.7957907238464026</c:v>
                </c:pt>
                <c:pt idx="6">
                  <c:v>3.2626329619613599</c:v>
                </c:pt>
                <c:pt idx="7">
                  <c:v>2.7079323236632602</c:v>
                </c:pt>
                <c:pt idx="8">
                  <c:v>2.2816659517516729</c:v>
                </c:pt>
              </c:numCache>
            </c:numRef>
          </c:xVal>
          <c:yVal>
            <c:numRef>
              <c:f>XLSTAT_20210801_163431_1_HID3!$B$53:$B$61</c:f>
              <c:numCache>
                <c:formatCode>General</c:formatCode>
                <c:ptCount val="9"/>
                <c:pt idx="0">
                  <c:v>0.80286080685532857</c:v>
                </c:pt>
                <c:pt idx="1">
                  <c:v>1.238094944340199</c:v>
                </c:pt>
                <c:pt idx="2">
                  <c:v>1.4771835607570825</c:v>
                </c:pt>
                <c:pt idx="3">
                  <c:v>1.3713868074148923</c:v>
                </c:pt>
                <c:pt idx="4">
                  <c:v>1.2238601608721762</c:v>
                </c:pt>
                <c:pt idx="5">
                  <c:v>0.97681887036428361</c:v>
                </c:pt>
                <c:pt idx="6">
                  <c:v>0.80247081506053053</c:v>
                </c:pt>
                <c:pt idx="7">
                  <c:v>0.71672407687505868</c:v>
                </c:pt>
                <c:pt idx="8">
                  <c:v>0.80286080685532857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0-D6A2-4236-A1FB-0B6BA1C2B1AB}"/>
            </c:ext>
          </c:extLst>
        </c:ser>
        <c:ser>
          <c:idx val="8"/>
          <c:order val="8"/>
          <c:tx>
            <c:v/>
          </c:tx>
          <c:spPr>
            <a:ln w="6350">
              <a:solidFill>
                <a:srgbClr val="FFFF87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XLSTAT_20210801_163431_1_HID3!$A$62:$A$70</c:f>
              <c:numCache>
                <c:formatCode>General</c:formatCode>
                <c:ptCount val="9"/>
                <c:pt idx="0">
                  <c:v>1.9616239686622492</c:v>
                </c:pt>
                <c:pt idx="1">
                  <c:v>2.1285699027579383</c:v>
                </c:pt>
                <c:pt idx="2">
                  <c:v>2.3532929141302761</c:v>
                </c:pt>
                <c:pt idx="3">
                  <c:v>2.9280467276869291</c:v>
                </c:pt>
                <c:pt idx="4">
                  <c:v>3.358107933900766</c:v>
                </c:pt>
                <c:pt idx="5">
                  <c:v>3.5603131228684766</c:v>
                </c:pt>
                <c:pt idx="6">
                  <c:v>3.5192479057444821</c:v>
                </c:pt>
                <c:pt idx="7">
                  <c:v>1.9159712923311885</c:v>
                </c:pt>
                <c:pt idx="8">
                  <c:v>1.9616239686622492</c:v>
                </c:pt>
              </c:numCache>
            </c:numRef>
          </c:xVal>
          <c:yVal>
            <c:numRef>
              <c:f>XLSTAT_20210801_163431_1_HID3!$B$62:$B$70</c:f>
              <c:numCache>
                <c:formatCode>General</c:formatCode>
                <c:ptCount val="9"/>
                <c:pt idx="0">
                  <c:v>0.74445845027889679</c:v>
                </c:pt>
                <c:pt idx="1">
                  <c:v>0.99912831136206237</c:v>
                </c:pt>
                <c:pt idx="2">
                  <c:v>1.2343145507078617</c:v>
                </c:pt>
                <c:pt idx="3">
                  <c:v>1.3392057578363461</c:v>
                </c:pt>
                <c:pt idx="4">
                  <c:v>1.3381887741284944</c:v>
                </c:pt>
                <c:pt idx="5">
                  <c:v>1.0833656411960499</c:v>
                </c:pt>
                <c:pt idx="6">
                  <c:v>0.82396328475765257</c:v>
                </c:pt>
                <c:pt idx="7">
                  <c:v>0.16673099939405583</c:v>
                </c:pt>
                <c:pt idx="8">
                  <c:v>0.74445845027889679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1-D6A2-4236-A1FB-0B6BA1C2B1AB}"/>
            </c:ext>
          </c:extLst>
        </c:ser>
        <c:ser>
          <c:idx val="9"/>
          <c:order val="9"/>
          <c:tx>
            <c:v/>
          </c:tx>
          <c:spPr>
            <a:ln w="6350">
              <a:solidFill>
                <a:srgbClr val="5F5F5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XLSTAT_20210801_163431_1_HID3!$A$71:$A$80</c:f>
              <c:numCache>
                <c:formatCode>General</c:formatCode>
                <c:ptCount val="10"/>
                <c:pt idx="0">
                  <c:v>1.0859259121834839</c:v>
                </c:pt>
                <c:pt idx="1">
                  <c:v>1.286188725876602</c:v>
                </c:pt>
                <c:pt idx="2">
                  <c:v>1.3156207839708558</c:v>
                </c:pt>
                <c:pt idx="3">
                  <c:v>1.5619805405975151</c:v>
                </c:pt>
                <c:pt idx="4">
                  <c:v>2.1492778938944546</c:v>
                </c:pt>
                <c:pt idx="5">
                  <c:v>2.7457544739952078</c:v>
                </c:pt>
                <c:pt idx="6">
                  <c:v>2.7601620061537924</c:v>
                </c:pt>
                <c:pt idx="7">
                  <c:v>2.2660421060002829</c:v>
                </c:pt>
                <c:pt idx="8">
                  <c:v>1.1565784072067875</c:v>
                </c:pt>
                <c:pt idx="9">
                  <c:v>1.0859259121834839</c:v>
                </c:pt>
              </c:numCache>
            </c:numRef>
          </c:xVal>
          <c:yVal>
            <c:numRef>
              <c:f>XLSTAT_20210801_163431_1_HID3!$B$71:$B$80</c:f>
              <c:numCache>
                <c:formatCode>General</c:formatCode>
                <c:ptCount val="10"/>
                <c:pt idx="0">
                  <c:v>0.69912566586550562</c:v>
                </c:pt>
                <c:pt idx="1">
                  <c:v>0.90631221429193443</c:v>
                </c:pt>
                <c:pt idx="2">
                  <c:v>0.93035727563922521</c:v>
                </c:pt>
                <c:pt idx="3">
                  <c:v>1.0641382789221649</c:v>
                </c:pt>
                <c:pt idx="4">
                  <c:v>1.2033903348954953</c:v>
                </c:pt>
                <c:pt idx="5">
                  <c:v>0.91936646558092583</c:v>
                </c:pt>
                <c:pt idx="6">
                  <c:v>0.69587476576465301</c:v>
                </c:pt>
                <c:pt idx="7">
                  <c:v>0.47842229983717105</c:v>
                </c:pt>
                <c:pt idx="8">
                  <c:v>0.10707466899478099</c:v>
                </c:pt>
                <c:pt idx="9">
                  <c:v>0.69912566586550562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2-D6A2-4236-A1FB-0B6BA1C2B1AB}"/>
            </c:ext>
          </c:extLst>
        </c:ser>
        <c:ser>
          <c:idx val="10"/>
          <c:order val="10"/>
          <c:tx>
            <c:v/>
          </c:tx>
          <c:spPr>
            <a:ln w="6350">
              <a:solidFill>
                <a:srgbClr val="78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XLSTAT_20210801_163431_1_HID3!$A$81:$A$89</c:f>
              <c:numCache>
                <c:formatCode>General</c:formatCode>
                <c:ptCount val="9"/>
                <c:pt idx="0">
                  <c:v>3.4504085874977053E-3</c:v>
                </c:pt>
                <c:pt idx="1">
                  <c:v>0.19356029196206148</c:v>
                </c:pt>
                <c:pt idx="2">
                  <c:v>0.56998671587969552</c:v>
                </c:pt>
                <c:pt idx="3">
                  <c:v>0.70708974885937614</c:v>
                </c:pt>
                <c:pt idx="4">
                  <c:v>1.6209218404251593</c:v>
                </c:pt>
                <c:pt idx="5">
                  <c:v>1.6833016633183195</c:v>
                </c:pt>
                <c:pt idx="6">
                  <c:v>1.2516119663565419</c:v>
                </c:pt>
                <c:pt idx="7">
                  <c:v>0.21345644297435495</c:v>
                </c:pt>
                <c:pt idx="8">
                  <c:v>3.4504085874977053E-3</c:v>
                </c:pt>
              </c:numCache>
            </c:numRef>
          </c:xVal>
          <c:yVal>
            <c:numRef>
              <c:f>XLSTAT_20210801_163431_1_HID3!$B$81:$B$89</c:f>
              <c:numCache>
                <c:formatCode>General</c:formatCode>
                <c:ptCount val="9"/>
                <c:pt idx="0">
                  <c:v>0.89436343056848067</c:v>
                </c:pt>
                <c:pt idx="1">
                  <c:v>1.0665331304235406</c:v>
                </c:pt>
                <c:pt idx="2">
                  <c:v>1.2641736877677563</c:v>
                </c:pt>
                <c:pt idx="3">
                  <c:v>1.265798180115808</c:v>
                </c:pt>
                <c:pt idx="4">
                  <c:v>1.1965184117301615</c:v>
                </c:pt>
                <c:pt idx="5">
                  <c:v>0.8483484433271502</c:v>
                </c:pt>
                <c:pt idx="6">
                  <c:v>0.63980629357792584</c:v>
                </c:pt>
                <c:pt idx="7">
                  <c:v>0.24445661710680552</c:v>
                </c:pt>
                <c:pt idx="8">
                  <c:v>0.89436343056848067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3-D6A2-4236-A1FB-0B6BA1C2B1AB}"/>
            </c:ext>
          </c:extLst>
        </c:ser>
        <c:ser>
          <c:idx val="11"/>
          <c:order val="11"/>
          <c:tx>
            <c:v/>
          </c:tx>
          <c:spPr>
            <a:ln w="6350">
              <a:solidFill>
                <a:srgbClr val="00007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XLSTAT_20210801_163431_1_HID3!$A$90:$A$99</c:f>
              <c:numCache>
                <c:formatCode>General</c:formatCode>
                <c:ptCount val="10"/>
                <c:pt idx="0">
                  <c:v>0.24894844692175414</c:v>
                </c:pt>
                <c:pt idx="1">
                  <c:v>-0.10786736260808899</c:v>
                </c:pt>
                <c:pt idx="2">
                  <c:v>0.41544032151689297</c:v>
                </c:pt>
                <c:pt idx="3">
                  <c:v>0.98918621711739918</c:v>
                </c:pt>
                <c:pt idx="4">
                  <c:v>1.5112205051589087</c:v>
                </c:pt>
                <c:pt idx="5">
                  <c:v>1.6035137149992198</c:v>
                </c:pt>
                <c:pt idx="6">
                  <c:v>1.5959884188255002</c:v>
                </c:pt>
                <c:pt idx="7">
                  <c:v>1.2445960639239728</c:v>
                </c:pt>
                <c:pt idx="8">
                  <c:v>0.60998661042191005</c:v>
                </c:pt>
                <c:pt idx="9">
                  <c:v>0.24894844692175414</c:v>
                </c:pt>
              </c:numCache>
            </c:numRef>
          </c:xVal>
          <c:yVal>
            <c:numRef>
              <c:f>XLSTAT_20210801_163431_1_HID3!$B$90:$B$99</c:f>
              <c:numCache>
                <c:formatCode>General</c:formatCode>
                <c:ptCount val="10"/>
                <c:pt idx="0">
                  <c:v>0.9085118520900094</c:v>
                </c:pt>
                <c:pt idx="1">
                  <c:v>1.2063577517689608</c:v>
                </c:pt>
                <c:pt idx="2">
                  <c:v>1.6694464583648125</c:v>
                </c:pt>
                <c:pt idx="3">
                  <c:v>1.8556883225189063</c:v>
                </c:pt>
                <c:pt idx="4">
                  <c:v>1.4741944633046464</c:v>
                </c:pt>
                <c:pt idx="5">
                  <c:v>1.1985778003300005</c:v>
                </c:pt>
                <c:pt idx="6">
                  <c:v>1.0866791992674913</c:v>
                </c:pt>
                <c:pt idx="7">
                  <c:v>0.83309134327918244</c:v>
                </c:pt>
                <c:pt idx="8">
                  <c:v>0.75672839334142705</c:v>
                </c:pt>
                <c:pt idx="9">
                  <c:v>0.9085118520900094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4-D6A2-4236-A1FB-0B6BA1C2B1AB}"/>
            </c:ext>
          </c:extLst>
        </c:ser>
        <c:ser>
          <c:idx val="12"/>
          <c:order val="12"/>
          <c:tx>
            <c:v/>
          </c:tx>
          <c:spPr>
            <a:ln w="6350">
              <a:solidFill>
                <a:srgbClr val="06DC1A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XLSTAT_20210801_163431_1_HID3!$A$100:$A$112</c:f>
              <c:numCache>
                <c:formatCode>General</c:formatCode>
                <c:ptCount val="13"/>
                <c:pt idx="0">
                  <c:v>-1.1507511342803678</c:v>
                </c:pt>
                <c:pt idx="1">
                  <c:v>-1.1827397771010615</c:v>
                </c:pt>
                <c:pt idx="2">
                  <c:v>-1.0094417234869268</c:v>
                </c:pt>
                <c:pt idx="3">
                  <c:v>-0.90927260620989769</c:v>
                </c:pt>
                <c:pt idx="4">
                  <c:v>-0.75422652919272015</c:v>
                </c:pt>
                <c:pt idx="5">
                  <c:v>-0.34675792988931692</c:v>
                </c:pt>
                <c:pt idx="6">
                  <c:v>-6.2254840411748946E-2</c:v>
                </c:pt>
                <c:pt idx="7">
                  <c:v>0.10648425572835712</c:v>
                </c:pt>
                <c:pt idx="8">
                  <c:v>0.24977053564061541</c:v>
                </c:pt>
                <c:pt idx="9">
                  <c:v>0.19327210626743455</c:v>
                </c:pt>
                <c:pt idx="10">
                  <c:v>-2.4208226447308134E-2</c:v>
                </c:pt>
                <c:pt idx="11">
                  <c:v>-0.63873537185742224</c:v>
                </c:pt>
                <c:pt idx="12">
                  <c:v>-1.1507511342803678</c:v>
                </c:pt>
              </c:numCache>
            </c:numRef>
          </c:xVal>
          <c:yVal>
            <c:numRef>
              <c:f>XLSTAT_20210801_163431_1_HID3!$B$100:$B$112</c:f>
              <c:numCache>
                <c:formatCode>General</c:formatCode>
                <c:ptCount val="13"/>
                <c:pt idx="0">
                  <c:v>5.0916464447406135E-2</c:v>
                </c:pt>
                <c:pt idx="1">
                  <c:v>0.26441423447374651</c:v>
                </c:pt>
                <c:pt idx="2">
                  <c:v>0.3927180561646576</c:v>
                </c:pt>
                <c:pt idx="3">
                  <c:v>0.44200006877070108</c:v>
                </c:pt>
                <c:pt idx="4">
                  <c:v>0.45903919810649779</c:v>
                </c:pt>
                <c:pt idx="5">
                  <c:v>0.44057627749116046</c:v>
                </c:pt>
                <c:pt idx="6">
                  <c:v>0.405276951042986</c:v>
                </c:pt>
                <c:pt idx="7">
                  <c:v>0.36160314143164551</c:v>
                </c:pt>
                <c:pt idx="8">
                  <c:v>0.11073233883513103</c:v>
                </c:pt>
                <c:pt idx="9">
                  <c:v>-1.1702934848481505E-3</c:v>
                </c:pt>
                <c:pt idx="10">
                  <c:v>-0.10985340477847425</c:v>
                </c:pt>
                <c:pt idx="11">
                  <c:v>-0.19030694048810021</c:v>
                </c:pt>
                <c:pt idx="12">
                  <c:v>5.0916464447406135E-2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5-D6A2-4236-A1FB-0B6BA1C2B1AB}"/>
            </c:ext>
          </c:extLst>
        </c:ser>
        <c:ser>
          <c:idx val="13"/>
          <c:order val="13"/>
          <c:tx>
            <c:v/>
          </c:tx>
          <c:spPr>
            <a:ln w="6350">
              <a:solidFill>
                <a:srgbClr val="EC14A4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XLSTAT_20210801_163431_1_HID3!$A$113:$A$120</c:f>
              <c:numCache>
                <c:formatCode>General</c:formatCode>
                <c:ptCount val="8"/>
                <c:pt idx="0">
                  <c:v>-2.9461158647826906</c:v>
                </c:pt>
                <c:pt idx="1">
                  <c:v>-2.7455359864033362</c:v>
                </c:pt>
                <c:pt idx="2">
                  <c:v>-1.6618167278290328</c:v>
                </c:pt>
                <c:pt idx="3">
                  <c:v>-1.2254418664375308</c:v>
                </c:pt>
                <c:pt idx="4">
                  <c:v>-1.0631220546495139</c:v>
                </c:pt>
                <c:pt idx="5">
                  <c:v>-1.2040664399654282</c:v>
                </c:pt>
                <c:pt idx="6">
                  <c:v>-2.4732935341992812</c:v>
                </c:pt>
                <c:pt idx="7">
                  <c:v>-2.9461158647826906</c:v>
                </c:pt>
              </c:numCache>
            </c:numRef>
          </c:xVal>
          <c:yVal>
            <c:numRef>
              <c:f>XLSTAT_20210801_163431_1_HID3!$B$113:$B$120</c:f>
              <c:numCache>
                <c:formatCode>General</c:formatCode>
                <c:ptCount val="8"/>
                <c:pt idx="0">
                  <c:v>0.22059676774624162</c:v>
                </c:pt>
                <c:pt idx="1">
                  <c:v>0.35440955308404848</c:v>
                </c:pt>
                <c:pt idx="2">
                  <c:v>0.68685284096142829</c:v>
                </c:pt>
                <c:pt idx="3">
                  <c:v>0.29172970538908588</c:v>
                </c:pt>
                <c:pt idx="4">
                  <c:v>2.2868937365147522E-2</c:v>
                </c:pt>
                <c:pt idx="5">
                  <c:v>-3.8543504011640931E-2</c:v>
                </c:pt>
                <c:pt idx="6">
                  <c:v>-0.45715546793698869</c:v>
                </c:pt>
                <c:pt idx="7">
                  <c:v>0.22059676774624162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6-D6A2-4236-A1FB-0B6BA1C2B1AB}"/>
            </c:ext>
          </c:extLst>
        </c:ser>
        <c:ser>
          <c:idx val="14"/>
          <c:order val="14"/>
          <c:tx>
            <c:v/>
          </c:tx>
          <c:spPr>
            <a:ln w="6350">
              <a:solidFill>
                <a:srgbClr val="FF505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XLSTAT_20210801_163431_1_HID3!$A$121:$A$128</c:f>
              <c:numCache>
                <c:formatCode>General</c:formatCode>
                <c:ptCount val="8"/>
                <c:pt idx="0">
                  <c:v>-2.691808141987956</c:v>
                </c:pt>
                <c:pt idx="1">
                  <c:v>-2.4905515835186107</c:v>
                </c:pt>
                <c:pt idx="2">
                  <c:v>-1.7228120310635284</c:v>
                </c:pt>
                <c:pt idx="3">
                  <c:v>-1.3076132432147671</c:v>
                </c:pt>
                <c:pt idx="4">
                  <c:v>-1.066417875181449</c:v>
                </c:pt>
                <c:pt idx="5">
                  <c:v>-1.4177505049393486</c:v>
                </c:pt>
                <c:pt idx="6">
                  <c:v>-2.5844654344137021</c:v>
                </c:pt>
                <c:pt idx="7">
                  <c:v>-2.691808141987956</c:v>
                </c:pt>
              </c:numCache>
            </c:numRef>
          </c:xVal>
          <c:yVal>
            <c:numRef>
              <c:f>XLSTAT_20210801_163431_1_HID3!$B$121:$B$128</c:f>
              <c:numCache>
                <c:formatCode>General</c:formatCode>
                <c:ptCount val="8"/>
                <c:pt idx="0">
                  <c:v>0.64221235408449728</c:v>
                </c:pt>
                <c:pt idx="1">
                  <c:v>0.91446892738323804</c:v>
                </c:pt>
                <c:pt idx="2">
                  <c:v>1.0356120636442352</c:v>
                </c:pt>
                <c:pt idx="3">
                  <c:v>0.76542964595883289</c:v>
                </c:pt>
                <c:pt idx="4">
                  <c:v>0.50536095004528825</c:v>
                </c:pt>
                <c:pt idx="5">
                  <c:v>0.3154517019168297</c:v>
                </c:pt>
                <c:pt idx="6">
                  <c:v>-1.9531904250173357E-2</c:v>
                </c:pt>
                <c:pt idx="7">
                  <c:v>0.64221235408449728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7-D6A2-4236-A1FB-0B6BA1C2B1AB}"/>
            </c:ext>
          </c:extLst>
        </c:ser>
        <c:ser>
          <c:idx val="15"/>
          <c:order val="15"/>
          <c:tx>
            <c:v/>
          </c:tx>
          <c:spPr>
            <a:ln w="6350">
              <a:solidFill>
                <a:srgbClr val="0092C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XLSTAT_20210801_163431_1_HID3!$A$129:$A$139</c:f>
              <c:numCache>
                <c:formatCode>General</c:formatCode>
                <c:ptCount val="11"/>
                <c:pt idx="0">
                  <c:v>-3.199398700285085</c:v>
                </c:pt>
                <c:pt idx="1">
                  <c:v>-3.9427552592552284</c:v>
                </c:pt>
                <c:pt idx="2">
                  <c:v>-3.695667188422362</c:v>
                </c:pt>
                <c:pt idx="3">
                  <c:v>-3.2728430995549957</c:v>
                </c:pt>
                <c:pt idx="4">
                  <c:v>-3.0495639404263701</c:v>
                </c:pt>
                <c:pt idx="5">
                  <c:v>-2.4707448887141195</c:v>
                </c:pt>
                <c:pt idx="6">
                  <c:v>-2.2701308289920403</c:v>
                </c:pt>
                <c:pt idx="7">
                  <c:v>-2.225460365192065</c:v>
                </c:pt>
                <c:pt idx="8">
                  <c:v>-1.8603512463141632</c:v>
                </c:pt>
                <c:pt idx="9">
                  <c:v>-2.2097400666258165</c:v>
                </c:pt>
                <c:pt idx="10">
                  <c:v>-3.199398700285085</c:v>
                </c:pt>
              </c:numCache>
            </c:numRef>
          </c:xVal>
          <c:yVal>
            <c:numRef>
              <c:f>XLSTAT_20210801_163431_1_HID3!$B$129:$B$139</c:f>
              <c:numCache>
                <c:formatCode>General</c:formatCode>
                <c:ptCount val="11"/>
                <c:pt idx="0">
                  <c:v>-0.52809238489041577</c:v>
                </c:pt>
                <c:pt idx="1">
                  <c:v>-0.39721494504646548</c:v>
                </c:pt>
                <c:pt idx="2">
                  <c:v>-0.21739831428935896</c:v>
                </c:pt>
                <c:pt idx="3">
                  <c:v>-0.12650023940062677</c:v>
                </c:pt>
                <c:pt idx="4">
                  <c:v>-8.8722954294009893E-2</c:v>
                </c:pt>
                <c:pt idx="5">
                  <c:v>-0.15946132924499717</c:v>
                </c:pt>
                <c:pt idx="6">
                  <c:v>-0.19887231539053182</c:v>
                </c:pt>
                <c:pt idx="7">
                  <c:v>-0.2167657566588144</c:v>
                </c:pt>
                <c:pt idx="8">
                  <c:v>-0.55677645316445423</c:v>
                </c:pt>
                <c:pt idx="9">
                  <c:v>-0.6962314125350253</c:v>
                </c:pt>
                <c:pt idx="10">
                  <c:v>-0.52809238489041577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8-D6A2-4236-A1FB-0B6BA1C2B1AB}"/>
            </c:ext>
          </c:extLst>
        </c:ser>
        <c:ser>
          <c:idx val="16"/>
          <c:order val="16"/>
          <c:tx>
            <c:v/>
          </c:tx>
          <c:spPr>
            <a:ln w="6350">
              <a:solidFill>
                <a:srgbClr val="B7F0F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XLSTAT_20210801_163431_1_HID3!$A$140:$A$147</c:f>
              <c:numCache>
                <c:formatCode>General</c:formatCode>
                <c:ptCount val="8"/>
                <c:pt idx="0">
                  <c:v>-4.5678364695798832</c:v>
                </c:pt>
                <c:pt idx="1">
                  <c:v>-3.2781650833974409</c:v>
                </c:pt>
                <c:pt idx="2">
                  <c:v>-3.0303431328969155</c:v>
                </c:pt>
                <c:pt idx="3">
                  <c:v>-2.6113928666887172</c:v>
                </c:pt>
                <c:pt idx="4">
                  <c:v>-2.3876386358739241</c:v>
                </c:pt>
                <c:pt idx="5">
                  <c:v>-2.7529616235479404</c:v>
                </c:pt>
                <c:pt idx="6">
                  <c:v>-3.3130518188015659</c:v>
                </c:pt>
                <c:pt idx="7">
                  <c:v>-4.5678364695798832</c:v>
                </c:pt>
              </c:numCache>
            </c:numRef>
          </c:xVal>
          <c:yVal>
            <c:numRef>
              <c:f>XLSTAT_20210801_163431_1_HID3!$B$140:$B$147</c:f>
              <c:numCache>
                <c:formatCode>General</c:formatCode>
                <c:ptCount val="8"/>
                <c:pt idx="0">
                  <c:v>-0.34379873894176372</c:v>
                </c:pt>
                <c:pt idx="1">
                  <c:v>-5.0924511166127659E-2</c:v>
                </c:pt>
                <c:pt idx="2">
                  <c:v>-1.9238061034793849E-2</c:v>
                </c:pt>
                <c:pt idx="3">
                  <c:v>-0.21401852905880989</c:v>
                </c:pt>
                <c:pt idx="4">
                  <c:v>-0.52604889706655578</c:v>
                </c:pt>
                <c:pt idx="5">
                  <c:v>-0.63729435239419807</c:v>
                </c:pt>
                <c:pt idx="6">
                  <c:v>-0.68803329833947369</c:v>
                </c:pt>
                <c:pt idx="7">
                  <c:v>-0.34379873894176372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9-D6A2-4236-A1FB-0B6BA1C2B1AB}"/>
            </c:ext>
          </c:extLst>
        </c:ser>
        <c:ser>
          <c:idx val="17"/>
          <c:order val="17"/>
          <c:tx>
            <c:v/>
          </c:tx>
          <c:spPr>
            <a:ln w="3175">
              <a:solidFill>
                <a:srgbClr val="C0C0C0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XLSTAT_20210801_163431_1_HID3!$A$148:$A$156</c:f>
              <c:numCache>
                <c:formatCode>General</c:formatCode>
                <c:ptCount val="9"/>
                <c:pt idx="0">
                  <c:v>-3.8740076830366834</c:v>
                </c:pt>
                <c:pt idx="1">
                  <c:v>-4.3352580119954149</c:v>
                </c:pt>
                <c:pt idx="2">
                  <c:v>-4.514532272601115</c:v>
                </c:pt>
                <c:pt idx="3">
                  <c:v>-3.781945140876303</c:v>
                </c:pt>
                <c:pt idx="4">
                  <c:v>-3.490830162672804</c:v>
                </c:pt>
                <c:pt idx="5">
                  <c:v>-2.8138847021057845</c:v>
                </c:pt>
                <c:pt idx="6">
                  <c:v>-3.1979218747850147</c:v>
                </c:pt>
                <c:pt idx="7">
                  <c:v>-3.6878722266824422</c:v>
                </c:pt>
                <c:pt idx="8">
                  <c:v>-3.8740076830366834</c:v>
                </c:pt>
              </c:numCache>
            </c:numRef>
          </c:xVal>
          <c:yVal>
            <c:numRef>
              <c:f>XLSTAT_20210801_163431_1_HID3!$B$148:$B$156</c:f>
              <c:numCache>
                <c:formatCode>General</c:formatCode>
                <c:ptCount val="9"/>
                <c:pt idx="0">
                  <c:v>-0.51678244274868312</c:v>
                </c:pt>
                <c:pt idx="1">
                  <c:v>-0.26804738286553842</c:v>
                </c:pt>
                <c:pt idx="2">
                  <c:v>-0.13841838557906955</c:v>
                </c:pt>
                <c:pt idx="3">
                  <c:v>7.6717510605964129E-2</c:v>
                </c:pt>
                <c:pt idx="4">
                  <c:v>0.10125789370998782</c:v>
                </c:pt>
                <c:pt idx="5">
                  <c:v>-0.36990868146180728</c:v>
                </c:pt>
                <c:pt idx="6">
                  <c:v>-0.49546553234209884</c:v>
                </c:pt>
                <c:pt idx="7">
                  <c:v>-0.60341298005439936</c:v>
                </c:pt>
                <c:pt idx="8">
                  <c:v>-0.51678244274868312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A-D6A2-4236-A1FB-0B6BA1C2B1AB}"/>
            </c:ext>
          </c:extLst>
        </c:ser>
        <c:ser>
          <c:idx val="18"/>
          <c:order val="18"/>
          <c:tx>
            <c:v/>
          </c:tx>
          <c:spPr>
            <a:ln w="3175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XLSTAT_20210801_163431_1_HID3!$A$157:$A$165</c:f>
              <c:numCache>
                <c:formatCode>General</c:formatCode>
                <c:ptCount val="9"/>
                <c:pt idx="0">
                  <c:v>-5.3189266090941381</c:v>
                </c:pt>
                <c:pt idx="1">
                  <c:v>-4.393122548150151</c:v>
                </c:pt>
                <c:pt idx="2">
                  <c:v>-4.2796412980212191</c:v>
                </c:pt>
                <c:pt idx="3">
                  <c:v>-4.0222477926330971</c:v>
                </c:pt>
                <c:pt idx="4">
                  <c:v>-3.8453803072826687</c:v>
                </c:pt>
                <c:pt idx="5">
                  <c:v>-3.6468732591882214</c:v>
                </c:pt>
                <c:pt idx="6">
                  <c:v>-4.0792385221377883</c:v>
                </c:pt>
                <c:pt idx="7">
                  <c:v>-5.2162827959562001</c:v>
                </c:pt>
                <c:pt idx="8">
                  <c:v>-5.3189266090941381</c:v>
                </c:pt>
              </c:numCache>
            </c:numRef>
          </c:xVal>
          <c:yVal>
            <c:numRef>
              <c:f>XLSTAT_20210801_163431_1_HID3!$B$157:$B$165</c:f>
              <c:numCache>
                <c:formatCode>General</c:formatCode>
                <c:ptCount val="9"/>
                <c:pt idx="0">
                  <c:v>2.7879008418694701E-2</c:v>
                </c:pt>
                <c:pt idx="1">
                  <c:v>0.20728986862832241</c:v>
                </c:pt>
                <c:pt idx="2">
                  <c:v>0.19514648423714798</c:v>
                </c:pt>
                <c:pt idx="3">
                  <c:v>0.13843685059468569</c:v>
                </c:pt>
                <c:pt idx="4">
                  <c:v>7.227034101080218E-2</c:v>
                </c:pt>
                <c:pt idx="5">
                  <c:v>-0.22925905181849038</c:v>
                </c:pt>
                <c:pt idx="6">
                  <c:v>-0.3559241182767735</c:v>
                </c:pt>
                <c:pt idx="7">
                  <c:v>-0.68720324564295576</c:v>
                </c:pt>
                <c:pt idx="8">
                  <c:v>2.7879008418694701E-2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B-D6A2-4236-A1FB-0B6BA1C2B1AB}"/>
            </c:ext>
          </c:extLst>
        </c:ser>
        <c:ser>
          <c:idx val="19"/>
          <c:order val="19"/>
          <c:tx>
            <c:v/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XLSTAT_20210801_163431_1_HID3!$A$166:$A$174</c:f>
              <c:numCache>
                <c:formatCode>General</c:formatCode>
                <c:ptCount val="9"/>
                <c:pt idx="0">
                  <c:v>-5.6369868228722826</c:v>
                </c:pt>
                <c:pt idx="1">
                  <c:v>-5.6094275301565784</c:v>
                </c:pt>
                <c:pt idx="2">
                  <c:v>-4.8577607726191694</c:v>
                </c:pt>
                <c:pt idx="3">
                  <c:v>-4.3967752778833242</c:v>
                </c:pt>
                <c:pt idx="4">
                  <c:v>-3.9909470532142506</c:v>
                </c:pt>
                <c:pt idx="5">
                  <c:v>-3.8446379664533237</c:v>
                </c:pt>
                <c:pt idx="6">
                  <c:v>-4.2605882285837859</c:v>
                </c:pt>
                <c:pt idx="7">
                  <c:v>-5.0224620929171699</c:v>
                </c:pt>
                <c:pt idx="8">
                  <c:v>-5.6369868228722826</c:v>
                </c:pt>
              </c:numCache>
            </c:numRef>
          </c:xVal>
          <c:yVal>
            <c:numRef>
              <c:f>XLSTAT_20210801_163431_1_HID3!$B$166:$B$174</c:f>
              <c:numCache>
                <c:formatCode>General</c:formatCode>
                <c:ptCount val="9"/>
                <c:pt idx="0">
                  <c:v>-0.52207679421837505</c:v>
                </c:pt>
                <c:pt idx="1">
                  <c:v>-0.29554303060591619</c:v>
                </c:pt>
                <c:pt idx="2">
                  <c:v>-9.2954110984751759E-2</c:v>
                </c:pt>
                <c:pt idx="3">
                  <c:v>-0.17787795117555502</c:v>
                </c:pt>
                <c:pt idx="4">
                  <c:v>-0.28557352102385491</c:v>
                </c:pt>
                <c:pt idx="5">
                  <c:v>-0.61264142810700528</c:v>
                </c:pt>
                <c:pt idx="6">
                  <c:v>-0.73398334289450751</c:v>
                </c:pt>
                <c:pt idx="7">
                  <c:v>-0.91939436110700579</c:v>
                </c:pt>
                <c:pt idx="8">
                  <c:v>-0.52207679421837505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C-D6A2-4236-A1FB-0B6BA1C2B1AB}"/>
            </c:ext>
          </c:extLst>
        </c:ser>
        <c:ser>
          <c:idx val="20"/>
          <c:order val="20"/>
          <c:tx>
            <c:v/>
          </c:tx>
          <c:spPr>
            <a:ln w="3175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XLSTAT_20210801_163431_1_HID3!$A$175:$A$182</c:f>
              <c:numCache>
                <c:formatCode>General</c:formatCode>
                <c:ptCount val="8"/>
                <c:pt idx="0">
                  <c:v>-5.9410074051323161</c:v>
                </c:pt>
                <c:pt idx="1">
                  <c:v>-4.2531156528734195</c:v>
                </c:pt>
                <c:pt idx="2">
                  <c:v>-3.8261361155948528</c:v>
                </c:pt>
                <c:pt idx="3">
                  <c:v>-3.8190057067301049</c:v>
                </c:pt>
                <c:pt idx="4">
                  <c:v>-3.9199264562959022</c:v>
                </c:pt>
                <c:pt idx="5">
                  <c:v>-4.1274176472115807</c:v>
                </c:pt>
                <c:pt idx="6">
                  <c:v>-5.1640543235933283</c:v>
                </c:pt>
                <c:pt idx="7">
                  <c:v>-5.9410074051323161</c:v>
                </c:pt>
              </c:numCache>
            </c:numRef>
          </c:xVal>
          <c:yVal>
            <c:numRef>
              <c:f>XLSTAT_20210801_163431_1_HID3!$B$175:$B$182</c:f>
              <c:numCache>
                <c:formatCode>General</c:formatCode>
                <c:ptCount val="8"/>
                <c:pt idx="0">
                  <c:v>-1.1852274994439269</c:v>
                </c:pt>
                <c:pt idx="1">
                  <c:v>-0.75590070377344365</c:v>
                </c:pt>
                <c:pt idx="2">
                  <c:v>-0.98835199380458127</c:v>
                </c:pt>
                <c:pt idx="3">
                  <c:v>-1.1713205335064012</c:v>
                </c:pt>
                <c:pt idx="4">
                  <c:v>-1.3203261516066711</c:v>
                </c:pt>
                <c:pt idx="5">
                  <c:v>-1.4243114876653378</c:v>
                </c:pt>
                <c:pt idx="6">
                  <c:v>-1.7236187978129545</c:v>
                </c:pt>
                <c:pt idx="7">
                  <c:v>-1.1852274994439269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D-D6A2-4236-A1FB-0B6BA1C2B1AB}"/>
            </c:ext>
          </c:extLst>
        </c:ser>
        <c:ser>
          <c:idx val="21"/>
          <c:order val="21"/>
          <c:tx>
            <c:v/>
          </c:tx>
          <c:spPr>
            <a:ln w="6350">
              <a:solidFill>
                <a:srgbClr val="FF64F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XLSTAT_20210801_163431_1_HID3!$A$183:$A$190</c:f>
              <c:numCache>
                <c:formatCode>General</c:formatCode>
                <c:ptCount val="8"/>
                <c:pt idx="0">
                  <c:v>-4.7391791391144915</c:v>
                </c:pt>
                <c:pt idx="1">
                  <c:v>-4.9215510182857694</c:v>
                </c:pt>
                <c:pt idx="2">
                  <c:v>-3.6007842878405656</c:v>
                </c:pt>
                <c:pt idx="3">
                  <c:v>-3.2692492919847593</c:v>
                </c:pt>
                <c:pt idx="4">
                  <c:v>-3.2246574637749217</c:v>
                </c:pt>
                <c:pt idx="5">
                  <c:v>-3.0580871397347993</c:v>
                </c:pt>
                <c:pt idx="6">
                  <c:v>-4.2267539686019946</c:v>
                </c:pt>
                <c:pt idx="7">
                  <c:v>-4.7391791391144915</c:v>
                </c:pt>
              </c:numCache>
            </c:numRef>
          </c:xVal>
          <c:yVal>
            <c:numRef>
              <c:f>XLSTAT_20210801_163431_1_HID3!$B$183:$B$190</c:f>
              <c:numCache>
                <c:formatCode>General</c:formatCode>
                <c:ptCount val="8"/>
                <c:pt idx="0">
                  <c:v>-1.4158873647305215</c:v>
                </c:pt>
                <c:pt idx="1">
                  <c:v>-1.1688898261379708</c:v>
                </c:pt>
                <c:pt idx="2">
                  <c:v>-0.89866347793378565</c:v>
                </c:pt>
                <c:pt idx="3">
                  <c:v>-1.1383769055233759</c:v>
                </c:pt>
                <c:pt idx="4">
                  <c:v>-1.1862383054509864</c:v>
                </c:pt>
                <c:pt idx="5">
                  <c:v>-1.4707912942000543</c:v>
                </c:pt>
                <c:pt idx="6">
                  <c:v>-1.7724459751295245</c:v>
                </c:pt>
                <c:pt idx="7">
                  <c:v>-1.4158873647305215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E-D6A2-4236-A1FB-0B6BA1C2B1AB}"/>
            </c:ext>
          </c:extLst>
        </c:ser>
        <c:ser>
          <c:idx val="22"/>
          <c:order val="22"/>
          <c:tx>
            <c:v/>
          </c:tx>
          <c:spPr>
            <a:ln w="3175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XLSTAT_20210801_163431_1_HID3!$A$191:$A$202</c:f>
              <c:numCache>
                <c:formatCode>General</c:formatCode>
                <c:ptCount val="12"/>
                <c:pt idx="0">
                  <c:v>-3.8595484929124853</c:v>
                </c:pt>
                <c:pt idx="1">
                  <c:v>-4.5867114950343675</c:v>
                </c:pt>
                <c:pt idx="2">
                  <c:v>-4.2367471742754317</c:v>
                </c:pt>
                <c:pt idx="3">
                  <c:v>-3.7467296044190039</c:v>
                </c:pt>
                <c:pt idx="4">
                  <c:v>-3.3239153619538886</c:v>
                </c:pt>
                <c:pt idx="5">
                  <c:v>-3.073600793762413</c:v>
                </c:pt>
                <c:pt idx="6">
                  <c:v>-3.0502607515394509</c:v>
                </c:pt>
                <c:pt idx="7">
                  <c:v>-3.1515070366214077</c:v>
                </c:pt>
                <c:pt idx="8">
                  <c:v>-3.3144800925949069</c:v>
                </c:pt>
                <c:pt idx="9">
                  <c:v>-3.3394891626539751</c:v>
                </c:pt>
                <c:pt idx="10">
                  <c:v>-3.6325750782522688</c:v>
                </c:pt>
                <c:pt idx="11">
                  <c:v>-3.8595484929124853</c:v>
                </c:pt>
              </c:numCache>
            </c:numRef>
          </c:xVal>
          <c:yVal>
            <c:numRef>
              <c:f>XLSTAT_20210801_163431_1_HID3!$B$191:$B$202</c:f>
              <c:numCache>
                <c:formatCode>General</c:formatCode>
                <c:ptCount val="12"/>
                <c:pt idx="0">
                  <c:v>-1.7556288999305394</c:v>
                </c:pt>
                <c:pt idx="1">
                  <c:v>-1.6468963797276852</c:v>
                </c:pt>
                <c:pt idx="2">
                  <c:v>-1.3078653200352037</c:v>
                </c:pt>
                <c:pt idx="3">
                  <c:v>-1.2026611591714447</c:v>
                </c:pt>
                <c:pt idx="4">
                  <c:v>-1.2444741549991631</c:v>
                </c:pt>
                <c:pt idx="5">
                  <c:v>-1.3168595061752371</c:v>
                </c:pt>
                <c:pt idx="6">
                  <c:v>-1.5066029221560853</c:v>
                </c:pt>
                <c:pt idx="7">
                  <c:v>-1.5882952285231968</c:v>
                </c:pt>
                <c:pt idx="8">
                  <c:v>-1.7094704436993802</c:v>
                </c:pt>
                <c:pt idx="9">
                  <c:v>-1.7267413763037784</c:v>
                </c:pt>
                <c:pt idx="10">
                  <c:v>-1.7616771490246632</c:v>
                </c:pt>
                <c:pt idx="11">
                  <c:v>-1.7556288999305394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F-D6A2-4236-A1FB-0B6BA1C2B1AB}"/>
            </c:ext>
          </c:extLst>
        </c:ser>
        <c:ser>
          <c:idx val="23"/>
          <c:order val="23"/>
          <c:tx>
            <c:v/>
          </c:tx>
          <c:spPr>
            <a:ln w="6350">
              <a:solidFill>
                <a:srgbClr val="00C7D1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XLSTAT_20210801_163431_1_HID3!$A$203:$A$210</c:f>
              <c:numCache>
                <c:formatCode>General</c:formatCode>
                <c:ptCount val="8"/>
                <c:pt idx="0">
                  <c:v>-3.8807146074689842</c:v>
                </c:pt>
                <c:pt idx="1">
                  <c:v>-3.4957544708639809</c:v>
                </c:pt>
                <c:pt idx="2">
                  <c:v>-3.099792810111802</c:v>
                </c:pt>
                <c:pt idx="3">
                  <c:v>-2.7260251784531833</c:v>
                </c:pt>
                <c:pt idx="4">
                  <c:v>-2.6241391549109432</c:v>
                </c:pt>
                <c:pt idx="5">
                  <c:v>-3.0202930970712174</c:v>
                </c:pt>
                <c:pt idx="6">
                  <c:v>-4.1191916740904277</c:v>
                </c:pt>
                <c:pt idx="7">
                  <c:v>-3.8807146074689842</c:v>
                </c:pt>
              </c:numCache>
            </c:numRef>
          </c:xVal>
          <c:yVal>
            <c:numRef>
              <c:f>XLSTAT_20210801_163431_1_HID3!$B$203:$B$210</c:f>
              <c:numCache>
                <c:formatCode>General</c:formatCode>
                <c:ptCount val="8"/>
                <c:pt idx="0">
                  <c:v>-1.1024933360816687</c:v>
                </c:pt>
                <c:pt idx="1">
                  <c:v>-0.84229421317768316</c:v>
                </c:pt>
                <c:pt idx="2">
                  <c:v>-0.81762785288325102</c:v>
                </c:pt>
                <c:pt idx="3">
                  <c:v>-0.93373637241422669</c:v>
                </c:pt>
                <c:pt idx="4">
                  <c:v>-1.1726098087444929</c:v>
                </c:pt>
                <c:pt idx="5">
                  <c:v>-1.3138379880035671</c:v>
                </c:pt>
                <c:pt idx="6">
                  <c:v>-1.6237319631992218</c:v>
                </c:pt>
                <c:pt idx="7">
                  <c:v>-1.1024933360816687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0-D6A2-4236-A1FB-0B6BA1C2B1AB}"/>
            </c:ext>
          </c:extLst>
        </c:ser>
        <c:ser>
          <c:idx val="24"/>
          <c:order val="24"/>
          <c:tx>
            <c:v/>
          </c:tx>
          <c:spPr>
            <a:ln w="6350">
              <a:solidFill>
                <a:srgbClr val="64FF64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XLSTAT_20210801_163431_1_HID3!$A$211:$A$222</c:f>
              <c:numCache>
                <c:formatCode>General</c:formatCode>
                <c:ptCount val="12"/>
                <c:pt idx="0">
                  <c:v>-3.225241907457145</c:v>
                </c:pt>
                <c:pt idx="1">
                  <c:v>-3.2572542743369119</c:v>
                </c:pt>
                <c:pt idx="2">
                  <c:v>-2.8552677301550387</c:v>
                </c:pt>
                <c:pt idx="3">
                  <c:v>-2.1180024190841702</c:v>
                </c:pt>
                <c:pt idx="4">
                  <c:v>-1.8447483687967379</c:v>
                </c:pt>
                <c:pt idx="5">
                  <c:v>-1.7942186571564507</c:v>
                </c:pt>
                <c:pt idx="6">
                  <c:v>-1.8757267741290991</c:v>
                </c:pt>
                <c:pt idx="7">
                  <c:v>-1.9736633688232181</c:v>
                </c:pt>
                <c:pt idx="8">
                  <c:v>-2.0610369437916098</c:v>
                </c:pt>
                <c:pt idx="9">
                  <c:v>-2.382077916068166</c:v>
                </c:pt>
                <c:pt idx="10">
                  <c:v>-2.7209171953175817</c:v>
                </c:pt>
                <c:pt idx="11">
                  <c:v>-3.225241907457145</c:v>
                </c:pt>
              </c:numCache>
            </c:numRef>
          </c:xVal>
          <c:yVal>
            <c:numRef>
              <c:f>XLSTAT_20210801_163431_1_HID3!$B$211:$B$222</c:f>
              <c:numCache>
                <c:formatCode>General</c:formatCode>
                <c:ptCount val="12"/>
                <c:pt idx="0">
                  <c:v>-1.0270428311803048</c:v>
                </c:pt>
                <c:pt idx="1">
                  <c:v>-0.97727261464120496</c:v>
                </c:pt>
                <c:pt idx="2">
                  <c:v>-0.78651630187888633</c:v>
                </c:pt>
                <c:pt idx="3">
                  <c:v>-0.6649594401577249</c:v>
                </c:pt>
                <c:pt idx="4">
                  <c:v>-0.76175191303579404</c:v>
                </c:pt>
                <c:pt idx="5">
                  <c:v>-0.86220734034723057</c:v>
                </c:pt>
                <c:pt idx="6">
                  <c:v>-0.97645627679580815</c:v>
                </c:pt>
                <c:pt idx="7">
                  <c:v>-1.0950936068993895</c:v>
                </c:pt>
                <c:pt idx="8">
                  <c:v>-1.1372934407677415</c:v>
                </c:pt>
                <c:pt idx="9">
                  <c:v>-1.2408507707046543</c:v>
                </c:pt>
                <c:pt idx="10">
                  <c:v>-1.2796966160242966</c:v>
                </c:pt>
                <c:pt idx="11">
                  <c:v>-1.0270428311803048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1-D6A2-4236-A1FB-0B6BA1C2B1AB}"/>
            </c:ext>
          </c:extLst>
        </c:ser>
        <c:ser>
          <c:idx val="25"/>
          <c:order val="25"/>
          <c:tx>
            <c:v/>
          </c:tx>
          <c:spPr>
            <a:ln w="6350">
              <a:solidFill>
                <a:srgbClr val="FFCD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XLSTAT_20210801_163431_1_HID3!$A$223:$A$231</c:f>
              <c:numCache>
                <c:formatCode>General</c:formatCode>
                <c:ptCount val="9"/>
                <c:pt idx="0">
                  <c:v>-3.5186613519486252</c:v>
                </c:pt>
                <c:pt idx="1">
                  <c:v>-3.110261069079002</c:v>
                </c:pt>
                <c:pt idx="2">
                  <c:v>-2.2416827291262087</c:v>
                </c:pt>
                <c:pt idx="3">
                  <c:v>-1.7098333227658586</c:v>
                </c:pt>
                <c:pt idx="4">
                  <c:v>-1.5494008784762654</c:v>
                </c:pt>
                <c:pt idx="5">
                  <c:v>-1.560942187278634</c:v>
                </c:pt>
                <c:pt idx="6">
                  <c:v>-1.707485490355539</c:v>
                </c:pt>
                <c:pt idx="7">
                  <c:v>-3.0310463637944505</c:v>
                </c:pt>
                <c:pt idx="8">
                  <c:v>-3.5186613519486252</c:v>
                </c:pt>
              </c:numCache>
            </c:numRef>
          </c:xVal>
          <c:yVal>
            <c:numRef>
              <c:f>XLSTAT_20210801_163431_1_HID3!$B$223:$B$231</c:f>
              <c:numCache>
                <c:formatCode>General</c:formatCode>
                <c:ptCount val="9"/>
                <c:pt idx="0">
                  <c:v>-1.6054250683522655</c:v>
                </c:pt>
                <c:pt idx="1">
                  <c:v>-1.3922766734875422</c:v>
                </c:pt>
                <c:pt idx="2">
                  <c:v>-1.1919748449852536</c:v>
                </c:pt>
                <c:pt idx="3">
                  <c:v>-1.2364402769134608</c:v>
                </c:pt>
                <c:pt idx="4">
                  <c:v>-1.4410697542889239</c:v>
                </c:pt>
                <c:pt idx="5">
                  <c:v>-1.5328662766181351</c:v>
                </c:pt>
                <c:pt idx="6">
                  <c:v>-1.6854715808720477</c:v>
                </c:pt>
                <c:pt idx="7">
                  <c:v>-2.0017595392916605</c:v>
                </c:pt>
                <c:pt idx="8">
                  <c:v>-1.6054250683522655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2-D6A2-4236-A1FB-0B6BA1C2B1AB}"/>
            </c:ext>
          </c:extLst>
        </c:ser>
        <c:ser>
          <c:idx val="26"/>
          <c:order val="26"/>
          <c:tx>
            <c:v/>
          </c:tx>
          <c:spPr>
            <a:ln w="6350">
              <a:solidFill>
                <a:srgbClr val="4791F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XLSTAT_20210801_163431_1_HID3!$A$232:$A$244</c:f>
              <c:numCache>
                <c:formatCode>General</c:formatCode>
                <c:ptCount val="13"/>
                <c:pt idx="0">
                  <c:v>-2.4310579490563393</c:v>
                </c:pt>
                <c:pt idx="1">
                  <c:v>-2.6662778520659827</c:v>
                </c:pt>
                <c:pt idx="2">
                  <c:v>-2.6771990973814233</c:v>
                </c:pt>
                <c:pt idx="3">
                  <c:v>-1.9090181999409461</c:v>
                </c:pt>
                <c:pt idx="4">
                  <c:v>-1.6607273303821468</c:v>
                </c:pt>
                <c:pt idx="5">
                  <c:v>-1.577529757533382</c:v>
                </c:pt>
                <c:pt idx="6">
                  <c:v>-1.5034061886070667</c:v>
                </c:pt>
                <c:pt idx="7">
                  <c:v>-1.2128706220245993</c:v>
                </c:pt>
                <c:pt idx="8">
                  <c:v>-1.1871249990998636</c:v>
                </c:pt>
                <c:pt idx="9">
                  <c:v>-1.524426895632585</c:v>
                </c:pt>
                <c:pt idx="10">
                  <c:v>-1.8088492951886321</c:v>
                </c:pt>
                <c:pt idx="11">
                  <c:v>-2.1701122577813008</c:v>
                </c:pt>
                <c:pt idx="12">
                  <c:v>-2.4310579490563393</c:v>
                </c:pt>
              </c:numCache>
            </c:numRef>
          </c:xVal>
          <c:yVal>
            <c:numRef>
              <c:f>XLSTAT_20210801_163431_1_HID3!$B$232:$B$244</c:f>
              <c:numCache>
                <c:formatCode>General</c:formatCode>
                <c:ptCount val="13"/>
                <c:pt idx="0">
                  <c:v>-1.3405495857381287</c:v>
                </c:pt>
                <c:pt idx="1">
                  <c:v>-1.1892645299004507</c:v>
                </c:pt>
                <c:pt idx="2">
                  <c:v>-1.0509847404672947</c:v>
                </c:pt>
                <c:pt idx="3">
                  <c:v>-0.8959796611322679</c:v>
                </c:pt>
                <c:pt idx="4">
                  <c:v>-0.85968549849363873</c:v>
                </c:pt>
                <c:pt idx="5">
                  <c:v>-0.85827665131931108</c:v>
                </c:pt>
                <c:pt idx="6">
                  <c:v>-0.89795370281674769</c:v>
                </c:pt>
                <c:pt idx="7">
                  <c:v>-1.0622916330940368</c:v>
                </c:pt>
                <c:pt idx="8">
                  <c:v>-1.1275642024966808</c:v>
                </c:pt>
                <c:pt idx="9">
                  <c:v>-1.310051417947254</c:v>
                </c:pt>
                <c:pt idx="10">
                  <c:v>-1.4123268264932509</c:v>
                </c:pt>
                <c:pt idx="11">
                  <c:v>-1.4832182765728943</c:v>
                </c:pt>
                <c:pt idx="12">
                  <c:v>-1.3405495857381287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3-D6A2-4236-A1FB-0B6BA1C2B1AB}"/>
            </c:ext>
          </c:extLst>
        </c:ser>
        <c:ser>
          <c:idx val="27"/>
          <c:order val="27"/>
          <c:tx>
            <c:v/>
          </c:tx>
          <c:spPr>
            <a:ln w="6350">
              <a:solidFill>
                <a:srgbClr val="99FF99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XLSTAT_20210801_163431_1_HID3!$A$245:$A$256</c:f>
              <c:numCache>
                <c:formatCode>General</c:formatCode>
                <c:ptCount val="12"/>
                <c:pt idx="0">
                  <c:v>-1.9436020449607203</c:v>
                </c:pt>
                <c:pt idx="1">
                  <c:v>-2.2451710645180269</c:v>
                </c:pt>
                <c:pt idx="2">
                  <c:v>-2.1855135277532414</c:v>
                </c:pt>
                <c:pt idx="3">
                  <c:v>-1.2171993154715672</c:v>
                </c:pt>
                <c:pt idx="4">
                  <c:v>-1.1231643722770781</c:v>
                </c:pt>
                <c:pt idx="5">
                  <c:v>-0.89293843605453838</c:v>
                </c:pt>
                <c:pt idx="6">
                  <c:v>-0.75297264585907897</c:v>
                </c:pt>
                <c:pt idx="7">
                  <c:v>-0.86498281173404323</c:v>
                </c:pt>
                <c:pt idx="8">
                  <c:v>-0.97325338768277891</c:v>
                </c:pt>
                <c:pt idx="9">
                  <c:v>-1.09040550354807</c:v>
                </c:pt>
                <c:pt idx="10">
                  <c:v>-1.6726072437935853</c:v>
                </c:pt>
                <c:pt idx="11">
                  <c:v>-1.9436020449607203</c:v>
                </c:pt>
              </c:numCache>
            </c:numRef>
          </c:xVal>
          <c:yVal>
            <c:numRef>
              <c:f>XLSTAT_20210801_163431_1_HID3!$B$245:$B$256</c:f>
              <c:numCache>
                <c:formatCode>General</c:formatCode>
                <c:ptCount val="12"/>
                <c:pt idx="0">
                  <c:v>-1.5380011951211319</c:v>
                </c:pt>
                <c:pt idx="1">
                  <c:v>-1.2965456674878006</c:v>
                </c:pt>
                <c:pt idx="2">
                  <c:v>-1.2657924522705795</c:v>
                </c:pt>
                <c:pt idx="3">
                  <c:v>-1.0311451061109289</c:v>
                </c:pt>
                <c:pt idx="4">
                  <c:v>-1.0301620073004709</c:v>
                </c:pt>
                <c:pt idx="5">
                  <c:v>-1.0950901094216621</c:v>
                </c:pt>
                <c:pt idx="6">
                  <c:v>-1.2363809214289079</c:v>
                </c:pt>
                <c:pt idx="7">
                  <c:v>-1.4033606384628792</c:v>
                </c:pt>
                <c:pt idx="8">
                  <c:v>-1.4464385853093809</c:v>
                </c:pt>
                <c:pt idx="9">
                  <c:v>-1.4876788201668996</c:v>
                </c:pt>
                <c:pt idx="10">
                  <c:v>-1.6600865324272664</c:v>
                </c:pt>
                <c:pt idx="11">
                  <c:v>-1.5380011951211319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4-D6A2-4236-A1FB-0B6BA1C2B1AB}"/>
            </c:ext>
          </c:extLst>
        </c:ser>
        <c:ser>
          <c:idx val="28"/>
          <c:order val="28"/>
          <c:tx>
            <c:v/>
          </c:tx>
          <c:spPr>
            <a:ln w="6350">
              <a:solidFill>
                <a:srgbClr val="FF8CF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XLSTAT_20210801_163431_1_HID3!$A$257:$A$268</c:f>
              <c:numCache>
                <c:formatCode>General</c:formatCode>
                <c:ptCount val="12"/>
                <c:pt idx="0">
                  <c:v>-1.7562212682904104</c:v>
                </c:pt>
                <c:pt idx="1">
                  <c:v>-1.7903484618714793</c:v>
                </c:pt>
                <c:pt idx="2">
                  <c:v>-1.7708956704719745</c:v>
                </c:pt>
                <c:pt idx="3">
                  <c:v>-1.032573871811413</c:v>
                </c:pt>
                <c:pt idx="4">
                  <c:v>-0.84217662757561706</c:v>
                </c:pt>
                <c:pt idx="5">
                  <c:v>-0.77049319019685059</c:v>
                </c:pt>
                <c:pt idx="6">
                  <c:v>-0.67483836062212643</c:v>
                </c:pt>
                <c:pt idx="7">
                  <c:v>-0.4266949986345841</c:v>
                </c:pt>
                <c:pt idx="8">
                  <c:v>-0.54086457771795993</c:v>
                </c:pt>
                <c:pt idx="9">
                  <c:v>-0.91752074191502186</c:v>
                </c:pt>
                <c:pt idx="10">
                  <c:v>-1.3663048022682049</c:v>
                </c:pt>
                <c:pt idx="11">
                  <c:v>-1.7562212682904104</c:v>
                </c:pt>
              </c:numCache>
            </c:numRef>
          </c:xVal>
          <c:yVal>
            <c:numRef>
              <c:f>XLSTAT_20210801_163431_1_HID3!$B$257:$B$268</c:f>
              <c:numCache>
                <c:formatCode>General</c:formatCode>
                <c:ptCount val="12"/>
                <c:pt idx="0">
                  <c:v>-1.5426905608566743</c:v>
                </c:pt>
                <c:pt idx="1">
                  <c:v>-1.4903208106329981</c:v>
                </c:pt>
                <c:pt idx="2">
                  <c:v>-1.363396049600837</c:v>
                </c:pt>
                <c:pt idx="3">
                  <c:v>-1.1502937676574758</c:v>
                </c:pt>
                <c:pt idx="4">
                  <c:v>-1.0973716292426456</c:v>
                </c:pt>
                <c:pt idx="5">
                  <c:v>-1.1096466852038334</c:v>
                </c:pt>
                <c:pt idx="6">
                  <c:v>-1.1569841271640504</c:v>
                </c:pt>
                <c:pt idx="7">
                  <c:v>-1.3611825577693362</c:v>
                </c:pt>
                <c:pt idx="8">
                  <c:v>-1.4995814275044372</c:v>
                </c:pt>
                <c:pt idx="9">
                  <c:v>-1.7732864404397541</c:v>
                </c:pt>
                <c:pt idx="10">
                  <c:v>-1.8698949772732192</c:v>
                </c:pt>
                <c:pt idx="11">
                  <c:v>-1.5426905608566743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5-D6A2-4236-A1FB-0B6BA1C2B1AB}"/>
            </c:ext>
          </c:extLst>
        </c:ser>
        <c:ser>
          <c:idx val="29"/>
          <c:order val="29"/>
          <c:tx>
            <c:v/>
          </c:tx>
          <c:spPr>
            <a:ln w="6350">
              <a:solidFill>
                <a:srgbClr val="FF9966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XLSTAT_20210801_163431_1_HID3!$A$269:$A$278</c:f>
              <c:numCache>
                <c:formatCode>General</c:formatCode>
                <c:ptCount val="10"/>
                <c:pt idx="0">
                  <c:v>-1.7021683585719773</c:v>
                </c:pt>
                <c:pt idx="1">
                  <c:v>-1.4545952020726065</c:v>
                </c:pt>
                <c:pt idx="2">
                  <c:v>-0.66550917730062231</c:v>
                </c:pt>
                <c:pt idx="3">
                  <c:v>-0.45222228858671698</c:v>
                </c:pt>
                <c:pt idx="4">
                  <c:v>-0.31180595894581664</c:v>
                </c:pt>
                <c:pt idx="5">
                  <c:v>8.3042473194287036E-2</c:v>
                </c:pt>
                <c:pt idx="6">
                  <c:v>-6.9990556846487695E-2</c:v>
                </c:pt>
                <c:pt idx="7">
                  <c:v>-0.329751186034551</c:v>
                </c:pt>
                <c:pt idx="8">
                  <c:v>-0.83797519873332016</c:v>
                </c:pt>
                <c:pt idx="9">
                  <c:v>-1.7021683585719773</c:v>
                </c:pt>
              </c:numCache>
            </c:numRef>
          </c:xVal>
          <c:yVal>
            <c:numRef>
              <c:f>XLSTAT_20210801_163431_1_HID3!$B$269:$B$278</c:f>
              <c:numCache>
                <c:formatCode>General</c:formatCode>
                <c:ptCount val="10"/>
                <c:pt idx="0">
                  <c:v>-2.0071606584825288</c:v>
                </c:pt>
                <c:pt idx="1">
                  <c:v>-1.771516046509241</c:v>
                </c:pt>
                <c:pt idx="2">
                  <c:v>-1.504050185173113</c:v>
                </c:pt>
                <c:pt idx="3">
                  <c:v>-1.5059885984531149</c:v>
                </c:pt>
                <c:pt idx="4">
                  <c:v>-1.5351000993638491</c:v>
                </c:pt>
                <c:pt idx="5">
                  <c:v>-1.7323582857962323</c:v>
                </c:pt>
                <c:pt idx="6">
                  <c:v>-1.9044964194730321</c:v>
                </c:pt>
                <c:pt idx="7">
                  <c:v>-1.9867570916174511</c:v>
                </c:pt>
                <c:pt idx="8">
                  <c:v>-2.0853006132710128</c:v>
                </c:pt>
                <c:pt idx="9">
                  <c:v>-2.0071606584825288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6-D6A2-4236-A1FB-0B6BA1C2B1AB}"/>
            </c:ext>
          </c:extLst>
        </c:ser>
        <c:ser>
          <c:idx val="30"/>
          <c:order val="30"/>
          <c:tx>
            <c:v/>
          </c:tx>
          <c:spPr>
            <a:ln w="3175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XLSTAT_20210801_163431_1_HID3!$A$279:$A$288</c:f>
              <c:numCache>
                <c:formatCode>General</c:formatCode>
                <c:ptCount val="10"/>
                <c:pt idx="0">
                  <c:v>-0.93262479844182067</c:v>
                </c:pt>
                <c:pt idx="1">
                  <c:v>-1.048225396398988</c:v>
                </c:pt>
                <c:pt idx="2">
                  <c:v>-0.30574640266126324</c:v>
                </c:pt>
                <c:pt idx="3">
                  <c:v>-9.8915011428803434E-2</c:v>
                </c:pt>
                <c:pt idx="4">
                  <c:v>5.8655069117843753E-2</c:v>
                </c:pt>
                <c:pt idx="5">
                  <c:v>0.43829505505420407</c:v>
                </c:pt>
                <c:pt idx="6">
                  <c:v>2.7932552691498302E-2</c:v>
                </c:pt>
                <c:pt idx="7">
                  <c:v>-0.28385096725664399</c:v>
                </c:pt>
                <c:pt idx="8">
                  <c:v>-0.60025726894903619</c:v>
                </c:pt>
                <c:pt idx="9">
                  <c:v>-0.93262479844182067</c:v>
                </c:pt>
              </c:numCache>
            </c:numRef>
          </c:xVal>
          <c:yVal>
            <c:numRef>
              <c:f>XLSTAT_20210801_163431_1_HID3!$B$279:$B$288</c:f>
              <c:numCache>
                <c:formatCode>General</c:formatCode>
                <c:ptCount val="10"/>
                <c:pt idx="0">
                  <c:v>-1.6721613906569899</c:v>
                </c:pt>
                <c:pt idx="1">
                  <c:v>-1.4704538780480847</c:v>
                </c:pt>
                <c:pt idx="2">
                  <c:v>-1.2334282757320334</c:v>
                </c:pt>
                <c:pt idx="3">
                  <c:v>-1.2277008203052981</c:v>
                </c:pt>
                <c:pt idx="4">
                  <c:v>-1.252839320641423</c:v>
                </c:pt>
                <c:pt idx="5">
                  <c:v>-1.4421853862251532</c:v>
                </c:pt>
                <c:pt idx="6">
                  <c:v>-1.7031031283444036</c:v>
                </c:pt>
                <c:pt idx="7">
                  <c:v>-1.7814242730434571</c:v>
                </c:pt>
                <c:pt idx="8">
                  <c:v>-1.8425228911432903</c:v>
                </c:pt>
                <c:pt idx="9">
                  <c:v>-1.6721613906569899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7-D6A2-4236-A1FB-0B6BA1C2B1AB}"/>
            </c:ext>
          </c:extLst>
        </c:ser>
        <c:ser>
          <c:idx val="31"/>
          <c:order val="31"/>
          <c:tx>
            <c:v/>
          </c:tx>
          <c:spPr>
            <a:ln w="6350">
              <a:solidFill>
                <a:srgbClr val="FFB4F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XLSTAT_20210801_163431_1_HID3!$A$289:$A$297</c:f>
              <c:numCache>
                <c:formatCode>General</c:formatCode>
                <c:ptCount val="9"/>
                <c:pt idx="0">
                  <c:v>-1.2570839894822501</c:v>
                </c:pt>
                <c:pt idx="1">
                  <c:v>-0.48787066284009217</c:v>
                </c:pt>
                <c:pt idx="2">
                  <c:v>-0.27485538708973895</c:v>
                </c:pt>
                <c:pt idx="3">
                  <c:v>-9.4590146339336351E-2</c:v>
                </c:pt>
                <c:pt idx="4">
                  <c:v>0.20329580040370587</c:v>
                </c:pt>
                <c:pt idx="5">
                  <c:v>0.20593478162460341</c:v>
                </c:pt>
                <c:pt idx="6">
                  <c:v>0.11052531814556898</c:v>
                </c:pt>
                <c:pt idx="7">
                  <c:v>-1.2130014221409926</c:v>
                </c:pt>
                <c:pt idx="8">
                  <c:v>-1.2570839894822501</c:v>
                </c:pt>
              </c:numCache>
            </c:numRef>
          </c:xVal>
          <c:yVal>
            <c:numRef>
              <c:f>XLSTAT_20210801_163431_1_HID3!$B$289:$B$297</c:f>
              <c:numCache>
                <c:formatCode>General</c:formatCode>
                <c:ptCount val="9"/>
                <c:pt idx="0">
                  <c:v>-0.87503868113386818</c:v>
                </c:pt>
                <c:pt idx="1">
                  <c:v>-0.63320079081173142</c:v>
                </c:pt>
                <c:pt idx="2">
                  <c:v>-0.59776697371001875</c:v>
                </c:pt>
                <c:pt idx="3">
                  <c:v>-0.61916613414722499</c:v>
                </c:pt>
                <c:pt idx="4">
                  <c:v>-0.8120153710920518</c:v>
                </c:pt>
                <c:pt idx="5">
                  <c:v>-0.87889183061052045</c:v>
                </c:pt>
                <c:pt idx="6">
                  <c:v>-1.0227536865412596</c:v>
                </c:pt>
                <c:pt idx="7">
                  <c:v>-1.532408617724293</c:v>
                </c:pt>
                <c:pt idx="8">
                  <c:v>-0.87503868113386818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8-D6A2-4236-A1FB-0B6BA1C2B1AB}"/>
            </c:ext>
          </c:extLst>
        </c:ser>
        <c:ser>
          <c:idx val="32"/>
          <c:order val="32"/>
          <c:tx>
            <c:v/>
          </c:tx>
          <c:spPr>
            <a:ln w="6350">
              <a:solidFill>
                <a:srgbClr val="DDDDDD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XLSTAT_20210801_163431_1_HID3!$A$298:$A$308</c:f>
              <c:numCache>
                <c:formatCode>General</c:formatCode>
                <c:ptCount val="11"/>
                <c:pt idx="0">
                  <c:v>-1.5187678290635418</c:v>
                </c:pt>
                <c:pt idx="1">
                  <c:v>-1.1569200296685838</c:v>
                </c:pt>
                <c:pt idx="2">
                  <c:v>-0.40392436131983372</c:v>
                </c:pt>
                <c:pt idx="3">
                  <c:v>-0.17822595737639696</c:v>
                </c:pt>
                <c:pt idx="4">
                  <c:v>-1.6101638483815517E-2</c:v>
                </c:pt>
                <c:pt idx="5">
                  <c:v>0.31096555833968209</c:v>
                </c:pt>
                <c:pt idx="6">
                  <c:v>0.30296140034335334</c:v>
                </c:pt>
                <c:pt idx="7">
                  <c:v>0.20576686743796729</c:v>
                </c:pt>
                <c:pt idx="8">
                  <c:v>-0.39645402132675844</c:v>
                </c:pt>
                <c:pt idx="9">
                  <c:v>-0.7065220134410205</c:v>
                </c:pt>
                <c:pt idx="10">
                  <c:v>-1.5187678290635418</c:v>
                </c:pt>
              </c:numCache>
            </c:numRef>
          </c:xVal>
          <c:yVal>
            <c:numRef>
              <c:f>XLSTAT_20210801_163431_1_HID3!$B$298:$B$308</c:f>
              <c:numCache>
                <c:formatCode>General</c:formatCode>
                <c:ptCount val="11"/>
                <c:pt idx="0">
                  <c:v>-1.1168671432198651</c:v>
                </c:pt>
                <c:pt idx="1">
                  <c:v>-0.90238891092976492</c:v>
                </c:pt>
                <c:pt idx="2">
                  <c:v>-0.68651423794676991</c:v>
                </c:pt>
                <c:pt idx="3">
                  <c:v>-0.64659738376952647</c:v>
                </c:pt>
                <c:pt idx="4">
                  <c:v>-0.67609179792488605</c:v>
                </c:pt>
                <c:pt idx="5">
                  <c:v>-0.89291790859491971</c:v>
                </c:pt>
                <c:pt idx="6">
                  <c:v>-0.93403449382970294</c:v>
                </c:pt>
                <c:pt idx="7">
                  <c:v>-1.0996339837667799</c:v>
                </c:pt>
                <c:pt idx="8">
                  <c:v>-1.2533223175443176</c:v>
                </c:pt>
                <c:pt idx="9">
                  <c:v>-1.2803629730153909</c:v>
                </c:pt>
                <c:pt idx="10">
                  <c:v>-1.1168671432198651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9-D6A2-4236-A1FB-0B6BA1C2B1AB}"/>
            </c:ext>
          </c:extLst>
        </c:ser>
        <c:ser>
          <c:idx val="33"/>
          <c:order val="33"/>
          <c:tx>
            <c:v/>
          </c:tx>
          <c:spPr>
            <a:ln w="3175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XLSTAT_20210801_163431_1_HID3!$A$309:$A$318</c:f>
              <c:numCache>
                <c:formatCode>General</c:formatCode>
                <c:ptCount val="10"/>
                <c:pt idx="0">
                  <c:v>-1.0783778499508556</c:v>
                </c:pt>
                <c:pt idx="1">
                  <c:v>-0.75589869163558954</c:v>
                </c:pt>
                <c:pt idx="2">
                  <c:v>2.9166634989542313E-2</c:v>
                </c:pt>
                <c:pt idx="3">
                  <c:v>0.20864998848670882</c:v>
                </c:pt>
                <c:pt idx="4">
                  <c:v>0.43919317407360192</c:v>
                </c:pt>
                <c:pt idx="5">
                  <c:v>0.79245554047443545</c:v>
                </c:pt>
                <c:pt idx="6">
                  <c:v>0.77906487062110696</c:v>
                </c:pt>
                <c:pt idx="7">
                  <c:v>0.37871703790554512</c:v>
                </c:pt>
                <c:pt idx="8">
                  <c:v>-0.19387609168587211</c:v>
                </c:pt>
                <c:pt idx="9">
                  <c:v>-1.0783778499508556</c:v>
                </c:pt>
              </c:numCache>
            </c:numRef>
          </c:xVal>
          <c:yVal>
            <c:numRef>
              <c:f>XLSTAT_20210801_163431_1_HID3!$B$309:$B$318</c:f>
              <c:numCache>
                <c:formatCode>General</c:formatCode>
                <c:ptCount val="10"/>
                <c:pt idx="0">
                  <c:v>-0.98464401472362562</c:v>
                </c:pt>
                <c:pt idx="1">
                  <c:v>-0.77238314808012509</c:v>
                </c:pt>
                <c:pt idx="2">
                  <c:v>-0.55492828069732625</c:v>
                </c:pt>
                <c:pt idx="3">
                  <c:v>-0.53688528789142642</c:v>
                </c:pt>
                <c:pt idx="4">
                  <c:v>-0.53815920341760404</c:v>
                </c:pt>
                <c:pt idx="5">
                  <c:v>-0.76166202762635693</c:v>
                </c:pt>
                <c:pt idx="6">
                  <c:v>-0.88650528730066125</c:v>
                </c:pt>
                <c:pt idx="7">
                  <c:v>-1.0462984547480441</c:v>
                </c:pt>
                <c:pt idx="8">
                  <c:v>-1.168179155316422</c:v>
                </c:pt>
                <c:pt idx="9">
                  <c:v>-0.98464401472362562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A-D6A2-4236-A1FB-0B6BA1C2B1AB}"/>
            </c:ext>
          </c:extLst>
        </c:ser>
        <c:ser>
          <c:idx val="34"/>
          <c:order val="34"/>
          <c:tx>
            <c:v/>
          </c:tx>
          <c:spPr>
            <a:ln w="3175">
              <a:solidFill>
                <a:srgbClr val="99CCFF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XLSTAT_20210801_163431_1_HID3!$A$319:$A$327</c:f>
              <c:numCache>
                <c:formatCode>General</c:formatCode>
                <c:ptCount val="9"/>
                <c:pt idx="0">
                  <c:v>-0.29826717837412414</c:v>
                </c:pt>
                <c:pt idx="1">
                  <c:v>-3.8196578428657493E-2</c:v>
                </c:pt>
                <c:pt idx="2">
                  <c:v>0.56539031206296697</c:v>
                </c:pt>
                <c:pt idx="3">
                  <c:v>0.74694666223686379</c:v>
                </c:pt>
                <c:pt idx="4">
                  <c:v>1.1816984897271008</c:v>
                </c:pt>
                <c:pt idx="5">
                  <c:v>1.5970337720376493</c:v>
                </c:pt>
                <c:pt idx="6">
                  <c:v>1.5507729170658846</c:v>
                </c:pt>
                <c:pt idx="7">
                  <c:v>-0.12129392352870691</c:v>
                </c:pt>
                <c:pt idx="8">
                  <c:v>-0.29826717837412414</c:v>
                </c:pt>
              </c:numCache>
            </c:numRef>
          </c:xVal>
          <c:yVal>
            <c:numRef>
              <c:f>XLSTAT_20210801_163431_1_HID3!$B$319:$B$327</c:f>
              <c:numCache>
                <c:formatCode>General</c:formatCode>
                <c:ptCount val="9"/>
                <c:pt idx="0">
                  <c:v>-1.1166519846285421</c:v>
                </c:pt>
                <c:pt idx="1">
                  <c:v>-0.90415992947830615</c:v>
                </c:pt>
                <c:pt idx="2">
                  <c:v>-0.76645502532207377</c:v>
                </c:pt>
                <c:pt idx="3">
                  <c:v>-0.74173522203683595</c:v>
                </c:pt>
                <c:pt idx="4">
                  <c:v>-0.69672357950791619</c:v>
                </c:pt>
                <c:pt idx="5">
                  <c:v>-0.96919092185219979</c:v>
                </c:pt>
                <c:pt idx="6">
                  <c:v>-1.1359584443207797</c:v>
                </c:pt>
                <c:pt idx="7">
                  <c:v>-1.5785439617771171</c:v>
                </c:pt>
                <c:pt idx="8">
                  <c:v>-1.1166519846285421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B-D6A2-4236-A1FB-0B6BA1C2B1AB}"/>
            </c:ext>
          </c:extLst>
        </c:ser>
        <c:ser>
          <c:idx val="35"/>
          <c:order val="35"/>
          <c:tx>
            <c:v/>
          </c:tx>
          <c:spPr>
            <a:ln w="6350">
              <a:solidFill>
                <a:srgbClr val="B9FFCA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XLSTAT_20210801_163431_1_HID3!$A$328:$A$336</c:f>
              <c:numCache>
                <c:formatCode>General</c:formatCode>
                <c:ptCount val="9"/>
                <c:pt idx="0">
                  <c:v>0.37082131852266476</c:v>
                </c:pt>
                <c:pt idx="1">
                  <c:v>0.53975266887664164</c:v>
                </c:pt>
                <c:pt idx="2">
                  <c:v>0.89178691027158263</c:v>
                </c:pt>
                <c:pt idx="3">
                  <c:v>1.5862186968768064</c:v>
                </c:pt>
                <c:pt idx="4">
                  <c:v>2.1830772163293952</c:v>
                </c:pt>
                <c:pt idx="5">
                  <c:v>2.1696085921092991</c:v>
                </c:pt>
                <c:pt idx="6">
                  <c:v>1.2585589943349285</c:v>
                </c:pt>
                <c:pt idx="7">
                  <c:v>1.0445266035213432</c:v>
                </c:pt>
                <c:pt idx="8">
                  <c:v>0.37082131852266476</c:v>
                </c:pt>
              </c:numCache>
            </c:numRef>
          </c:xVal>
          <c:yVal>
            <c:numRef>
              <c:f>XLSTAT_20210801_163431_1_HID3!$B$328:$B$336</c:f>
              <c:numCache>
                <c:formatCode>General</c:formatCode>
                <c:ptCount val="9"/>
                <c:pt idx="0">
                  <c:v>-0.9433482510347927</c:v>
                </c:pt>
                <c:pt idx="1">
                  <c:v>-0.76174323359474494</c:v>
                </c:pt>
                <c:pt idx="2">
                  <c:v>-0.54480170567272057</c:v>
                </c:pt>
                <c:pt idx="3">
                  <c:v>-0.39272126831083798</c:v>
                </c:pt>
                <c:pt idx="4">
                  <c:v>-0.86035986265427533</c:v>
                </c:pt>
                <c:pt idx="5">
                  <c:v>-1.0426546435830124</c:v>
                </c:pt>
                <c:pt idx="6">
                  <c:v>-1.1481881169205392</c:v>
                </c:pt>
                <c:pt idx="7">
                  <c:v>-1.1672253639589871</c:v>
                </c:pt>
                <c:pt idx="8">
                  <c:v>-0.9433482510347927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C-D6A2-4236-A1FB-0B6BA1C2B1AB}"/>
            </c:ext>
          </c:extLst>
        </c:ser>
        <c:ser>
          <c:idx val="36"/>
          <c:order val="36"/>
          <c:tx>
            <c:v/>
          </c:tx>
          <c:spPr>
            <a:ln w="6350">
              <a:solidFill>
                <a:srgbClr val="FFCDF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XLSTAT_20210801_163431_1_HID3!$A$337:$A$345</c:f>
              <c:numCache>
                <c:formatCode>General</c:formatCode>
                <c:ptCount val="9"/>
                <c:pt idx="0">
                  <c:v>0.85811290805546991</c:v>
                </c:pt>
                <c:pt idx="1">
                  <c:v>1.010217139162128</c:v>
                </c:pt>
                <c:pt idx="2">
                  <c:v>1.1954619040943817</c:v>
                </c:pt>
                <c:pt idx="3">
                  <c:v>2.0415762419792074</c:v>
                </c:pt>
                <c:pt idx="4">
                  <c:v>2.6007769591199157</c:v>
                </c:pt>
                <c:pt idx="5">
                  <c:v>2.6271832108735613</c:v>
                </c:pt>
                <c:pt idx="6">
                  <c:v>2.6619515623563927</c:v>
                </c:pt>
                <c:pt idx="7">
                  <c:v>0.87348084657295988</c:v>
                </c:pt>
                <c:pt idx="8">
                  <c:v>0.85811290805546991</c:v>
                </c:pt>
              </c:numCache>
            </c:numRef>
          </c:xVal>
          <c:yVal>
            <c:numRef>
              <c:f>XLSTAT_20210801_163431_1_HID3!$B$337:$B$345</c:f>
              <c:numCache>
                <c:formatCode>General</c:formatCode>
                <c:ptCount val="9"/>
                <c:pt idx="0">
                  <c:v>-0.89071885923143068</c:v>
                </c:pt>
                <c:pt idx="1">
                  <c:v>-0.72004697129945594</c:v>
                </c:pt>
                <c:pt idx="2">
                  <c:v>-0.63929696617218557</c:v>
                </c:pt>
                <c:pt idx="3">
                  <c:v>-0.45640629067611288</c:v>
                </c:pt>
                <c:pt idx="4">
                  <c:v>-0.73164163848205055</c:v>
                </c:pt>
                <c:pt idx="5">
                  <c:v>-0.79548571679689573</c:v>
                </c:pt>
                <c:pt idx="6">
                  <c:v>-0.93002385886290018</c:v>
                </c:pt>
                <c:pt idx="7">
                  <c:v>-1.3604128612550075</c:v>
                </c:pt>
                <c:pt idx="8">
                  <c:v>-0.89071885923143068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D-D6A2-4236-A1FB-0B6BA1C2B1AB}"/>
            </c:ext>
          </c:extLst>
        </c:ser>
        <c:ser>
          <c:idx val="37"/>
          <c:order val="37"/>
          <c:tx>
            <c:v/>
          </c:tx>
          <c:spPr>
            <a:ln w="6350">
              <a:solidFill>
                <a:srgbClr val="78787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XLSTAT_20210801_163431_1_HID3!$A$346:$A$354</c:f>
              <c:numCache>
                <c:formatCode>General</c:formatCode>
                <c:ptCount val="9"/>
                <c:pt idx="0">
                  <c:v>1.9277509618377788</c:v>
                </c:pt>
                <c:pt idx="1">
                  <c:v>1.3065041794103807</c:v>
                </c:pt>
                <c:pt idx="2">
                  <c:v>1.7445569880080727</c:v>
                </c:pt>
                <c:pt idx="3">
                  <c:v>2.7032958481879072</c:v>
                </c:pt>
                <c:pt idx="4">
                  <c:v>2.8689155302088984</c:v>
                </c:pt>
                <c:pt idx="5">
                  <c:v>2.5810259937898423</c:v>
                </c:pt>
                <c:pt idx="6">
                  <c:v>2.4937951183353819</c:v>
                </c:pt>
                <c:pt idx="7">
                  <c:v>2.1185679845619569</c:v>
                </c:pt>
                <c:pt idx="8">
                  <c:v>1.9277509618377788</c:v>
                </c:pt>
              </c:numCache>
            </c:numRef>
          </c:xVal>
          <c:yVal>
            <c:numRef>
              <c:f>XLSTAT_20210801_163431_1_HID3!$B$346:$B$354</c:f>
              <c:numCache>
                <c:formatCode>General</c:formatCode>
                <c:ptCount val="9"/>
                <c:pt idx="0">
                  <c:v>-1.233337713631947</c:v>
                </c:pt>
                <c:pt idx="1">
                  <c:v>-1.0468105652870541</c:v>
                </c:pt>
                <c:pt idx="2">
                  <c:v>-0.57985791313975188</c:v>
                </c:pt>
                <c:pt idx="3">
                  <c:v>-0.74432020983094116</c:v>
                </c:pt>
                <c:pt idx="4">
                  <c:v>-1.0323384884026345</c:v>
                </c:pt>
                <c:pt idx="5">
                  <c:v>-1.1523452143967927</c:v>
                </c:pt>
                <c:pt idx="6">
                  <c:v>-1.1844241916178264</c:v>
                </c:pt>
                <c:pt idx="7">
                  <c:v>-1.2638654544297494</c:v>
                </c:pt>
                <c:pt idx="8">
                  <c:v>-1.233337713631947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E-D6A2-4236-A1FB-0B6BA1C2B1AB}"/>
            </c:ext>
          </c:extLst>
        </c:ser>
        <c:ser>
          <c:idx val="38"/>
          <c:order val="38"/>
          <c:tx>
            <c:v/>
          </c:tx>
          <c:spPr>
            <a:ln w="6350">
              <a:solidFill>
                <a:srgbClr val="006E2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XLSTAT_20210801_163431_1_HID3!$A$355:$A$361</c:f>
              <c:numCache>
                <c:formatCode>General</c:formatCode>
                <c:ptCount val="7"/>
                <c:pt idx="0">
                  <c:v>1.3965372061736896</c:v>
                </c:pt>
                <c:pt idx="1">
                  <c:v>1.8489051909420391</c:v>
                </c:pt>
                <c:pt idx="2">
                  <c:v>2.5684048352171454</c:v>
                </c:pt>
                <c:pt idx="3">
                  <c:v>3.1642861203972483</c:v>
                </c:pt>
                <c:pt idx="4">
                  <c:v>3.2274413575846372</c:v>
                </c:pt>
                <c:pt idx="5">
                  <c:v>1.3717112644214</c:v>
                </c:pt>
                <c:pt idx="6">
                  <c:v>1.3965372061736896</c:v>
                </c:pt>
              </c:numCache>
            </c:numRef>
          </c:xVal>
          <c:yVal>
            <c:numRef>
              <c:f>XLSTAT_20210801_163431_1_HID3!$B$355:$B$361</c:f>
              <c:numCache>
                <c:formatCode>General</c:formatCode>
                <c:ptCount val="7"/>
                <c:pt idx="0">
                  <c:v>-0.5849412798686896</c:v>
                </c:pt>
                <c:pt idx="1">
                  <c:v>0.17763219817357107</c:v>
                </c:pt>
                <c:pt idx="2">
                  <c:v>0.43869841077917798</c:v>
                </c:pt>
                <c:pt idx="3">
                  <c:v>-0.48322902998445177</c:v>
                </c:pt>
                <c:pt idx="4">
                  <c:v>-0.78789797221541069</c:v>
                </c:pt>
                <c:pt idx="5">
                  <c:v>-1.1548055427168771</c:v>
                </c:pt>
                <c:pt idx="6">
                  <c:v>-0.5849412798686896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F-D6A2-4236-A1FB-0B6BA1C2B1AB}"/>
            </c:ext>
          </c:extLst>
        </c:ser>
        <c:ser>
          <c:idx val="39"/>
          <c:order val="39"/>
          <c:tx>
            <c:v/>
          </c:tx>
          <c:spPr>
            <a:ln w="3175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XLSTAT_20210801_163431_1_HID3!$A$362:$A$371</c:f>
              <c:numCache>
                <c:formatCode>General</c:formatCode>
                <c:ptCount val="10"/>
                <c:pt idx="0">
                  <c:v>2.2530349391721707</c:v>
                </c:pt>
                <c:pt idx="1">
                  <c:v>2.1542679681256063</c:v>
                </c:pt>
                <c:pt idx="2">
                  <c:v>2.1788847424108022</c:v>
                </c:pt>
                <c:pt idx="3">
                  <c:v>2.5250915268067171</c:v>
                </c:pt>
                <c:pt idx="4">
                  <c:v>3.3657190116811102</c:v>
                </c:pt>
                <c:pt idx="5">
                  <c:v>3.9656546336488461</c:v>
                </c:pt>
                <c:pt idx="6">
                  <c:v>3.9812239925573754</c:v>
                </c:pt>
                <c:pt idx="7">
                  <c:v>3.2760438177563085</c:v>
                </c:pt>
                <c:pt idx="8">
                  <c:v>2.5537649437764482</c:v>
                </c:pt>
                <c:pt idx="9">
                  <c:v>2.2530349391721707</c:v>
                </c:pt>
              </c:numCache>
            </c:numRef>
          </c:xVal>
          <c:yVal>
            <c:numRef>
              <c:f>XLSTAT_20210801_163431_1_HID3!$B$362:$B$371</c:f>
              <c:numCache>
                <c:formatCode>General</c:formatCode>
                <c:ptCount val="10"/>
                <c:pt idx="0">
                  <c:v>-0.83441266787241286</c:v>
                </c:pt>
                <c:pt idx="1">
                  <c:v>-0.72414502958329463</c:v>
                </c:pt>
                <c:pt idx="2">
                  <c:v>-0.41611630965705559</c:v>
                </c:pt>
                <c:pt idx="3">
                  <c:v>0.33520836160473494</c:v>
                </c:pt>
                <c:pt idx="4">
                  <c:v>0.42285860125644237</c:v>
                </c:pt>
                <c:pt idx="5">
                  <c:v>-0.63546845549302122</c:v>
                </c:pt>
                <c:pt idx="6">
                  <c:v>-0.81315792006225784</c:v>
                </c:pt>
                <c:pt idx="7">
                  <c:v>-0.95476637898069616</c:v>
                </c:pt>
                <c:pt idx="8">
                  <c:v>-0.98556423661165693</c:v>
                </c:pt>
                <c:pt idx="9">
                  <c:v>-0.83441266787241286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0-D6A2-4236-A1FB-0B6BA1C2B1AB}"/>
            </c:ext>
          </c:extLst>
        </c:ser>
        <c:ser>
          <c:idx val="40"/>
          <c:order val="40"/>
          <c:tx>
            <c:v/>
          </c:tx>
          <c:spPr>
            <a:ln w="3175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XLSTAT_20210801_163431_1_HID3!$A$372:$A$376</c:f>
              <c:numCache>
                <c:formatCode>General</c:formatCode>
                <c:ptCount val="5"/>
                <c:pt idx="0">
                  <c:v>2.5586928036519092</c:v>
                </c:pt>
                <c:pt idx="1">
                  <c:v>3.3677977194277475</c:v>
                </c:pt>
                <c:pt idx="2">
                  <c:v>4.4245477028155493</c:v>
                </c:pt>
                <c:pt idx="3">
                  <c:v>2.3955054664877555</c:v>
                </c:pt>
                <c:pt idx="4">
                  <c:v>2.5586928036519092</c:v>
                </c:pt>
              </c:numCache>
            </c:numRef>
          </c:xVal>
          <c:yVal>
            <c:numRef>
              <c:f>XLSTAT_20210801_163431_1_HID3!$B$372:$B$376</c:f>
              <c:numCache>
                <c:formatCode>General</c:formatCode>
                <c:ptCount val="5"/>
                <c:pt idx="0">
                  <c:v>-0.54980365908446238</c:v>
                </c:pt>
                <c:pt idx="1">
                  <c:v>0.21008740598013481</c:v>
                </c:pt>
                <c:pt idx="2">
                  <c:v>-0.73753297117383321</c:v>
                </c:pt>
                <c:pt idx="3">
                  <c:v>-1.1585598039918603</c:v>
                </c:pt>
                <c:pt idx="4">
                  <c:v>-0.54980365908446238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1-D6A2-4236-A1FB-0B6BA1C2B1AB}"/>
            </c:ext>
          </c:extLst>
        </c:ser>
        <c:ser>
          <c:idx val="41"/>
          <c:order val="41"/>
          <c:tx>
            <c:v/>
          </c:tx>
          <c:spPr>
            <a:ln w="6350">
              <a:solidFill>
                <a:srgbClr val="78787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XLSTAT_20210801_163431_1_HID3!$A$377:$A$384</c:f>
              <c:numCache>
                <c:formatCode>General</c:formatCode>
                <c:ptCount val="8"/>
                <c:pt idx="0">
                  <c:v>2.9453236600101151</c:v>
                </c:pt>
                <c:pt idx="1">
                  <c:v>3.3402270031365391</c:v>
                </c:pt>
                <c:pt idx="2">
                  <c:v>4.1705141627334292</c:v>
                </c:pt>
                <c:pt idx="3">
                  <c:v>4.9192116949398592</c:v>
                </c:pt>
                <c:pt idx="4">
                  <c:v>4.8911427017698603</c:v>
                </c:pt>
                <c:pt idx="5">
                  <c:v>4.08268745527573</c:v>
                </c:pt>
                <c:pt idx="6">
                  <c:v>2.7717060023409719</c:v>
                </c:pt>
                <c:pt idx="7">
                  <c:v>2.9453236600101151</c:v>
                </c:pt>
              </c:numCache>
            </c:numRef>
          </c:xVal>
          <c:yVal>
            <c:numRef>
              <c:f>XLSTAT_20210801_163431_1_HID3!$B$377:$B$384</c:f>
              <c:numCache>
                <c:formatCode>General</c:formatCode>
                <c:ptCount val="8"/>
                <c:pt idx="0">
                  <c:v>-7.7442575837628813E-2</c:v>
                </c:pt>
                <c:pt idx="1">
                  <c:v>0.74032051340740168</c:v>
                </c:pt>
                <c:pt idx="2">
                  <c:v>0.80635170073381679</c:v>
                </c:pt>
                <c:pt idx="3">
                  <c:v>-2.3709459887859996E-2</c:v>
                </c:pt>
                <c:pt idx="4">
                  <c:v>-0.28931872850961737</c:v>
                </c:pt>
                <c:pt idx="5">
                  <c:v>-0.42522965928054157</c:v>
                </c:pt>
                <c:pt idx="6">
                  <c:v>-0.64399774842543078</c:v>
                </c:pt>
                <c:pt idx="7">
                  <c:v>-7.7442575837628813E-2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2-D6A2-4236-A1FB-0B6BA1C2B1AB}"/>
            </c:ext>
          </c:extLst>
        </c:ser>
        <c:ser>
          <c:idx val="42"/>
          <c:order val="42"/>
          <c:tx>
            <c:v/>
          </c:tx>
          <c:spPr>
            <a:ln w="6350">
              <a:solidFill>
                <a:srgbClr val="006E2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XLSTAT_20210801_163431_1_HID3!$A$385:$A$392</c:f>
              <c:numCache>
                <c:formatCode>General</c:formatCode>
                <c:ptCount val="8"/>
                <c:pt idx="0">
                  <c:v>3.8995345122100034</c:v>
                </c:pt>
                <c:pt idx="1">
                  <c:v>4.4622613480307578</c:v>
                </c:pt>
                <c:pt idx="2">
                  <c:v>4.8888271520102009</c:v>
                </c:pt>
                <c:pt idx="3">
                  <c:v>5.2981905424852762</c:v>
                </c:pt>
                <c:pt idx="4">
                  <c:v>5.319188638613114</c:v>
                </c:pt>
                <c:pt idx="5">
                  <c:v>5.2039054533113029</c:v>
                </c:pt>
                <c:pt idx="6">
                  <c:v>3.8163466000197501</c:v>
                </c:pt>
                <c:pt idx="7">
                  <c:v>3.8995345122100034</c:v>
                </c:pt>
              </c:numCache>
            </c:numRef>
          </c:xVal>
          <c:yVal>
            <c:numRef>
              <c:f>XLSTAT_20210801_163431_1_HID3!$B$385:$B$392</c:f>
              <c:numCache>
                <c:formatCode>General</c:formatCode>
                <c:ptCount val="8"/>
                <c:pt idx="0">
                  <c:v>0.11134604412190685</c:v>
                </c:pt>
                <c:pt idx="1">
                  <c:v>0.7533588258637911</c:v>
                </c:pt>
                <c:pt idx="2">
                  <c:v>0.63782943172464945</c:v>
                </c:pt>
                <c:pt idx="3">
                  <c:v>-6.7432254579278261E-3</c:v>
                </c:pt>
                <c:pt idx="4">
                  <c:v>-0.23142493911878304</c:v>
                </c:pt>
                <c:pt idx="5">
                  <c:v>-0.43890552029244434</c:v>
                </c:pt>
                <c:pt idx="6">
                  <c:v>-0.58954574995929054</c:v>
                </c:pt>
                <c:pt idx="7">
                  <c:v>0.11134604412190685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3-D6A2-4236-A1FB-0B6BA1C2B1AB}"/>
            </c:ext>
          </c:extLst>
        </c:ser>
        <c:ser>
          <c:idx val="43"/>
          <c:order val="43"/>
          <c:tx>
            <c:v/>
          </c:tx>
          <c:spPr>
            <a:ln w="3175">
              <a:solidFill>
                <a:srgbClr val="FFFFFF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XLSTAT_20210801_163431_1_HID3!$A$393:$A$399</c:f>
              <c:numCache>
                <c:formatCode>General</c:formatCode>
                <c:ptCount val="7"/>
                <c:pt idx="0">
                  <c:v>4.081108724877291</c:v>
                </c:pt>
                <c:pt idx="1">
                  <c:v>4.629790567972778</c:v>
                </c:pt>
                <c:pt idx="2">
                  <c:v>5.8912169383404951</c:v>
                </c:pt>
                <c:pt idx="3">
                  <c:v>6.201855876883247</c:v>
                </c:pt>
                <c:pt idx="4">
                  <c:v>5.023972409260538</c:v>
                </c:pt>
                <c:pt idx="5">
                  <c:v>4.0226541961700519</c:v>
                </c:pt>
                <c:pt idx="6">
                  <c:v>4.081108724877291</c:v>
                </c:pt>
              </c:numCache>
            </c:numRef>
          </c:xVal>
          <c:yVal>
            <c:numRef>
              <c:f>XLSTAT_20210801_163431_1_HID3!$B$393:$B$399</c:f>
              <c:numCache>
                <c:formatCode>General</c:formatCode>
                <c:ptCount val="7"/>
                <c:pt idx="0">
                  <c:v>0.25543705445525577</c:v>
                </c:pt>
                <c:pt idx="1">
                  <c:v>0.85727412241273959</c:v>
                </c:pt>
                <c:pt idx="2">
                  <c:v>0.38063550581238781</c:v>
                </c:pt>
                <c:pt idx="3">
                  <c:v>-0.10972907035487811</c:v>
                </c:pt>
                <c:pt idx="4">
                  <c:v>-0.31434687504272751</c:v>
                </c:pt>
                <c:pt idx="5">
                  <c:v>-0.44682539063152971</c:v>
                </c:pt>
                <c:pt idx="6">
                  <c:v>0.25543705445525577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4-D6A2-4236-A1FB-0B6BA1C2B1AB}"/>
            </c:ext>
          </c:extLst>
        </c:ser>
        <c:ser>
          <c:idx val="44"/>
          <c:order val="44"/>
          <c:tx>
            <c:v/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XLSTAT_20210801_163431_1_HID3!$A$400:$A$405</c:f>
              <c:numCache>
                <c:formatCode>General</c:formatCode>
                <c:ptCount val="6"/>
                <c:pt idx="0">
                  <c:v>4.1430888810922841</c:v>
                </c:pt>
                <c:pt idx="1">
                  <c:v>5.1278454062215451</c:v>
                </c:pt>
                <c:pt idx="2">
                  <c:v>5.3497888587629285</c:v>
                </c:pt>
                <c:pt idx="3">
                  <c:v>5.6344908354704435</c:v>
                </c:pt>
                <c:pt idx="4">
                  <c:v>3.5491817309564486</c:v>
                </c:pt>
                <c:pt idx="5">
                  <c:v>4.1430888810922841</c:v>
                </c:pt>
              </c:numCache>
            </c:numRef>
          </c:xVal>
          <c:yVal>
            <c:numRef>
              <c:f>XLSTAT_20210801_163431_1_HID3!$B$400:$B$405</c:f>
              <c:numCache>
                <c:formatCode>General</c:formatCode>
                <c:ptCount val="6"/>
                <c:pt idx="0">
                  <c:v>0.5734424410365534</c:v>
                </c:pt>
                <c:pt idx="1">
                  <c:v>-0.22939213420975652</c:v>
                </c:pt>
                <c:pt idx="2">
                  <c:v>-0.41541941148186984</c:v>
                </c:pt>
                <c:pt idx="3">
                  <c:v>-0.67266749839785411</c:v>
                </c:pt>
                <c:pt idx="4">
                  <c:v>-0.93860735152914898</c:v>
                </c:pt>
                <c:pt idx="5">
                  <c:v>0.5734424410365534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5-D6A2-4236-A1FB-0B6BA1C2B1AB}"/>
            </c:ext>
          </c:extLst>
        </c:ser>
        <c:ser>
          <c:idx val="45"/>
          <c:order val="45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XLSTAT_20210801_163431_1_HID3!$A$406:$A$413</c:f>
              <c:numCache>
                <c:formatCode>General</c:formatCode>
                <c:ptCount val="8"/>
                <c:pt idx="0">
                  <c:v>3.4626844261548633</c:v>
                </c:pt>
                <c:pt idx="1">
                  <c:v>3.8669835825836545</c:v>
                </c:pt>
                <c:pt idx="2">
                  <c:v>4.6286810175733937</c:v>
                </c:pt>
                <c:pt idx="3">
                  <c:v>5.0280872933127831</c:v>
                </c:pt>
                <c:pt idx="4">
                  <c:v>5.0024243065559482</c:v>
                </c:pt>
                <c:pt idx="5">
                  <c:v>4.573559426367181</c:v>
                </c:pt>
                <c:pt idx="6">
                  <c:v>3.2644420400354544</c:v>
                </c:pt>
                <c:pt idx="7">
                  <c:v>3.4626844261548633</c:v>
                </c:pt>
              </c:numCache>
            </c:numRef>
          </c:xVal>
          <c:yVal>
            <c:numRef>
              <c:f>XLSTAT_20210801_163431_1_HID3!$B$406:$B$413</c:f>
              <c:numCache>
                <c:formatCode>General</c:formatCode>
                <c:ptCount val="8"/>
                <c:pt idx="0">
                  <c:v>-0.22818597904757718</c:v>
                </c:pt>
                <c:pt idx="1">
                  <c:v>0.47312693096505171</c:v>
                </c:pt>
                <c:pt idx="2">
                  <c:v>0.54778328963403067</c:v>
                </c:pt>
                <c:pt idx="3">
                  <c:v>-0.49855379121509563</c:v>
                </c:pt>
                <c:pt idx="4">
                  <c:v>-0.65158619031454523</c:v>
                </c:pt>
                <c:pt idx="5">
                  <c:v>-0.84953310227997503</c:v>
                </c:pt>
                <c:pt idx="6">
                  <c:v>-1.0974310599701742</c:v>
                </c:pt>
                <c:pt idx="7">
                  <c:v>-0.22818597904757718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6-D6A2-4236-A1FB-0B6BA1C2B1AB}"/>
            </c:ext>
          </c:extLst>
        </c:ser>
        <c:ser>
          <c:idx val="46"/>
          <c:order val="46"/>
          <c:tx>
            <c:v/>
          </c:tx>
          <c:spPr>
            <a:ln w="6350">
              <a:solidFill>
                <a:srgbClr val="003CE6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XLSTAT_20210801_163431_1_HID3!$A$414:$A$423</c:f>
              <c:numCache>
                <c:formatCode>General</c:formatCode>
                <c:ptCount val="10"/>
                <c:pt idx="0">
                  <c:v>2.5382541140284101</c:v>
                </c:pt>
                <c:pt idx="1">
                  <c:v>2.6870502312187186</c:v>
                </c:pt>
                <c:pt idx="2">
                  <c:v>2.907958080496333</c:v>
                </c:pt>
                <c:pt idx="3">
                  <c:v>2.9638990907801004</c:v>
                </c:pt>
                <c:pt idx="4">
                  <c:v>3.9562490094063132</c:v>
                </c:pt>
                <c:pt idx="5">
                  <c:v>4.2965462713649227</c:v>
                </c:pt>
                <c:pt idx="6">
                  <c:v>4.3344467156335602</c:v>
                </c:pt>
                <c:pt idx="7">
                  <c:v>3.6925992134131613</c:v>
                </c:pt>
                <c:pt idx="8">
                  <c:v>2.3858189187887726</c:v>
                </c:pt>
                <c:pt idx="9">
                  <c:v>2.5382541140284101</c:v>
                </c:pt>
              </c:numCache>
            </c:numRef>
          </c:xVal>
          <c:yVal>
            <c:numRef>
              <c:f>XLSTAT_20210801_163431_1_HID3!$B$414:$B$423</c:f>
              <c:numCache>
                <c:formatCode>General</c:formatCode>
                <c:ptCount val="10"/>
                <c:pt idx="0">
                  <c:v>-0.82109237024713999</c:v>
                </c:pt>
                <c:pt idx="1">
                  <c:v>-0.55763905654596813</c:v>
                </c:pt>
                <c:pt idx="2">
                  <c:v>-0.20189707459743611</c:v>
                </c:pt>
                <c:pt idx="3">
                  <c:v>-0.11939163127962645</c:v>
                </c:pt>
                <c:pt idx="4">
                  <c:v>-0.54548073427474053</c:v>
                </c:pt>
                <c:pt idx="5">
                  <c:v>-0.75319200756920557</c:v>
                </c:pt>
                <c:pt idx="6">
                  <c:v>-0.93981148351548227</c:v>
                </c:pt>
                <c:pt idx="7">
                  <c:v>-1.1017905530169607</c:v>
                </c:pt>
                <c:pt idx="8">
                  <c:v>-1.4015460694006519</c:v>
                </c:pt>
                <c:pt idx="9">
                  <c:v>-0.82109237024713999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7-D6A2-4236-A1FB-0B6BA1C2B1AB}"/>
            </c:ext>
          </c:extLst>
        </c:ser>
        <c:ser>
          <c:idx val="47"/>
          <c:order val="47"/>
          <c:tx>
            <c:v/>
          </c:tx>
          <c:spPr>
            <a:ln w="6350">
              <a:solidFill>
                <a:srgbClr val="0078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XLSTAT_20210801_163431_1_HID3!$A$424:$A$429</c:f>
              <c:numCache>
                <c:formatCode>General</c:formatCode>
                <c:ptCount val="6"/>
                <c:pt idx="0">
                  <c:v>2.1888132336304302</c:v>
                </c:pt>
                <c:pt idx="1">
                  <c:v>2.5910719070177182</c:v>
                </c:pt>
                <c:pt idx="2">
                  <c:v>3.5329032210282119</c:v>
                </c:pt>
                <c:pt idx="3">
                  <c:v>3.8178806172413746</c:v>
                </c:pt>
                <c:pt idx="4">
                  <c:v>2.024903992678134</c:v>
                </c:pt>
                <c:pt idx="5">
                  <c:v>2.1888132336304302</c:v>
                </c:pt>
              </c:numCache>
            </c:numRef>
          </c:xVal>
          <c:yVal>
            <c:numRef>
              <c:f>XLSTAT_20210801_163431_1_HID3!$B$424:$B$429</c:f>
              <c:numCache>
                <c:formatCode>General</c:formatCode>
                <c:ptCount val="6"/>
                <c:pt idx="0">
                  <c:v>-0.45526751404537819</c:v>
                </c:pt>
                <c:pt idx="1">
                  <c:v>0.28919604015344086</c:v>
                </c:pt>
                <c:pt idx="2">
                  <c:v>-0.20474652927947223</c:v>
                </c:pt>
                <c:pt idx="3">
                  <c:v>-0.71765278511046238</c:v>
                </c:pt>
                <c:pt idx="4">
                  <c:v>-1.0453300279460243</c:v>
                </c:pt>
                <c:pt idx="5">
                  <c:v>-0.45526751404537819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8-D6A2-4236-A1FB-0B6BA1C2B1AB}"/>
            </c:ext>
          </c:extLst>
        </c:ser>
        <c:ser>
          <c:idx val="48"/>
          <c:order val="48"/>
          <c:tx>
            <c:v/>
          </c:tx>
          <c:spPr>
            <a:ln w="6350">
              <a:solidFill>
                <a:srgbClr val="C82896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XLSTAT_20210801_163431_1_HID3!$A$430:$A$435</c:f>
              <c:numCache>
                <c:formatCode>General</c:formatCode>
                <c:ptCount val="6"/>
                <c:pt idx="0">
                  <c:v>2.398516747851327</c:v>
                </c:pt>
                <c:pt idx="1">
                  <c:v>3.0982533650059638</c:v>
                </c:pt>
                <c:pt idx="2">
                  <c:v>3.3935458128397453</c:v>
                </c:pt>
                <c:pt idx="3">
                  <c:v>3.0632137359062521</c:v>
                </c:pt>
                <c:pt idx="4">
                  <c:v>1.9275189857981139</c:v>
                </c:pt>
                <c:pt idx="5">
                  <c:v>2.398516747851327</c:v>
                </c:pt>
              </c:numCache>
            </c:numRef>
          </c:xVal>
          <c:yVal>
            <c:numRef>
              <c:f>XLSTAT_20210801_163431_1_HID3!$B$430:$B$435</c:f>
              <c:numCache>
                <c:formatCode>General</c:formatCode>
                <c:ptCount val="6"/>
                <c:pt idx="0">
                  <c:v>0.23173393430421646</c:v>
                </c:pt>
                <c:pt idx="1">
                  <c:v>0.40925950033422664</c:v>
                </c:pt>
                <c:pt idx="2">
                  <c:v>-0.57301254334903917</c:v>
                </c:pt>
                <c:pt idx="3">
                  <c:v>-0.69015144422315811</c:v>
                </c:pt>
                <c:pt idx="4">
                  <c:v>-0.9718418225814387</c:v>
                </c:pt>
                <c:pt idx="5">
                  <c:v>0.23173393430421646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9-D6A2-4236-A1FB-0B6BA1C2B1AB}"/>
            </c:ext>
          </c:extLst>
        </c:ser>
        <c:ser>
          <c:idx val="49"/>
          <c:order val="49"/>
          <c:tx>
            <c:v/>
          </c:tx>
          <c:spPr>
            <a:ln w="6350">
              <a:solidFill>
                <a:srgbClr val="006699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XLSTAT_20210801_163431_1_HID3!$A$436:$A$443</c:f>
              <c:numCache>
                <c:formatCode>General</c:formatCode>
                <c:ptCount val="8"/>
                <c:pt idx="0">
                  <c:v>1.3668358942294954</c:v>
                </c:pt>
                <c:pt idx="1">
                  <c:v>1.5769445126585031</c:v>
                </c:pt>
                <c:pt idx="2">
                  <c:v>2.3990731460681909</c:v>
                </c:pt>
                <c:pt idx="3">
                  <c:v>2.5748702690986813</c:v>
                </c:pt>
                <c:pt idx="4">
                  <c:v>2.856431606926106</c:v>
                </c:pt>
                <c:pt idx="5">
                  <c:v>2.8466628842835529</c:v>
                </c:pt>
                <c:pt idx="6">
                  <c:v>1.1386070838230919</c:v>
                </c:pt>
                <c:pt idx="7">
                  <c:v>1.3668358942294954</c:v>
                </c:pt>
              </c:numCache>
            </c:numRef>
          </c:xVal>
          <c:yVal>
            <c:numRef>
              <c:f>XLSTAT_20210801_163431_1_HID3!$B$436:$B$443</c:f>
              <c:numCache>
                <c:formatCode>General</c:formatCode>
                <c:ptCount val="8"/>
                <c:pt idx="0">
                  <c:v>-0.96183876762994569</c:v>
                </c:pt>
                <c:pt idx="1">
                  <c:v>-0.75389796178000412</c:v>
                </c:pt>
                <c:pt idx="2">
                  <c:v>-0.63669494043181396</c:v>
                </c:pt>
                <c:pt idx="3">
                  <c:v>-0.72425281642096884</c:v>
                </c:pt>
                <c:pt idx="4">
                  <c:v>-1.026806353991232</c:v>
                </c:pt>
                <c:pt idx="5">
                  <c:v>-1.206510941231749</c:v>
                </c:pt>
                <c:pt idx="6">
                  <c:v>-1.50502925659235</c:v>
                </c:pt>
                <c:pt idx="7">
                  <c:v>-0.96183876762994569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A-D6A2-4236-A1FB-0B6BA1C2B1AB}"/>
            </c:ext>
          </c:extLst>
        </c:ser>
        <c:ser>
          <c:idx val="50"/>
          <c:order val="50"/>
          <c:tx>
            <c:v/>
          </c:tx>
          <c:spPr>
            <a:ln w="3175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XLSTAT_20210801_163431_1_HID3!$A$444:$A$454</c:f>
              <c:numCache>
                <c:formatCode>General</c:formatCode>
                <c:ptCount val="11"/>
                <c:pt idx="0">
                  <c:v>0.55475497792465989</c:v>
                </c:pt>
                <c:pt idx="1">
                  <c:v>-0.10052152425575264</c:v>
                </c:pt>
                <c:pt idx="2">
                  <c:v>7.2315378851511125E-2</c:v>
                </c:pt>
                <c:pt idx="3">
                  <c:v>0.52227451238164213</c:v>
                </c:pt>
                <c:pt idx="4">
                  <c:v>0.94552408230821028</c:v>
                </c:pt>
                <c:pt idx="5">
                  <c:v>1.3457059358478645</c:v>
                </c:pt>
                <c:pt idx="6">
                  <c:v>1.5744051985240246</c:v>
                </c:pt>
                <c:pt idx="7">
                  <c:v>1.5604221741142847</c:v>
                </c:pt>
                <c:pt idx="8">
                  <c:v>1.2418373636644742</c:v>
                </c:pt>
                <c:pt idx="9">
                  <c:v>0.57216761643596292</c:v>
                </c:pt>
                <c:pt idx="10">
                  <c:v>0.55475497792465989</c:v>
                </c:pt>
              </c:numCache>
            </c:numRef>
          </c:xVal>
          <c:yVal>
            <c:numRef>
              <c:f>XLSTAT_20210801_163431_1_HID3!$B$444:$B$454</c:f>
              <c:numCache>
                <c:formatCode>General</c:formatCode>
                <c:ptCount val="11"/>
                <c:pt idx="0">
                  <c:v>-1.2033262719347628</c:v>
                </c:pt>
                <c:pt idx="1">
                  <c:v>-1.0525053530411737</c:v>
                </c:pt>
                <c:pt idx="2">
                  <c:v>-0.88447560874534947</c:v>
                </c:pt>
                <c:pt idx="3">
                  <c:v>-0.60999486062328512</c:v>
                </c:pt>
                <c:pt idx="4">
                  <c:v>-0.63102248677101935</c:v>
                </c:pt>
                <c:pt idx="5">
                  <c:v>-0.66301548789205955</c:v>
                </c:pt>
                <c:pt idx="6">
                  <c:v>-0.95374096245679696</c:v>
                </c:pt>
                <c:pt idx="7">
                  <c:v>-1.1143253198403087</c:v>
                </c:pt>
                <c:pt idx="8">
                  <c:v>-1.1471866966209714</c:v>
                </c:pt>
                <c:pt idx="9">
                  <c:v>-1.2042899404958094</c:v>
                </c:pt>
                <c:pt idx="10">
                  <c:v>-1.2033262719347628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B-D6A2-4236-A1FB-0B6BA1C2B1AB}"/>
            </c:ext>
          </c:extLst>
        </c:ser>
        <c:ser>
          <c:idx val="51"/>
          <c:order val="51"/>
          <c:tx>
            <c:v/>
          </c:tx>
          <c:spPr>
            <a:ln w="6350">
              <a:solidFill>
                <a:srgbClr val="C8C8C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XLSTAT_20210801_163431_1_HID3!$A$455:$A$462</c:f>
              <c:numCache>
                <c:formatCode>General</c:formatCode>
                <c:ptCount val="8"/>
                <c:pt idx="0">
                  <c:v>-0.44414001197066277</c:v>
                </c:pt>
                <c:pt idx="1">
                  <c:v>0.19494653189957512</c:v>
                </c:pt>
                <c:pt idx="2">
                  <c:v>0.76897415382763712</c:v>
                </c:pt>
                <c:pt idx="3">
                  <c:v>1.3076696764042475</c:v>
                </c:pt>
                <c:pt idx="4">
                  <c:v>0.78818815887486116</c:v>
                </c:pt>
                <c:pt idx="5">
                  <c:v>0.5567218446523734</c:v>
                </c:pt>
                <c:pt idx="6">
                  <c:v>-0.29953823241805799</c:v>
                </c:pt>
                <c:pt idx="7">
                  <c:v>-0.44414001197066277</c:v>
                </c:pt>
              </c:numCache>
            </c:numRef>
          </c:xVal>
          <c:yVal>
            <c:numRef>
              <c:f>XLSTAT_20210801_163431_1_HID3!$B$455:$B$462</c:f>
              <c:numCache>
                <c:formatCode>General</c:formatCode>
                <c:ptCount val="8"/>
                <c:pt idx="0">
                  <c:v>-0.54062609577133591</c:v>
                </c:pt>
                <c:pt idx="1">
                  <c:v>-1.1215942372380966E-2</c:v>
                </c:pt>
                <c:pt idx="2">
                  <c:v>0.14974071698538127</c:v>
                </c:pt>
                <c:pt idx="3">
                  <c:v>-0.52818133382020127</c:v>
                </c:pt>
                <c:pt idx="4">
                  <c:v>-0.73061433575694568</c:v>
                </c:pt>
                <c:pt idx="5">
                  <c:v>-0.7924127860014375</c:v>
                </c:pt>
                <c:pt idx="6">
                  <c:v>-0.98103852579144091</c:v>
                </c:pt>
                <c:pt idx="7">
                  <c:v>-0.54062609577133591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C-D6A2-4236-A1FB-0B6BA1C2B1AB}"/>
            </c:ext>
          </c:extLst>
        </c:ser>
        <c:ser>
          <c:idx val="52"/>
          <c:order val="52"/>
          <c:tx>
            <c:v/>
          </c:tx>
          <c:spPr>
            <a:ln w="6350">
              <a:solidFill>
                <a:srgbClr val="FFFF87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XLSTAT_20210801_163431_1_HID3!$A$463:$A$469</c:f>
              <c:numCache>
                <c:formatCode>General</c:formatCode>
                <c:ptCount val="7"/>
                <c:pt idx="0">
                  <c:v>-1.6812628347482352</c:v>
                </c:pt>
                <c:pt idx="1">
                  <c:v>-0.90599919894337622</c:v>
                </c:pt>
                <c:pt idx="2">
                  <c:v>-0.46163352673863756</c:v>
                </c:pt>
                <c:pt idx="3">
                  <c:v>9.0995468535445323E-2</c:v>
                </c:pt>
                <c:pt idx="4">
                  <c:v>2.6398740725944725E-2</c:v>
                </c:pt>
                <c:pt idx="5">
                  <c:v>-1.4086797172968943</c:v>
                </c:pt>
                <c:pt idx="6">
                  <c:v>-1.6812628347482352</c:v>
                </c:pt>
              </c:numCache>
            </c:numRef>
          </c:xVal>
          <c:yVal>
            <c:numRef>
              <c:f>XLSTAT_20210801_163431_1_HID3!$B$463:$B$469</c:f>
              <c:numCache>
                <c:formatCode>General</c:formatCode>
                <c:ptCount val="7"/>
                <c:pt idx="0">
                  <c:v>-1.2528153582877795</c:v>
                </c:pt>
                <c:pt idx="1">
                  <c:v>-0.58525565881389352</c:v>
                </c:pt>
                <c:pt idx="2">
                  <c:v>-0.54006324429455987</c:v>
                </c:pt>
                <c:pt idx="3">
                  <c:v>-1.1710832737891583</c:v>
                </c:pt>
                <c:pt idx="4">
                  <c:v>-1.3335910757690508</c:v>
                </c:pt>
                <c:pt idx="5">
                  <c:v>-1.6941546486533801</c:v>
                </c:pt>
                <c:pt idx="6">
                  <c:v>-1.2528153582877795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D-D6A2-4236-A1FB-0B6BA1C2B1AB}"/>
            </c:ext>
          </c:extLst>
        </c:ser>
        <c:ser>
          <c:idx val="53"/>
          <c:order val="53"/>
          <c:tx>
            <c:v/>
          </c:tx>
          <c:spPr>
            <a:ln w="6350">
              <a:solidFill>
                <a:srgbClr val="5F5F5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XLSTAT_20210801_163431_1_HID3!$A$470:$A$480</c:f>
              <c:numCache>
                <c:formatCode>General</c:formatCode>
                <c:ptCount val="11"/>
                <c:pt idx="0">
                  <c:v>-3.3813476485087333</c:v>
                </c:pt>
                <c:pt idx="1">
                  <c:v>-2.1797271769949669</c:v>
                </c:pt>
                <c:pt idx="2">
                  <c:v>-1.9450584989776978</c:v>
                </c:pt>
                <c:pt idx="3">
                  <c:v>-1.8799787053117472</c:v>
                </c:pt>
                <c:pt idx="4">
                  <c:v>-1.6252830176454824</c:v>
                </c:pt>
                <c:pt idx="5">
                  <c:v>-1.5174055811678819</c:v>
                </c:pt>
                <c:pt idx="6">
                  <c:v>-1.7387322478399432</c:v>
                </c:pt>
                <c:pt idx="7">
                  <c:v>-1.8491417227758826</c:v>
                </c:pt>
                <c:pt idx="8">
                  <c:v>-2.1096711281333262</c:v>
                </c:pt>
                <c:pt idx="9">
                  <c:v>-2.2584118072394381</c:v>
                </c:pt>
                <c:pt idx="10">
                  <c:v>-3.3813476485087333</c:v>
                </c:pt>
              </c:numCache>
            </c:numRef>
          </c:xVal>
          <c:yVal>
            <c:numRef>
              <c:f>XLSTAT_20210801_163431_1_HID3!$B$470:$B$480</c:f>
              <c:numCache>
                <c:formatCode>General</c:formatCode>
                <c:ptCount val="11"/>
                <c:pt idx="0">
                  <c:v>-0.88135588610920779</c:v>
                </c:pt>
                <c:pt idx="1">
                  <c:v>-0.4931586865007821</c:v>
                </c:pt>
                <c:pt idx="2">
                  <c:v>-0.55465348758413091</c:v>
                </c:pt>
                <c:pt idx="3">
                  <c:v>-0.57331329244800577</c:v>
                </c:pt>
                <c:pt idx="4">
                  <c:v>-0.65733112267672533</c:v>
                </c:pt>
                <c:pt idx="5">
                  <c:v>-0.91312550801388515</c:v>
                </c:pt>
                <c:pt idx="6">
                  <c:v>-0.99030334532002939</c:v>
                </c:pt>
                <c:pt idx="7">
                  <c:v>-1.0254625736053669</c:v>
                </c:pt>
                <c:pt idx="8">
                  <c:v>-1.1072251167965113</c:v>
                </c:pt>
                <c:pt idx="9">
                  <c:v>-1.1469936128760649</c:v>
                </c:pt>
                <c:pt idx="10">
                  <c:v>-0.88135588610920779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E-D6A2-4236-A1FB-0B6BA1C2B1AB}"/>
            </c:ext>
          </c:extLst>
        </c:ser>
        <c:ser>
          <c:idx val="54"/>
          <c:order val="54"/>
          <c:tx>
            <c:v/>
          </c:tx>
          <c:spPr>
            <a:ln w="6350">
              <a:solidFill>
                <a:srgbClr val="78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XLSTAT_20210801_163431_1_HID3!$A$481:$A$490</c:f>
              <c:numCache>
                <c:formatCode>General</c:formatCode>
                <c:ptCount val="10"/>
                <c:pt idx="0">
                  <c:v>-4.0312116732678369</c:v>
                </c:pt>
                <c:pt idx="1">
                  <c:v>-3.6618035597782734</c:v>
                </c:pt>
                <c:pt idx="2">
                  <c:v>-2.7535480291837735</c:v>
                </c:pt>
                <c:pt idx="3">
                  <c:v>-2.6266301302065478</c:v>
                </c:pt>
                <c:pt idx="4">
                  <c:v>-2.4904868744195165</c:v>
                </c:pt>
                <c:pt idx="5">
                  <c:v>-2.1823810439086011</c:v>
                </c:pt>
                <c:pt idx="6">
                  <c:v>-2.0636307401560345</c:v>
                </c:pt>
                <c:pt idx="7">
                  <c:v>-2.3418171770446126</c:v>
                </c:pt>
                <c:pt idx="8">
                  <c:v>-3.3854916386978209</c:v>
                </c:pt>
                <c:pt idx="9">
                  <c:v>-4.0312116732678369</c:v>
                </c:pt>
              </c:numCache>
            </c:numRef>
          </c:xVal>
          <c:yVal>
            <c:numRef>
              <c:f>XLSTAT_20210801_163431_1_HID3!$B$481:$B$490</c:f>
              <c:numCache>
                <c:formatCode>General</c:formatCode>
                <c:ptCount val="10"/>
                <c:pt idx="0">
                  <c:v>-0.64405991333738677</c:v>
                </c:pt>
                <c:pt idx="1">
                  <c:v>-0.47024494836065622</c:v>
                </c:pt>
                <c:pt idx="2">
                  <c:v>-0.26512194292433</c:v>
                </c:pt>
                <c:pt idx="3">
                  <c:v>-0.26138928628821106</c:v>
                </c:pt>
                <c:pt idx="4">
                  <c:v>-0.3034859216536866</c:v>
                </c:pt>
                <c:pt idx="5">
                  <c:v>-0.50766505750581303</c:v>
                </c:pt>
                <c:pt idx="6">
                  <c:v>-0.67428407440132099</c:v>
                </c:pt>
                <c:pt idx="7">
                  <c:v>-0.80299791985961433</c:v>
                </c:pt>
                <c:pt idx="8">
                  <c:v>-1.1675306649790029</c:v>
                </c:pt>
                <c:pt idx="9">
                  <c:v>-0.64405991333738677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F-D6A2-4236-A1FB-0B6BA1C2B1AB}"/>
            </c:ext>
          </c:extLst>
        </c:ser>
        <c:ser>
          <c:idx val="55"/>
          <c:order val="55"/>
          <c:tx>
            <c:v/>
          </c:tx>
          <c:spPr>
            <a:ln w="6350">
              <a:solidFill>
                <a:srgbClr val="00007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XLSTAT_20210801_163431_1_HID3!$A$491:$A$499</c:f>
              <c:numCache>
                <c:formatCode>General</c:formatCode>
                <c:ptCount val="9"/>
                <c:pt idx="0">
                  <c:v>-3.0145473788876656</c:v>
                </c:pt>
                <c:pt idx="1">
                  <c:v>-3.2325847009585393</c:v>
                </c:pt>
                <c:pt idx="2">
                  <c:v>-2.8897551248932238</c:v>
                </c:pt>
                <c:pt idx="3">
                  <c:v>-2.1070142150247571</c:v>
                </c:pt>
                <c:pt idx="4">
                  <c:v>-2.083538270305862</c:v>
                </c:pt>
                <c:pt idx="5">
                  <c:v>-1.8685161563285764</c:v>
                </c:pt>
                <c:pt idx="6">
                  <c:v>-1.6625244275899</c:v>
                </c:pt>
                <c:pt idx="7">
                  <c:v>-2.4700171001431412</c:v>
                </c:pt>
                <c:pt idx="8">
                  <c:v>-3.0145473788876656</c:v>
                </c:pt>
              </c:numCache>
            </c:numRef>
          </c:xVal>
          <c:yVal>
            <c:numRef>
              <c:f>XLSTAT_20210801_163431_1_HID3!$B$491:$B$499</c:f>
              <c:numCache>
                <c:formatCode>General</c:formatCode>
                <c:ptCount val="9"/>
                <c:pt idx="0">
                  <c:v>0.14992651072204624</c:v>
                </c:pt>
                <c:pt idx="1">
                  <c:v>0.31124775435700003</c:v>
                </c:pt>
                <c:pt idx="2">
                  <c:v>0.51219577402270589</c:v>
                </c:pt>
                <c:pt idx="3">
                  <c:v>0.54622876043270463</c:v>
                </c:pt>
                <c:pt idx="4">
                  <c:v>0.52854442353580389</c:v>
                </c:pt>
                <c:pt idx="5">
                  <c:v>0.36199582794374496</c:v>
                </c:pt>
                <c:pt idx="6">
                  <c:v>0.19299365432908139</c:v>
                </c:pt>
                <c:pt idx="7">
                  <c:v>-0.11868136754762787</c:v>
                </c:pt>
                <c:pt idx="8">
                  <c:v>0.14992651072204624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B0-D6A2-4236-A1FB-0B6BA1C2B1AB}"/>
            </c:ext>
          </c:extLst>
        </c:ser>
        <c:ser>
          <c:idx val="56"/>
          <c:order val="56"/>
          <c:tx>
            <c:v/>
          </c:tx>
          <c:spPr>
            <a:ln w="6350">
              <a:solidFill>
                <a:srgbClr val="06DC1A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XLSTAT_20210801_163431_1_HID3!$A$500:$A$507</c:f>
              <c:numCache>
                <c:formatCode>General</c:formatCode>
                <c:ptCount val="8"/>
                <c:pt idx="0">
                  <c:v>-3.356246611570775</c:v>
                </c:pt>
                <c:pt idx="1">
                  <c:v>-2.9193084746671927</c:v>
                </c:pt>
                <c:pt idx="2">
                  <c:v>-2.5210007200360645</c:v>
                </c:pt>
                <c:pt idx="3">
                  <c:v>-2.0588482586378669</c:v>
                </c:pt>
                <c:pt idx="4">
                  <c:v>-1.6628405587322537</c:v>
                </c:pt>
                <c:pt idx="5">
                  <c:v>-2.0462356248479754</c:v>
                </c:pt>
                <c:pt idx="6">
                  <c:v>-3.085326076630277</c:v>
                </c:pt>
                <c:pt idx="7">
                  <c:v>-3.356246611570775</c:v>
                </c:pt>
              </c:numCache>
            </c:numRef>
          </c:xVal>
          <c:yVal>
            <c:numRef>
              <c:f>XLSTAT_20210801_163431_1_HID3!$B$500:$B$507</c:f>
              <c:numCache>
                <c:formatCode>General</c:formatCode>
                <c:ptCount val="8"/>
                <c:pt idx="0">
                  <c:v>0.97437687619058921</c:v>
                </c:pt>
                <c:pt idx="1">
                  <c:v>1.0807859824863217</c:v>
                </c:pt>
                <c:pt idx="2">
                  <c:v>1.1020471125430276</c:v>
                </c:pt>
                <c:pt idx="3">
                  <c:v>1.1060667956589521</c:v>
                </c:pt>
                <c:pt idx="4">
                  <c:v>0.72112035255928253</c:v>
                </c:pt>
                <c:pt idx="5">
                  <c:v>0.4554347102382158</c:v>
                </c:pt>
                <c:pt idx="6">
                  <c:v>0.1561135231312144</c:v>
                </c:pt>
                <c:pt idx="7">
                  <c:v>0.97437687619058921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B1-D6A2-4236-A1FB-0B6BA1C2B1AB}"/>
            </c:ext>
          </c:extLst>
        </c:ser>
        <c:ser>
          <c:idx val="57"/>
          <c:order val="57"/>
          <c:tx>
            <c:v/>
          </c:tx>
          <c:spPr>
            <a:ln w="6350">
              <a:solidFill>
                <a:srgbClr val="EC14A4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XLSTAT_20210801_163431_1_HID3!$A$508:$A$515</c:f>
              <c:numCache>
                <c:formatCode>General</c:formatCode>
                <c:ptCount val="8"/>
                <c:pt idx="0">
                  <c:v>-3.7418981528878872</c:v>
                </c:pt>
                <c:pt idx="1">
                  <c:v>-2.9572602421610554</c:v>
                </c:pt>
                <c:pt idx="2">
                  <c:v>-2.2730731554468946</c:v>
                </c:pt>
                <c:pt idx="3">
                  <c:v>-1.9305455358409358</c:v>
                </c:pt>
                <c:pt idx="4">
                  <c:v>-1.9161967546481868</c:v>
                </c:pt>
                <c:pt idx="5">
                  <c:v>-2.0699921020541909</c:v>
                </c:pt>
                <c:pt idx="6">
                  <c:v>-3.1199935761818418</c:v>
                </c:pt>
                <c:pt idx="7">
                  <c:v>-3.7418981528878872</c:v>
                </c:pt>
              </c:numCache>
            </c:numRef>
          </c:xVal>
          <c:yVal>
            <c:numRef>
              <c:f>XLSTAT_20210801_163431_1_HID3!$B$508:$B$515</c:f>
              <c:numCache>
                <c:formatCode>General</c:formatCode>
                <c:ptCount val="8"/>
                <c:pt idx="0">
                  <c:v>1.0039592008783045</c:v>
                </c:pt>
                <c:pt idx="1">
                  <c:v>1.2886739814197548</c:v>
                </c:pt>
                <c:pt idx="2">
                  <c:v>1.1791253567319067</c:v>
                </c:pt>
                <c:pt idx="3">
                  <c:v>1.0954994484770695</c:v>
                </c:pt>
                <c:pt idx="4">
                  <c:v>0.83177655028631547</c:v>
                </c:pt>
                <c:pt idx="5">
                  <c:v>0.64555312690655686</c:v>
                </c:pt>
                <c:pt idx="6">
                  <c:v>0.35115346781598122</c:v>
                </c:pt>
                <c:pt idx="7">
                  <c:v>1.0039592008783045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B2-D6A2-4236-A1FB-0B6BA1C2B1AB}"/>
            </c:ext>
          </c:extLst>
        </c:ser>
        <c:ser>
          <c:idx val="58"/>
          <c:order val="58"/>
          <c:tx>
            <c:v/>
          </c:tx>
          <c:spPr>
            <a:ln w="6350">
              <a:solidFill>
                <a:srgbClr val="FF505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XLSTAT_20210801_163431_1_HID3!$A$516:$A$523</c:f>
              <c:numCache>
                <c:formatCode>General</c:formatCode>
                <c:ptCount val="8"/>
                <c:pt idx="0">
                  <c:v>-3.7052622806945315</c:v>
                </c:pt>
                <c:pt idx="1">
                  <c:v>-2.517404139997514</c:v>
                </c:pt>
                <c:pt idx="2">
                  <c:v>-2.0050797236827038</c:v>
                </c:pt>
                <c:pt idx="3">
                  <c:v>-1.8735845333261794</c:v>
                </c:pt>
                <c:pt idx="4">
                  <c:v>-1.8114576105644185</c:v>
                </c:pt>
                <c:pt idx="5">
                  <c:v>-1.9620125464893101</c:v>
                </c:pt>
                <c:pt idx="6">
                  <c:v>-3.0745546437431162</c:v>
                </c:pt>
                <c:pt idx="7">
                  <c:v>-3.7052622806945315</c:v>
                </c:pt>
              </c:numCache>
            </c:numRef>
          </c:xVal>
          <c:yVal>
            <c:numRef>
              <c:f>XLSTAT_20210801_163431_1_HID3!$B$516:$B$523</c:f>
              <c:numCache>
                <c:formatCode>General</c:formatCode>
                <c:ptCount val="8"/>
                <c:pt idx="0">
                  <c:v>1.1804081029947957</c:v>
                </c:pt>
                <c:pt idx="1">
                  <c:v>1.4544706420062528</c:v>
                </c:pt>
                <c:pt idx="2">
                  <c:v>1.522271937946833</c:v>
                </c:pt>
                <c:pt idx="3">
                  <c:v>1.3276237904147827</c:v>
                </c:pt>
                <c:pt idx="4">
                  <c:v>1.074421760142974</c:v>
                </c:pt>
                <c:pt idx="5">
                  <c:v>0.82629126273132159</c:v>
                </c:pt>
                <c:pt idx="6">
                  <c:v>0.47651876749022076</c:v>
                </c:pt>
                <c:pt idx="7">
                  <c:v>1.1804081029947957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B3-D6A2-4236-A1FB-0B6BA1C2B1AB}"/>
            </c:ext>
          </c:extLst>
        </c:ser>
        <c:ser>
          <c:idx val="59"/>
          <c:order val="59"/>
          <c:tx>
            <c:v/>
          </c:tx>
          <c:spPr>
            <a:ln w="6350">
              <a:solidFill>
                <a:srgbClr val="0092C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XLSTAT_20210801_163431_1_HID3!$A$524:$A$530</c:f>
              <c:numCache>
                <c:formatCode>General</c:formatCode>
                <c:ptCount val="7"/>
                <c:pt idx="0">
                  <c:v>-4.0708469562158465</c:v>
                </c:pt>
                <c:pt idx="1">
                  <c:v>-2.5645933624450783</c:v>
                </c:pt>
                <c:pt idx="2">
                  <c:v>-2.2645127027478571</c:v>
                </c:pt>
                <c:pt idx="3">
                  <c:v>-1.7895037477865094</c:v>
                </c:pt>
                <c:pt idx="4">
                  <c:v>-2.191283879874999</c:v>
                </c:pt>
                <c:pt idx="5">
                  <c:v>-3.3387624286105058</c:v>
                </c:pt>
                <c:pt idx="6">
                  <c:v>-4.0708469562158465</c:v>
                </c:pt>
              </c:numCache>
            </c:numRef>
          </c:xVal>
          <c:yVal>
            <c:numRef>
              <c:f>XLSTAT_20210801_163431_1_HID3!$B$524:$B$530</c:f>
              <c:numCache>
                <c:formatCode>General</c:formatCode>
                <c:ptCount val="7"/>
                <c:pt idx="0">
                  <c:v>5.0616584875431947</c:v>
                </c:pt>
                <c:pt idx="1">
                  <c:v>5.2141417301931909</c:v>
                </c:pt>
                <c:pt idx="2">
                  <c:v>5.196791807066881</c:v>
                </c:pt>
                <c:pt idx="3">
                  <c:v>3.8289347625852397</c:v>
                </c:pt>
                <c:pt idx="4">
                  <c:v>3.1825182191136778</c:v>
                </c:pt>
                <c:pt idx="5">
                  <c:v>2.8348536923979113</c:v>
                </c:pt>
                <c:pt idx="6">
                  <c:v>5.0616584875431947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B4-D6A2-4236-A1FB-0B6BA1C2B1AB}"/>
            </c:ext>
          </c:extLst>
        </c:ser>
        <c:ser>
          <c:idx val="60"/>
          <c:order val="60"/>
          <c:tx>
            <c:v/>
          </c:tx>
          <c:spPr>
            <a:ln w="6350">
              <a:solidFill>
                <a:srgbClr val="B7F0F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XLSTAT_20210801_163431_1_HID3!$A$531:$A$540</c:f>
              <c:numCache>
                <c:formatCode>General</c:formatCode>
                <c:ptCount val="10"/>
                <c:pt idx="0">
                  <c:v>-2.6429063082684245</c:v>
                </c:pt>
                <c:pt idx="1">
                  <c:v>-3.1992306309239784</c:v>
                </c:pt>
                <c:pt idx="2">
                  <c:v>-3.8750173866356845</c:v>
                </c:pt>
                <c:pt idx="3">
                  <c:v>-2.9936503696173</c:v>
                </c:pt>
                <c:pt idx="4">
                  <c:v>-2.7206654271044313</c:v>
                </c:pt>
                <c:pt idx="5">
                  <c:v>-2.6181530270607603</c:v>
                </c:pt>
                <c:pt idx="6">
                  <c:v>-2.0553465868312388</c:v>
                </c:pt>
                <c:pt idx="7">
                  <c:v>-1.5753101761430002</c:v>
                </c:pt>
                <c:pt idx="8">
                  <c:v>-1.989520544116808</c:v>
                </c:pt>
                <c:pt idx="9">
                  <c:v>-2.6429063082684245</c:v>
                </c:pt>
              </c:numCache>
            </c:numRef>
          </c:xVal>
          <c:yVal>
            <c:numRef>
              <c:f>XLSTAT_20210801_163431_1_HID3!$B$531:$B$540</c:f>
              <c:numCache>
                <c:formatCode>General</c:formatCode>
                <c:ptCount val="10"/>
                <c:pt idx="0">
                  <c:v>3.8565800976570217</c:v>
                </c:pt>
                <c:pt idx="1">
                  <c:v>4.6732532279656196</c:v>
                </c:pt>
                <c:pt idx="2">
                  <c:v>5.7409699783148742</c:v>
                </c:pt>
                <c:pt idx="3">
                  <c:v>6.8811397383753592</c:v>
                </c:pt>
                <c:pt idx="4">
                  <c:v>6.9191191732490225</c:v>
                </c:pt>
                <c:pt idx="5">
                  <c:v>6.8896558223852162</c:v>
                </c:pt>
                <c:pt idx="6">
                  <c:v>5.8791895843239921</c:v>
                </c:pt>
                <c:pt idx="7">
                  <c:v>4.4468236922772055</c:v>
                </c:pt>
                <c:pt idx="8">
                  <c:v>3.7813445938468075</c:v>
                </c:pt>
                <c:pt idx="9">
                  <c:v>3.8565800976570217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B5-D6A2-4236-A1FB-0B6BA1C2B1AB}"/>
            </c:ext>
          </c:extLst>
        </c:ser>
        <c:ser>
          <c:idx val="61"/>
          <c:order val="61"/>
          <c:tx>
            <c:v/>
          </c:tx>
          <c:spPr>
            <a:ln w="3175">
              <a:solidFill>
                <a:srgbClr val="C0C0C0"/>
              </a:solidFill>
              <a:prstDash val="solid"/>
            </a:ln>
          </c:spPr>
          <c:marker>
            <c:symbol val="none"/>
          </c:marker>
          <c:xVal>
            <c:numRef>
              <c:f>XLSTAT_20210801_163431_1_HID3!$A$541:$A$548</c:f>
              <c:numCache>
                <c:formatCode>General</c:formatCode>
                <c:ptCount val="8"/>
                <c:pt idx="0">
                  <c:v>-2.8694542657556044</c:v>
                </c:pt>
                <c:pt idx="1">
                  <c:v>-2.926835967912321</c:v>
                </c:pt>
                <c:pt idx="2">
                  <c:v>-2.1469328107868448</c:v>
                </c:pt>
                <c:pt idx="3">
                  <c:v>-2.1182451813899466</c:v>
                </c:pt>
                <c:pt idx="4">
                  <c:v>-1.0044046939669806</c:v>
                </c:pt>
                <c:pt idx="5">
                  <c:v>-1.4134377916313037</c:v>
                </c:pt>
                <c:pt idx="6">
                  <c:v>-2.5246024165946546</c:v>
                </c:pt>
                <c:pt idx="7">
                  <c:v>-2.8694542657556044</c:v>
                </c:pt>
              </c:numCache>
            </c:numRef>
          </c:xVal>
          <c:yVal>
            <c:numRef>
              <c:f>XLSTAT_20210801_163431_1_HID3!$B$541:$B$548</c:f>
              <c:numCache>
                <c:formatCode>General</c:formatCode>
                <c:ptCount val="8"/>
                <c:pt idx="0">
                  <c:v>5.7579716428676555</c:v>
                </c:pt>
                <c:pt idx="1">
                  <c:v>7.2779326927812029</c:v>
                </c:pt>
                <c:pt idx="2">
                  <c:v>7.548182026170708</c:v>
                </c:pt>
                <c:pt idx="3">
                  <c:v>7.4904673360958958</c:v>
                </c:pt>
                <c:pt idx="4">
                  <c:v>4.9158514430113653</c:v>
                </c:pt>
                <c:pt idx="5">
                  <c:v>4.1753118331831498</c:v>
                </c:pt>
                <c:pt idx="6">
                  <c:v>3.8271731090049048</c:v>
                </c:pt>
                <c:pt idx="7">
                  <c:v>5.7579716428676555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B6-D6A2-4236-A1FB-0B6BA1C2B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33984"/>
        <c:axId val="1"/>
      </c:scatterChart>
      <c:valAx>
        <c:axId val="86283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F1 (54.79 %)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F2 (15.38 %)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3398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Biplot (axes F1 and F2: 70.17 %)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7.024305555555557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SRF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4B65-45FD-A64B-3E03BCBF23E1}"/>
                </c:ext>
              </c:extLst>
            </c:dLbl>
            <c:dLbl>
              <c:idx val="1"/>
              <c:layout>
                <c:manualLayout>
                  <c:x val="-0.10484416010498687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NINO 3.4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4B65-45FD-A64B-3E03BCBF23E1}"/>
                </c:ext>
              </c:extLst>
            </c:dLbl>
            <c:dLbl>
              <c:idx val="2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SOI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4B65-45FD-A64B-3E03BCBF23E1}"/>
                </c:ext>
              </c:extLst>
            </c:dLbl>
            <c:dLbl>
              <c:idx val="3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ACE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B65-45FD-A64B-3E03BCBF23E1}"/>
                </c:ext>
              </c:extLst>
            </c:dLbl>
            <c:dLbl>
              <c:idx val="4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AMO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4B65-45FD-A64B-3E03BCBF23E1}"/>
                </c:ext>
              </c:extLst>
            </c:dLbl>
            <c:dLbl>
              <c:idx val="5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AMM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4B65-45FD-A64B-3E03BCBF23E1}"/>
                </c:ext>
              </c:extLst>
            </c:dLbl>
            <c:dLbl>
              <c:idx val="6"/>
              <c:layout>
                <c:manualLayout>
                  <c:x val="-8.0019958442694661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NAO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4B65-45FD-A64B-3E03BCBF23E1}"/>
                </c:ext>
              </c:extLst>
            </c:dLbl>
            <c:dLbl>
              <c:idx val="7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CAR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4B65-45FD-A64B-3E03BCBF23E1}"/>
                </c:ext>
              </c:extLst>
            </c:dLbl>
            <c:dLbl>
              <c:idx val="8"/>
              <c:layout>
                <c:manualLayout>
                  <c:x val="-1.7361111111111174E-2"/>
                  <c:y val="-3.0651340996168546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PTOT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4B65-45FD-A64B-3E03BCBF23E1}"/>
                </c:ext>
              </c:extLst>
            </c:dLbl>
            <c:dLbl>
              <c:idx val="9"/>
              <c:layout>
                <c:manualLayout>
                  <c:x val="-7.9218886701662286E-2"/>
                  <c:y val="-3.06513409961686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TEM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4B65-45FD-A64B-3E03BCBF23E1}"/>
                </c:ext>
              </c:extLst>
            </c:dLbl>
            <c:dLbl>
              <c:idx val="10"/>
              <c:layout>
                <c:manualLayout>
                  <c:x val="-7.4027777777777776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DFR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4B65-45FD-A64B-3E03BCBF23E1}"/>
                </c:ext>
              </c:extLst>
            </c:dLbl>
            <c:dLbl>
              <c:idx val="11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HUR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4B65-45FD-A64B-3E03BCBF23E1}"/>
                </c:ext>
              </c:extLst>
            </c:dLbl>
            <c:dLbl>
              <c:idx val="12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EAI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4B65-45FD-A64B-3E03BCBF23E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XLSTAT_20210801_163431_1_HID4!$A$1:$A$13</c:f>
              <c:numCache>
                <c:formatCode>General</c:formatCode>
                <c:ptCount val="13"/>
                <c:pt idx="0">
                  <c:v>-2.3095639288745056</c:v>
                </c:pt>
                <c:pt idx="1">
                  <c:v>-3.2453231321637799</c:v>
                </c:pt>
                <c:pt idx="2">
                  <c:v>3.9550341269082896</c:v>
                </c:pt>
                <c:pt idx="3">
                  <c:v>3.9524170229513733</c:v>
                </c:pt>
                <c:pt idx="4">
                  <c:v>3.3039288453580018</c:v>
                </c:pt>
                <c:pt idx="5">
                  <c:v>2.6749832416571975</c:v>
                </c:pt>
                <c:pt idx="6">
                  <c:v>-3.5905190518680494</c:v>
                </c:pt>
                <c:pt idx="7">
                  <c:v>2.4871157035671003</c:v>
                </c:pt>
                <c:pt idx="8">
                  <c:v>2.8675955611518078</c:v>
                </c:pt>
                <c:pt idx="9">
                  <c:v>-0.19759565917889907</c:v>
                </c:pt>
                <c:pt idx="10">
                  <c:v>-3.5948702145192093</c:v>
                </c:pt>
                <c:pt idx="11">
                  <c:v>3.3774979380299994</c:v>
                </c:pt>
                <c:pt idx="12">
                  <c:v>3.2323499040843666</c:v>
                </c:pt>
              </c:numCache>
            </c:numRef>
          </c:xVal>
          <c:yVal>
            <c:numRef>
              <c:f>XLSTAT_20210801_163431_1_HID4!$B$1:$B$13</c:f>
              <c:numCache>
                <c:formatCode>General</c:formatCode>
                <c:ptCount val="13"/>
                <c:pt idx="0">
                  <c:v>-4.7325841532297366</c:v>
                </c:pt>
                <c:pt idx="1">
                  <c:v>2.5512647764573937</c:v>
                </c:pt>
                <c:pt idx="2">
                  <c:v>-1.6661190077746013</c:v>
                </c:pt>
                <c:pt idx="3">
                  <c:v>0.56657395269755317</c:v>
                </c:pt>
                <c:pt idx="4">
                  <c:v>-1.6466276627125518</c:v>
                </c:pt>
                <c:pt idx="5">
                  <c:v>-3.912257347111145</c:v>
                </c:pt>
                <c:pt idx="6">
                  <c:v>1.0729211056766439</c:v>
                </c:pt>
                <c:pt idx="7">
                  <c:v>-2.0569480442006816</c:v>
                </c:pt>
                <c:pt idx="8">
                  <c:v>3.3964469792623797</c:v>
                </c:pt>
                <c:pt idx="9">
                  <c:v>6.5731212579622254</c:v>
                </c:pt>
                <c:pt idx="10">
                  <c:v>0.18897994789161321</c:v>
                </c:pt>
                <c:pt idx="11">
                  <c:v>3.5802081592894854</c:v>
                </c:pt>
                <c:pt idx="12">
                  <c:v>2.07894124293668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B65-45FD-A64B-3E03BCBF23E1}"/>
            </c:ext>
          </c:extLst>
        </c:ser>
        <c:ser>
          <c:idx val="1"/>
          <c:order val="1"/>
          <c:tx>
            <c:v>Active observations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4B65-45FD-A64B-3E03BCBF23E1}"/>
                </c:ext>
              </c:extLst>
            </c:dLbl>
            <c:dLbl>
              <c:idx val="1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4B65-45FD-A64B-3E03BCBF23E1}"/>
                </c:ext>
              </c:extLst>
            </c:dLbl>
            <c:dLbl>
              <c:idx val="2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4B65-45FD-A64B-3E03BCBF23E1}"/>
                </c:ext>
              </c:extLst>
            </c:dLbl>
            <c:dLbl>
              <c:idx val="3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4B65-45FD-A64B-3E03BCBF23E1}"/>
                </c:ext>
              </c:extLst>
            </c:dLbl>
            <c:dLbl>
              <c:idx val="4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4B65-45FD-A64B-3E03BCBF23E1}"/>
                </c:ext>
              </c:extLst>
            </c:dLbl>
            <c:dLbl>
              <c:idx val="5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4B65-45FD-A64B-3E03BCBF23E1}"/>
                </c:ext>
              </c:extLst>
            </c:dLbl>
            <c:dLbl>
              <c:idx val="6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4B65-45FD-A64B-3E03BCBF23E1}"/>
                </c:ext>
              </c:extLst>
            </c:dLbl>
            <c:dLbl>
              <c:idx val="7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4B65-45FD-A64B-3E03BCBF23E1}"/>
                </c:ext>
              </c:extLst>
            </c:dLbl>
            <c:dLbl>
              <c:idx val="8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4B65-45FD-A64B-3E03BCBF23E1}"/>
                </c:ext>
              </c:extLst>
            </c:dLbl>
            <c:dLbl>
              <c:idx val="9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4B65-45FD-A64B-3E03BCBF23E1}"/>
                </c:ext>
              </c:extLst>
            </c:dLbl>
            <c:dLbl>
              <c:idx val="10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4B65-45FD-A64B-3E03BCBF23E1}"/>
                </c:ext>
              </c:extLst>
            </c:dLbl>
            <c:dLbl>
              <c:idx val="11"/>
              <c:layout>
                <c:manualLayout>
                  <c:x val="-8.402777777777784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4B65-45FD-A64B-3E03BCBF23E1}"/>
                </c:ext>
              </c:extLst>
            </c:dLbl>
            <c:dLbl>
              <c:idx val="12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4B65-45FD-A64B-3E03BCBF23E1}"/>
                </c:ext>
              </c:extLst>
            </c:dLbl>
            <c:dLbl>
              <c:idx val="13"/>
              <c:layout>
                <c:manualLayout>
                  <c:x val="-8.40277777777778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4B65-45FD-A64B-3E03BCBF23E1}"/>
                </c:ext>
              </c:extLst>
            </c:dLbl>
            <c:dLbl>
              <c:idx val="14"/>
              <c:layout>
                <c:manualLayout>
                  <c:x val="-8.4027777777777785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4B65-45FD-A64B-3E03BCBF23E1}"/>
                </c:ext>
              </c:extLst>
            </c:dLbl>
            <c:dLbl>
              <c:idx val="15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4B65-45FD-A64B-3E03BCBF23E1}"/>
                </c:ext>
              </c:extLst>
            </c:dLbl>
            <c:dLbl>
              <c:idx val="16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4B65-45FD-A64B-3E03BCBF23E1}"/>
                </c:ext>
              </c:extLst>
            </c:dLbl>
            <c:dLbl>
              <c:idx val="17"/>
              <c:layout>
                <c:manualLayout>
                  <c:x val="-8.40277777777778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4B65-45FD-A64B-3E03BCBF23E1}"/>
                </c:ext>
              </c:extLst>
            </c:dLbl>
            <c:dLbl>
              <c:idx val="18"/>
              <c:layout>
                <c:manualLayout>
                  <c:x val="-8.4027777777777812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4B65-45FD-A64B-3E03BCBF23E1}"/>
                </c:ext>
              </c:extLst>
            </c:dLbl>
            <c:dLbl>
              <c:idx val="19"/>
              <c:layout>
                <c:manualLayout>
                  <c:x val="-8.40277777777778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4B65-45FD-A64B-3E03BCBF23E1}"/>
                </c:ext>
              </c:extLst>
            </c:dLbl>
            <c:dLbl>
              <c:idx val="20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4B65-45FD-A64B-3E03BCBF23E1}"/>
                </c:ext>
              </c:extLst>
            </c:dLbl>
            <c:dLbl>
              <c:idx val="21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4B65-45FD-A64B-3E03BCBF23E1}"/>
                </c:ext>
              </c:extLst>
            </c:dLbl>
            <c:dLbl>
              <c:idx val="22"/>
              <c:layout>
                <c:manualLayout>
                  <c:x val="-8.4027777777777812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4B65-45FD-A64B-3E03BCBF23E1}"/>
                </c:ext>
              </c:extLst>
            </c:dLbl>
            <c:dLbl>
              <c:idx val="23"/>
              <c:layout>
                <c:manualLayout>
                  <c:x val="-8.4027777777777812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4B65-45FD-A64B-3E03BCBF23E1}"/>
                </c:ext>
              </c:extLst>
            </c:dLbl>
            <c:dLbl>
              <c:idx val="24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4B65-45FD-A64B-3E03BCBF23E1}"/>
                </c:ext>
              </c:extLst>
            </c:dLbl>
            <c:dLbl>
              <c:idx val="25"/>
              <c:layout>
                <c:manualLayout>
                  <c:x val="-8.4027777777777812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4B65-45FD-A64B-3E03BCBF23E1}"/>
                </c:ext>
              </c:extLst>
            </c:dLbl>
            <c:dLbl>
              <c:idx val="26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4B65-45FD-A64B-3E03BCBF23E1}"/>
                </c:ext>
              </c:extLst>
            </c:dLbl>
            <c:dLbl>
              <c:idx val="27"/>
              <c:layout>
                <c:manualLayout>
                  <c:x val="-8.4027777777777743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4B65-45FD-A64B-3E03BCBF23E1}"/>
                </c:ext>
              </c:extLst>
            </c:dLbl>
            <c:dLbl>
              <c:idx val="28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4B65-45FD-A64B-3E03BCBF23E1}"/>
                </c:ext>
              </c:extLst>
            </c:dLbl>
            <c:dLbl>
              <c:idx val="29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4B65-45FD-A64B-3E03BCBF23E1}"/>
                </c:ext>
              </c:extLst>
            </c:dLbl>
            <c:dLbl>
              <c:idx val="30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4B65-45FD-A64B-3E03BCBF23E1}"/>
                </c:ext>
              </c:extLst>
            </c:dLbl>
            <c:dLbl>
              <c:idx val="31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4B65-45FD-A64B-3E03BCBF23E1}"/>
                </c:ext>
              </c:extLst>
            </c:dLbl>
            <c:dLbl>
              <c:idx val="32"/>
              <c:layout>
                <c:manualLayout>
                  <c:x val="-8.4027777777777785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4B65-45FD-A64B-3E03BCBF23E1}"/>
                </c:ext>
              </c:extLst>
            </c:dLbl>
            <c:dLbl>
              <c:idx val="33"/>
              <c:layout>
                <c:manualLayout>
                  <c:x val="-1.7361111111111112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4B65-45FD-A64B-3E03BCBF23E1}"/>
                </c:ext>
              </c:extLst>
            </c:dLbl>
            <c:dLbl>
              <c:idx val="34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4B65-45FD-A64B-3E03BCBF23E1}"/>
                </c:ext>
              </c:extLst>
            </c:dLbl>
            <c:dLbl>
              <c:idx val="35"/>
              <c:layout>
                <c:manualLayout>
                  <c:x val="-1.7361111111111112E-2"/>
                  <c:y val="1.724137931034489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4B65-45FD-A64B-3E03BCBF23E1}"/>
                </c:ext>
              </c:extLst>
            </c:dLbl>
            <c:dLbl>
              <c:idx val="36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4B65-45FD-A64B-3E03BCBF23E1}"/>
                </c:ext>
              </c:extLst>
            </c:dLbl>
            <c:dLbl>
              <c:idx val="37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4B65-45FD-A64B-3E03BCBF23E1}"/>
                </c:ext>
              </c:extLst>
            </c:dLbl>
            <c:dLbl>
              <c:idx val="38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4B65-45FD-A64B-3E03BCBF23E1}"/>
                </c:ext>
              </c:extLst>
            </c:dLbl>
            <c:dLbl>
              <c:idx val="39"/>
              <c:layout>
                <c:manualLayout>
                  <c:x val="-1.7361111111111046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4B65-45FD-A64B-3E03BCBF23E1}"/>
                </c:ext>
              </c:extLst>
            </c:dLbl>
            <c:dLbl>
              <c:idx val="40"/>
              <c:layout>
                <c:manualLayout>
                  <c:x val="-1.7361111111111174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4B65-45FD-A64B-3E03BCBF23E1}"/>
                </c:ext>
              </c:extLst>
            </c:dLbl>
            <c:dLbl>
              <c:idx val="41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4B65-45FD-A64B-3E03BCBF23E1}"/>
                </c:ext>
              </c:extLst>
            </c:dLbl>
            <c:dLbl>
              <c:idx val="42"/>
              <c:layout>
                <c:manualLayout>
                  <c:x val="-1.7361111111111174E-2"/>
                  <c:y val="-3.065134099616851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4B65-45FD-A64B-3E03BCBF23E1}"/>
                </c:ext>
              </c:extLst>
            </c:dLbl>
            <c:dLbl>
              <c:idx val="43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4B65-45FD-A64B-3E03BCBF23E1}"/>
                </c:ext>
              </c:extLst>
            </c:dLbl>
            <c:dLbl>
              <c:idx val="44"/>
              <c:layout>
                <c:manualLayout>
                  <c:x val="-1.7361111111111112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4B65-45FD-A64B-3E03BCBF23E1}"/>
                </c:ext>
              </c:extLst>
            </c:dLbl>
            <c:dLbl>
              <c:idx val="45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4B65-45FD-A64B-3E03BCBF23E1}"/>
                </c:ext>
              </c:extLst>
            </c:dLbl>
            <c:dLbl>
              <c:idx val="46"/>
              <c:layout>
                <c:manualLayout>
                  <c:x val="-1.7361111111111112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4B65-45FD-A64B-3E03BCBF23E1}"/>
                </c:ext>
              </c:extLst>
            </c:dLbl>
            <c:dLbl>
              <c:idx val="47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4B65-45FD-A64B-3E03BCBF23E1}"/>
                </c:ext>
              </c:extLst>
            </c:dLbl>
            <c:dLbl>
              <c:idx val="48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4B65-45FD-A64B-3E03BCBF23E1}"/>
                </c:ext>
              </c:extLst>
            </c:dLbl>
            <c:dLbl>
              <c:idx val="49"/>
              <c:layout>
                <c:manualLayout>
                  <c:x val="-1.7361111111111112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4B65-45FD-A64B-3E03BCBF23E1}"/>
                </c:ext>
              </c:extLst>
            </c:dLbl>
            <c:dLbl>
              <c:idx val="50"/>
              <c:layout>
                <c:manualLayout>
                  <c:x val="-1.7361111111111174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0-4B65-45FD-A64B-3E03BCBF23E1}"/>
                </c:ext>
              </c:extLst>
            </c:dLbl>
            <c:dLbl>
              <c:idx val="51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4B65-45FD-A64B-3E03BCBF23E1}"/>
                </c:ext>
              </c:extLst>
            </c:dLbl>
            <c:dLbl>
              <c:idx val="52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2-4B65-45FD-A64B-3E03BCBF23E1}"/>
                </c:ext>
              </c:extLst>
            </c:dLbl>
            <c:dLbl>
              <c:idx val="53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3-4B65-45FD-A64B-3E03BCBF23E1}"/>
                </c:ext>
              </c:extLst>
            </c:dLbl>
            <c:dLbl>
              <c:idx val="54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4-4B65-45FD-A64B-3E03BCBF23E1}"/>
                </c:ext>
              </c:extLst>
            </c:dLbl>
            <c:dLbl>
              <c:idx val="55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5-4B65-45FD-A64B-3E03BCBF23E1}"/>
                </c:ext>
              </c:extLst>
            </c:dLbl>
            <c:dLbl>
              <c:idx val="56"/>
              <c:layout>
                <c:manualLayout>
                  <c:x val="-8.40277777777778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6-4B65-45FD-A64B-3E03BCBF23E1}"/>
                </c:ext>
              </c:extLst>
            </c:dLbl>
            <c:dLbl>
              <c:idx val="57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4B65-45FD-A64B-3E03BCBF23E1}"/>
                </c:ext>
              </c:extLst>
            </c:dLbl>
            <c:dLbl>
              <c:idx val="58"/>
              <c:layout>
                <c:manualLayout>
                  <c:x val="-8.4027777777777785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8-4B65-45FD-A64B-3E03BCBF23E1}"/>
                </c:ext>
              </c:extLst>
            </c:dLbl>
            <c:dLbl>
              <c:idx val="59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9-4B65-45FD-A64B-3E03BCBF23E1}"/>
                </c:ext>
              </c:extLst>
            </c:dLbl>
            <c:dLbl>
              <c:idx val="60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A-4B65-45FD-A64B-3E03BCBF23E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66CC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XLSTAT_20210801_163431_1_HID4!$A$14:$A$74</c:f>
              <c:numCache>
                <c:formatCode>General</c:formatCode>
                <c:ptCount val="61"/>
                <c:pt idx="0">
                  <c:v>3.039572846934889</c:v>
                </c:pt>
                <c:pt idx="1">
                  <c:v>3.2616865032248912</c:v>
                </c:pt>
                <c:pt idx="2">
                  <c:v>2.4584202025126678</c:v>
                </c:pt>
                <c:pt idx="3">
                  <c:v>2.455516561242614</c:v>
                </c:pt>
                <c:pt idx="4">
                  <c:v>2.5547461849053232</c:v>
                </c:pt>
                <c:pt idx="5">
                  <c:v>2.270160745319628</c:v>
                </c:pt>
                <c:pt idx="6">
                  <c:v>2.8179213296417371</c:v>
                </c:pt>
                <c:pt idx="7">
                  <c:v>2.5830599291456213</c:v>
                </c:pt>
                <c:pt idx="8">
                  <c:v>1.8379096851950176</c:v>
                </c:pt>
                <c:pt idx="9">
                  <c:v>0.84841694294606906</c:v>
                </c:pt>
                <c:pt idx="10">
                  <c:v>0.71472684808541942</c:v>
                </c:pt>
                <c:pt idx="11">
                  <c:v>-0.54258529673002487</c:v>
                </c:pt>
                <c:pt idx="12">
                  <c:v>-1.8417906116486604</c:v>
                </c:pt>
                <c:pt idx="13">
                  <c:v>-1.9231531371686534</c:v>
                </c:pt>
                <c:pt idx="14">
                  <c:v>-2.6683650235282115</c:v>
                </c:pt>
                <c:pt idx="15">
                  <c:v>-3.1978908110342092</c:v>
                </c:pt>
                <c:pt idx="16">
                  <c:v>-3.6466450869552909</c:v>
                </c:pt>
                <c:pt idx="17">
                  <c:v>-4.4859377138371546</c:v>
                </c:pt>
                <c:pt idx="18">
                  <c:v>-4.6478215964916689</c:v>
                </c:pt>
                <c:pt idx="19">
                  <c:v>-4.4245205133944845</c:v>
                </c:pt>
                <c:pt idx="20">
                  <c:v>-3.8246409055145021</c:v>
                </c:pt>
                <c:pt idx="21">
                  <c:v>-3.6517761980666967</c:v>
                </c:pt>
                <c:pt idx="22">
                  <c:v>-3.3637452309351179</c:v>
                </c:pt>
                <c:pt idx="23">
                  <c:v>-2.449320279930427</c:v>
                </c:pt>
                <c:pt idx="24">
                  <c:v>-2.2804469385744888</c:v>
                </c:pt>
                <c:pt idx="25">
                  <c:v>-1.9117424450724554</c:v>
                </c:pt>
                <c:pt idx="26">
                  <c:v>-1.4723505541525075</c:v>
                </c:pt>
                <c:pt idx="27">
                  <c:v>-1.1079930377983915</c:v>
                </c:pt>
                <c:pt idx="28">
                  <c:v>-0.71359520055835224</c:v>
                </c:pt>
                <c:pt idx="29">
                  <c:v>-0.36085536944403018</c:v>
                </c:pt>
                <c:pt idx="30">
                  <c:v>-0.55395543655189017</c:v>
                </c:pt>
                <c:pt idx="31">
                  <c:v>-0.47571055195425827</c:v>
                </c:pt>
                <c:pt idx="32">
                  <c:v>-5.6266771896213215E-2</c:v>
                </c:pt>
                <c:pt idx="33">
                  <c:v>0.64797504078756163</c:v>
                </c:pt>
                <c:pt idx="34">
                  <c:v>1.2174802374869307</c:v>
                </c:pt>
                <c:pt idx="35">
                  <c:v>1.6626710779665841</c:v>
                </c:pt>
                <c:pt idx="36">
                  <c:v>2.0799673678978849</c:v>
                </c:pt>
                <c:pt idx="37">
                  <c:v>2.1549635206861857</c:v>
                </c:pt>
                <c:pt idx="38">
                  <c:v>2.8393449459292457</c:v>
                </c:pt>
                <c:pt idx="39">
                  <c:v>3.2518310522051386</c:v>
                </c:pt>
                <c:pt idx="40">
                  <c:v>3.626036133003109</c:v>
                </c:pt>
                <c:pt idx="41">
                  <c:v>4.7462647832453344</c:v>
                </c:pt>
                <c:pt idx="42">
                  <c:v>4.9437926586353615</c:v>
                </c:pt>
                <c:pt idx="43">
                  <c:v>4.4191228275033678</c:v>
                </c:pt>
                <c:pt idx="44">
                  <c:v>4.1072197638464409</c:v>
                </c:pt>
                <c:pt idx="45">
                  <c:v>3.1966493270245975</c:v>
                </c:pt>
                <c:pt idx="46">
                  <c:v>2.7987100615312346</c:v>
                </c:pt>
                <c:pt idx="47">
                  <c:v>2.6800927551391971</c:v>
                </c:pt>
                <c:pt idx="48">
                  <c:v>1.9255369133370095</c:v>
                </c:pt>
                <c:pt idx="49">
                  <c:v>0.75160153298988197</c:v>
                </c:pt>
                <c:pt idx="50">
                  <c:v>0.4561267372996981</c:v>
                </c:pt>
                <c:pt idx="51">
                  <c:v>-0.65424891415382525</c:v>
                </c:pt>
                <c:pt idx="52">
                  <c:v>-2.2105553394989608</c:v>
                </c:pt>
                <c:pt idx="53">
                  <c:v>-2.7690091859448596</c:v>
                </c:pt>
                <c:pt idx="54">
                  <c:v>-2.4466114897222635</c:v>
                </c:pt>
                <c:pt idx="55">
                  <c:v>-2.4693849317465313</c:v>
                </c:pt>
                <c:pt idx="56">
                  <c:v>-2.4905396496932064</c:v>
                </c:pt>
                <c:pt idx="57">
                  <c:v>-2.4371982450550327</c:v>
                </c:pt>
                <c:pt idx="58">
                  <c:v>-2.7290648806414701</c:v>
                </c:pt>
                <c:pt idx="59">
                  <c:v>-2.5433144400141554</c:v>
                </c:pt>
                <c:pt idx="60">
                  <c:v>-1.9964887279602377</c:v>
                </c:pt>
              </c:numCache>
            </c:numRef>
          </c:xVal>
          <c:yVal>
            <c:numRef>
              <c:f>XLSTAT_20210801_163431_1_HID4!$B$14:$B$74</c:f>
              <c:numCache>
                <c:formatCode>General</c:formatCode>
                <c:ptCount val="61"/>
                <c:pt idx="0">
                  <c:v>1.5453546286842463</c:v>
                </c:pt>
                <c:pt idx="1">
                  <c:v>1.1827393315750139</c:v>
                </c:pt>
                <c:pt idx="2">
                  <c:v>0.63893538895547253</c:v>
                </c:pt>
                <c:pt idx="3">
                  <c:v>1.4137800221875427</c:v>
                </c:pt>
                <c:pt idx="4">
                  <c:v>1.2732802627635482</c:v>
                </c:pt>
                <c:pt idx="5">
                  <c:v>1.2138865812765347</c:v>
                </c:pt>
                <c:pt idx="6">
                  <c:v>1.06161160046895</c:v>
                </c:pt>
                <c:pt idx="7">
                  <c:v>0.80384800094974462</c:v>
                </c:pt>
                <c:pt idx="8">
                  <c:v>0.77500065484776137</c:v>
                </c:pt>
                <c:pt idx="9">
                  <c:v>0.92676641462674691</c:v>
                </c:pt>
                <c:pt idx="10">
                  <c:v>1.1598435575638897</c:v>
                </c:pt>
                <c:pt idx="11">
                  <c:v>0.20121163557909305</c:v>
                </c:pt>
                <c:pt idx="12">
                  <c:v>0.18067973228989312</c:v>
                </c:pt>
                <c:pt idx="13">
                  <c:v>0.62203604273772095</c:v>
                </c:pt>
                <c:pt idx="14">
                  <c:v>-0.36358591236634724</c:v>
                </c:pt>
                <c:pt idx="15">
                  <c:v>-0.32627660846763562</c:v>
                </c:pt>
                <c:pt idx="16">
                  <c:v>-0.19407172467498446</c:v>
                </c:pt>
                <c:pt idx="17">
                  <c:v>-2.4951691650983265E-2</c:v>
                </c:pt>
                <c:pt idx="18">
                  <c:v>-0.38806194265258565</c:v>
                </c:pt>
                <c:pt idx="19">
                  <c:v>-1.0859912080677356</c:v>
                </c:pt>
                <c:pt idx="20">
                  <c:v>-1.2408918429935138</c:v>
                </c:pt>
                <c:pt idx="21">
                  <c:v>-1.4392008556056319</c:v>
                </c:pt>
                <c:pt idx="22">
                  <c:v>-1.0499317846591856</c:v>
                </c:pt>
                <c:pt idx="23">
                  <c:v>-0.90463726838186376</c:v>
                </c:pt>
                <c:pt idx="24">
                  <c:v>-1.4314926916157722</c:v>
                </c:pt>
                <c:pt idx="25">
                  <c:v>-1.0893288668986001</c:v>
                </c:pt>
                <c:pt idx="26">
                  <c:v>-1.2596355663164076</c:v>
                </c:pt>
                <c:pt idx="27">
                  <c:v>-1.3372459856229726</c:v>
                </c:pt>
                <c:pt idx="28">
                  <c:v>-1.7238038596043732</c:v>
                </c:pt>
                <c:pt idx="29">
                  <c:v>-1.4440450543867549</c:v>
                </c:pt>
                <c:pt idx="30">
                  <c:v>-0.85137901063546462</c:v>
                </c:pt>
                <c:pt idx="31">
                  <c:v>-0.9128369420821778</c:v>
                </c:pt>
                <c:pt idx="32">
                  <c:v>-0.77682088712205111</c:v>
                </c:pt>
                <c:pt idx="33">
                  <c:v>-0.94156596835574202</c:v>
                </c:pt>
                <c:pt idx="34">
                  <c:v>-0.82179145974505308</c:v>
                </c:pt>
                <c:pt idx="35">
                  <c:v>-0.75960808450899653</c:v>
                </c:pt>
                <c:pt idx="36">
                  <c:v>-0.92311633677413341</c:v>
                </c:pt>
                <c:pt idx="37">
                  <c:v>-0.55472971313350361</c:v>
                </c:pt>
                <c:pt idx="38">
                  <c:v>-0.68565924397551659</c:v>
                </c:pt>
                <c:pt idx="39">
                  <c:v>-0.61354354279333556</c:v>
                </c:pt>
                <c:pt idx="40">
                  <c:v>-0.1338600228363972</c:v>
                </c:pt>
                <c:pt idx="41">
                  <c:v>-0.13386438664450384</c:v>
                </c:pt>
                <c:pt idx="42">
                  <c:v>1.2421424294928318E-2</c:v>
                </c:pt>
                <c:pt idx="43">
                  <c:v>-0.44632972557034478</c:v>
                </c:pt>
                <c:pt idx="44">
                  <c:v>-0.54018913314368355</c:v>
                </c:pt>
                <c:pt idx="45">
                  <c:v>-0.82031713372586468</c:v>
                </c:pt>
                <c:pt idx="46">
                  <c:v>-0.51038621892431857</c:v>
                </c:pt>
                <c:pt idx="47">
                  <c:v>-0.45968230393990966</c:v>
                </c:pt>
                <c:pt idx="48">
                  <c:v>-1.0034738837158133</c:v>
                </c:pt>
                <c:pt idx="49">
                  <c:v>-0.90398808267429565</c:v>
                </c:pt>
                <c:pt idx="50">
                  <c:v>-0.47551536761859237</c:v>
                </c:pt>
                <c:pt idx="51">
                  <c:v>-1.087533346422314</c:v>
                </c:pt>
                <c:pt idx="52">
                  <c:v>-0.78249786884414285</c:v>
                </c:pt>
                <c:pt idx="53">
                  <c:v>-0.55354599658393266</c:v>
                </c:pt>
                <c:pt idx="54">
                  <c:v>0.27784399072735355</c:v>
                </c:pt>
                <c:pt idx="55">
                  <c:v>0.77056188037688167</c:v>
                </c:pt>
                <c:pt idx="56">
                  <c:v>0.96026434802770977</c:v>
                </c:pt>
                <c:pt idx="57">
                  <c:v>1.1524514708877076</c:v>
                </c:pt>
                <c:pt idx="58">
                  <c:v>4.3963948475445083</c:v>
                </c:pt>
                <c:pt idx="59">
                  <c:v>5.0001897418504333</c:v>
                </c:pt>
                <c:pt idx="60">
                  <c:v>5.4262859655195177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B-4B65-45FD-A64B-3E03BCBF23E1}"/>
            </c:ext>
          </c:extLst>
        </c:ser>
        <c:ser>
          <c:idx val="2"/>
          <c:order val="2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-2.3095639288745056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-4.7325841532297366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4B65-45FD-A64B-3E03BCBF23E1}"/>
            </c:ext>
          </c:extLst>
        </c:ser>
        <c:ser>
          <c:idx val="3"/>
          <c:order val="3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-3.2453231321637799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2.5512647764573937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4B65-45FD-A64B-3E03BCBF23E1}"/>
            </c:ext>
          </c:extLst>
        </c:ser>
        <c:ser>
          <c:idx val="4"/>
          <c:order val="4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3.9550341269082896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-1.6661190077746013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4B65-45FD-A64B-3E03BCBF23E1}"/>
            </c:ext>
          </c:extLst>
        </c:ser>
        <c:ser>
          <c:idx val="5"/>
          <c:order val="5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3.9524170229513733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0.56657395269755317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4B65-45FD-A64B-3E03BCBF23E1}"/>
            </c:ext>
          </c:extLst>
        </c:ser>
        <c:ser>
          <c:idx val="6"/>
          <c:order val="6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3.3039288453580018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-1.6466276627125518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4B65-45FD-A64B-3E03BCBF23E1}"/>
            </c:ext>
          </c:extLst>
        </c:ser>
        <c:ser>
          <c:idx val="7"/>
          <c:order val="7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2.6749832416571975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-3.912257347111145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4B65-45FD-A64B-3E03BCBF23E1}"/>
            </c:ext>
          </c:extLst>
        </c:ser>
        <c:ser>
          <c:idx val="8"/>
          <c:order val="8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-3.5905190518680494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1.0729211056766439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4B65-45FD-A64B-3E03BCBF23E1}"/>
            </c:ext>
          </c:extLst>
        </c:ser>
        <c:ser>
          <c:idx val="9"/>
          <c:order val="9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2.4871157035671003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-2.0569480442006816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4B65-45FD-A64B-3E03BCBF23E1}"/>
            </c:ext>
          </c:extLst>
        </c:ser>
        <c:ser>
          <c:idx val="10"/>
          <c:order val="10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2.8675955611518078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3.3964469792623797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4B65-45FD-A64B-3E03BCBF23E1}"/>
            </c:ext>
          </c:extLst>
        </c:ser>
        <c:ser>
          <c:idx val="11"/>
          <c:order val="11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-0.19759565917889907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6.5731212579622254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4B65-45FD-A64B-3E03BCBF23E1}"/>
            </c:ext>
          </c:extLst>
        </c:ser>
        <c:ser>
          <c:idx val="12"/>
          <c:order val="12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-3.5948702145192093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0.18897994789161321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4B65-45FD-A64B-3E03BCBF23E1}"/>
            </c:ext>
          </c:extLst>
        </c:ser>
        <c:ser>
          <c:idx val="13"/>
          <c:order val="13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3.3774979380299994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3.5802081592894854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4B65-45FD-A64B-3E03BCBF23E1}"/>
            </c:ext>
          </c:extLst>
        </c:ser>
        <c:ser>
          <c:idx val="14"/>
          <c:order val="14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3.2323499040843666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2.07894124293668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4B65-45FD-A64B-3E03BCBF2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38576"/>
        <c:axId val="1"/>
      </c:scatterChart>
      <c:valAx>
        <c:axId val="86283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F1 (54.79 %)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F2 (15.38 %)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38576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Variables (axes D1 and D2: 70.17 %)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5.0555706398769121E-2"/>
          <c:y val="7.7950342414094792E-2"/>
          <c:w val="0.92645578785410432"/>
          <c:h val="0.76469273237397051"/>
        </c:manualLayout>
      </c:layout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7.750957854406126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SRF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239D-4816-85D1-44E10752D221}"/>
                </c:ext>
              </c:extLst>
            </c:dLbl>
            <c:dLbl>
              <c:idx val="1"/>
              <c:layout>
                <c:manualLayout>
                  <c:x val="-0.1165306060880321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NINO 3.4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239D-4816-85D1-44E10752D221}"/>
                </c:ext>
              </c:extLst>
            </c:dLbl>
            <c:dLbl>
              <c:idx val="2"/>
              <c:layout>
                <c:manualLayout>
                  <c:x val="-1.915708812260536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SOI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239D-4816-85D1-44E10752D221}"/>
                </c:ext>
              </c:extLst>
            </c:dLbl>
            <c:dLbl>
              <c:idx val="3"/>
              <c:layout>
                <c:manualLayout>
                  <c:x val="-1.915708812260536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ACE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239D-4816-85D1-44E10752D221}"/>
                </c:ext>
              </c:extLst>
            </c:dLbl>
            <c:dLbl>
              <c:idx val="4"/>
              <c:layout>
                <c:manualLayout>
                  <c:x val="-1.915708812260536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AMO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239D-4816-85D1-44E10752D221}"/>
                </c:ext>
              </c:extLst>
            </c:dLbl>
            <c:dLbl>
              <c:idx val="5"/>
              <c:layout>
                <c:manualLayout>
                  <c:x val="-1.9157088122605363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AMM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239D-4816-85D1-44E10752D221}"/>
                </c:ext>
              </c:extLst>
            </c:dLbl>
            <c:dLbl>
              <c:idx val="6"/>
              <c:layout>
                <c:manualLayout>
                  <c:x val="-8.890789513379793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NAO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239D-4816-85D1-44E10752D221}"/>
                </c:ext>
              </c:extLst>
            </c:dLbl>
            <c:dLbl>
              <c:idx val="7"/>
              <c:layout>
                <c:manualLayout>
                  <c:x val="-1.915708812260536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CAR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239D-4816-85D1-44E10752D221}"/>
                </c:ext>
              </c:extLst>
            </c:dLbl>
            <c:dLbl>
              <c:idx val="8"/>
              <c:layout>
                <c:manualLayout>
                  <c:x val="-1.9157088122605363E-2"/>
                  <c:y val="-3.06513409961686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PTOT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239D-4816-85D1-44E10752D221}"/>
                </c:ext>
              </c:extLst>
            </c:dLbl>
            <c:dLbl>
              <c:idx val="9"/>
              <c:layout>
                <c:manualLayout>
                  <c:x val="-8.741394394666184E-2"/>
                  <c:y val="-3.06513409961686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TEM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239D-4816-85D1-44E10752D221}"/>
                </c:ext>
              </c:extLst>
            </c:dLbl>
            <c:dLbl>
              <c:idx val="10"/>
              <c:layout>
                <c:manualLayout>
                  <c:x val="-8.1685823754789277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DFR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239D-4816-85D1-44E10752D221}"/>
                </c:ext>
              </c:extLst>
            </c:dLbl>
            <c:dLbl>
              <c:idx val="11"/>
              <c:layout>
                <c:manualLayout>
                  <c:x val="-1.9157088122605435E-2"/>
                  <c:y val="-3.06513409961686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HUR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239D-4816-85D1-44E10752D221}"/>
                </c:ext>
              </c:extLst>
            </c:dLbl>
            <c:dLbl>
              <c:idx val="12"/>
              <c:layout>
                <c:manualLayout>
                  <c:x val="-1.915708812260529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EAI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239D-4816-85D1-44E10752D22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XLSTAT_20210801_163431_1_HID5!$A$1:$A$13</c:f>
              <c:numCache>
                <c:formatCode>General</c:formatCode>
                <c:ptCount val="13"/>
                <c:pt idx="0">
                  <c:v>-0.17209692500817886</c:v>
                </c:pt>
                <c:pt idx="1">
                  <c:v>-0.82400202465427486</c:v>
                </c:pt>
                <c:pt idx="2">
                  <c:v>0.9128961146468304</c:v>
                </c:pt>
                <c:pt idx="3">
                  <c:v>0.77109723268325636</c:v>
                </c:pt>
                <c:pt idx="4">
                  <c:v>0.77873002327062524</c:v>
                </c:pt>
                <c:pt idx="5">
                  <c:v>0.79366989454659498</c:v>
                </c:pt>
                <c:pt idx="6">
                  <c:v>-0.80094274132405363</c:v>
                </c:pt>
                <c:pt idx="7">
                  <c:v>0.63792678822674509</c:v>
                </c:pt>
                <c:pt idx="8">
                  <c:v>0.37056604924181591</c:v>
                </c:pt>
                <c:pt idx="9">
                  <c:v>-0.45622959972067079</c:v>
                </c:pt>
                <c:pt idx="10">
                  <c:v>-0.74590331651733022</c:v>
                </c:pt>
                <c:pt idx="11">
                  <c:v>0.46304348489922553</c:v>
                </c:pt>
                <c:pt idx="12">
                  <c:v>0.52839590332092412</c:v>
                </c:pt>
              </c:numCache>
            </c:numRef>
          </c:xVal>
          <c:yVal>
            <c:numRef>
              <c:f>XLSTAT_20210801_163431_1_HID5!$B$1:$B$13</c:f>
              <c:numCache>
                <c:formatCode>General</c:formatCode>
                <c:ptCount val="13"/>
                <c:pt idx="0">
                  <c:v>-0.78772517245991236</c:v>
                </c:pt>
                <c:pt idx="1">
                  <c:v>-0.11160852881550692</c:v>
                </c:pt>
                <c:pt idx="2">
                  <c:v>0.29210836609106083</c:v>
                </c:pt>
                <c:pt idx="3">
                  <c:v>0.53329855115391978</c:v>
                </c:pt>
                <c:pt idx="4">
                  <c:v>0.21645895862085196</c:v>
                </c:pt>
                <c:pt idx="5">
                  <c:v>-0.10371774208730711</c:v>
                </c:pt>
                <c:pt idx="6">
                  <c:v>-0.31274062942053582</c:v>
                </c:pt>
                <c:pt idx="7">
                  <c:v>7.45287660430759E-2</c:v>
                </c:pt>
                <c:pt idx="8">
                  <c:v>0.70984227695676139</c:v>
                </c:pt>
                <c:pt idx="9">
                  <c:v>0.68739425361661755</c:v>
                </c:pt>
                <c:pt idx="10">
                  <c:v>-0.40887314311288692</c:v>
                </c:pt>
                <c:pt idx="11">
                  <c:v>0.79061376992039134</c:v>
                </c:pt>
                <c:pt idx="12">
                  <c:v>0.61089269680986602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39D-4816-85D1-44E10752D221}"/>
            </c:ext>
          </c:extLst>
        </c:ser>
        <c:ser>
          <c:idx val="1"/>
          <c:order val="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'PCA 13 VAR(WO CFT) D1+D2'!xcirclez2</c:f>
              <c:numCache>
                <c:formatCode>General</c:formatCode>
                <c:ptCount val="500"/>
                <c:pt idx="0">
                  <c:v>-1</c:v>
                </c:pt>
                <c:pt idx="1">
                  <c:v>-0.99992072743481419</c:v>
                </c:pt>
                <c:pt idx="2">
                  <c:v>-0.99968292230753597</c:v>
                </c:pt>
                <c:pt idx="3">
                  <c:v>-0.99928662232101029</c:v>
                </c:pt>
                <c:pt idx="4">
                  <c:v>-0.9987318903066702</c:v>
                </c:pt>
                <c:pt idx="5">
                  <c:v>-0.99801881421457506</c:v>
                </c:pt>
                <c:pt idx="6">
                  <c:v>-0.99714750709946709</c:v>
                </c:pt>
                <c:pt idx="7">
                  <c:v>-0.99611810710284643</c:v>
                </c:pt>
                <c:pt idx="8">
                  <c:v>-0.9949307774310695</c:v>
                </c:pt>
                <c:pt idx="9">
                  <c:v>-0.99358570632947418</c:v>
                </c:pt>
                <c:pt idx="10">
                  <c:v>-0.99208310705253355</c:v>
                </c:pt>
                <c:pt idx="11">
                  <c:v>-0.99042321783004583</c:v>
                </c:pt>
                <c:pt idx="12">
                  <c:v>-0.98860630182936415</c:v>
                </c:pt>
                <c:pt idx="13">
                  <c:v>-0.98663264711367293</c:v>
                </c:pt>
                <c:pt idx="14">
                  <c:v>-0.98450256659631608</c:v>
                </c:pt>
                <c:pt idx="15">
                  <c:v>-0.9822163979911871</c:v>
                </c:pt>
                <c:pt idx="16">
                  <c:v>-0.97977450375918562</c:v>
                </c:pt>
                <c:pt idx="17">
                  <c:v>-0.9771772710507507</c:v>
                </c:pt>
                <c:pt idx="18">
                  <c:v>-0.97442511164448109</c:v>
                </c:pt>
                <c:pt idx="19">
                  <c:v>-0.97151846188184843</c:v>
                </c:pt>
                <c:pt idx="20">
                  <c:v>-0.96845778259801829</c:v>
                </c:pt>
                <c:pt idx="21">
                  <c:v>-0.96524355904878689</c:v>
                </c:pt>
                <c:pt idx="22">
                  <c:v>-0.96187630083364573</c:v>
                </c:pt>
                <c:pt idx="23">
                  <c:v>-0.95835654181498742</c:v>
                </c:pt>
                <c:pt idx="24">
                  <c:v>-0.95468484003346477</c:v>
                </c:pt>
                <c:pt idx="25">
                  <c:v>-0.95086177761951529</c:v>
                </c:pt>
                <c:pt idx="26">
                  <c:v>-0.94688796070106762</c:v>
                </c:pt>
                <c:pt idx="27">
                  <c:v>-0.94276401930744358</c:v>
                </c:pt>
                <c:pt idx="28">
                  <c:v>-0.93849060726946865</c:v>
                </c:pt>
                <c:pt idx="29">
                  <c:v>-0.93406840211581166</c:v>
                </c:pt>
                <c:pt idx="30">
                  <c:v>-0.9294981049655654</c:v>
                </c:pt>
                <c:pt idx="31">
                  <c:v>-0.92478044041708718</c:v>
                </c:pt>
                <c:pt idx="32">
                  <c:v>-0.91991615643311786</c:v>
                </c:pt>
                <c:pt idx="33">
                  <c:v>-0.91490602422219602</c:v>
                </c:pt>
                <c:pt idx="34">
                  <c:v>-0.90975083811638624</c:v>
                </c:pt>
                <c:pt idx="35">
                  <c:v>-0.90445141544534147</c:v>
                </c:pt>
                <c:pt idx="36">
                  <c:v>-0.89900859640672026</c:v>
                </c:pt>
                <c:pt idx="37">
                  <c:v>-0.89342324393297667</c:v>
                </c:pt>
                <c:pt idx="38">
                  <c:v>-0.88769624355454657</c:v>
                </c:pt>
                <c:pt idx="39">
                  <c:v>-0.88182850325945195</c:v>
                </c:pt>
                <c:pt idx="40">
                  <c:v>-0.87582095334934262</c:v>
                </c:pt>
                <c:pt idx="41">
                  <c:v>-0.86967454629200225</c:v>
                </c:pt>
                <c:pt idx="42">
                  <c:v>-0.8633902565703393</c:v>
                </c:pt>
                <c:pt idx="43">
                  <c:v>-0.8569690805278869</c:v>
                </c:pt>
                <c:pt idx="44">
                  <c:v>-0.85041203621083761</c:v>
                </c:pt>
                <c:pt idx="45">
                  <c:v>-0.84372016320663801</c:v>
                </c:pt>
                <c:pt idx="46">
                  <c:v>-0.83689452247916551</c:v>
                </c:pt>
                <c:pt idx="47">
                  <c:v>-0.82993619620051928</c:v>
                </c:pt>
                <c:pt idx="48">
                  <c:v>-0.82284628757944644</c:v>
                </c:pt>
                <c:pt idx="49">
                  <c:v>-0.81562592068643358</c:v>
                </c:pt>
                <c:pt idx="50">
                  <c:v>-0.80827624027549083</c:v>
                </c:pt>
                <c:pt idx="51">
                  <c:v>-0.80079841160265763</c:v>
                </c:pt>
                <c:pt idx="52">
                  <c:v>-0.79319362024125561</c:v>
                </c:pt>
                <c:pt idx="53">
                  <c:v>-0.78546307189392217</c:v>
                </c:pt>
                <c:pt idx="54">
                  <c:v>-0.7776079922014536</c:v>
                </c:pt>
                <c:pt idx="55">
                  <c:v>-0.76962962654848344</c:v>
                </c:pt>
                <c:pt idx="56">
                  <c:v>-0.76152923986603405</c:v>
                </c:pt>
                <c:pt idx="57">
                  <c:v>-0.75330811643096862</c:v>
                </c:pt>
                <c:pt idx="58">
                  <c:v>-0.74496755966237371</c:v>
                </c:pt>
                <c:pt idx="59">
                  <c:v>-0.7365088919149092</c:v>
                </c:pt>
                <c:pt idx="60">
                  <c:v>-0.72793345426915657</c:v>
                </c:pt>
                <c:pt idx="61">
                  <c:v>-0.71924260631899495</c:v>
                </c:pt>
                <c:pt idx="62">
                  <c:v>-0.71043772595604548</c:v>
                </c:pt>
                <c:pt idx="63">
                  <c:v>-0.70152020915121371</c:v>
                </c:pt>
                <c:pt idx="64">
                  <c:v>-0.69249146973336373</c:v>
                </c:pt>
                <c:pt idx="65">
                  <c:v>-0.68335293916516338</c:v>
                </c:pt>
                <c:pt idx="66">
                  <c:v>-0.67410606631613368</c:v>
                </c:pt>
                <c:pt idx="67">
                  <c:v>-0.66475231723293549</c:v>
                </c:pt>
                <c:pt idx="68">
                  <c:v>-0.65529317490693662</c:v>
                </c:pt>
                <c:pt idx="69">
                  <c:v>-0.64573013903909071</c:v>
                </c:pt>
                <c:pt idx="70">
                  <c:v>-0.63606472580216611</c:v>
                </c:pt>
                <c:pt idx="71">
                  <c:v>-0.62629846760036412</c:v>
                </c:pt>
                <c:pt idx="72">
                  <c:v>-0.61643291282636525</c:v>
                </c:pt>
                <c:pt idx="73">
                  <c:v>-0.60646962561583695</c:v>
                </c:pt>
                <c:pt idx="74">
                  <c:v>-0.59641018559944858</c:v>
                </c:pt>
                <c:pt idx="75">
                  <c:v>-0.58625618765242993</c:v>
                </c:pt>
                <c:pt idx="76">
                  <c:v>-0.57600924164170875</c:v>
                </c:pt>
                <c:pt idx="77">
                  <c:v>-0.56567097217067575</c:v>
                </c:pt>
                <c:pt idx="78">
                  <c:v>-0.55524301832161305</c:v>
                </c:pt>
                <c:pt idx="79">
                  <c:v>-0.54472703339582262</c:v>
                </c:pt>
                <c:pt idx="80">
                  <c:v>-0.5341246846515052</c:v>
                </c:pt>
                <c:pt idx="81">
                  <c:v>-0.52343765303942535</c:v>
                </c:pt>
                <c:pt idx="82">
                  <c:v>-0.51266763293640294</c:v>
                </c:pt>
                <c:pt idx="83">
                  <c:v>-0.50181633187667907</c:v>
                </c:pt>
                <c:pt idx="84">
                  <c:v>-0.4908854702811955</c:v>
                </c:pt>
                <c:pt idx="85">
                  <c:v>-0.47987678118482874</c:v>
                </c:pt>
                <c:pt idx="86">
                  <c:v>-0.4687920099616264</c:v>
                </c:pt>
                <c:pt idx="87">
                  <c:v>-0.45763291404808787</c:v>
                </c:pt>
                <c:pt idx="88">
                  <c:v>-0.44640126266452929</c:v>
                </c:pt>
                <c:pt idx="89">
                  <c:v>-0.43509883653458314</c:v>
                </c:pt>
                <c:pt idx="90">
                  <c:v>-0.42372742760287452</c:v>
                </c:pt>
                <c:pt idx="91">
                  <c:v>-0.41228883875091432</c:v>
                </c:pt>
                <c:pt idx="92">
                  <c:v>-0.40078488351126368</c:v>
                </c:pt>
                <c:pt idx="93">
                  <c:v>-0.38921738578000598</c:v>
                </c:pt>
                <c:pt idx="94">
                  <c:v>-0.37758817952757667</c:v>
                </c:pt>
                <c:pt idx="95">
                  <c:v>-0.36589910850799745</c:v>
                </c:pt>
                <c:pt idx="96">
                  <c:v>-0.3541520259665572</c:v>
                </c:pt>
                <c:pt idx="97">
                  <c:v>-0.34234879434598847</c:v>
                </c:pt>
                <c:pt idx="98">
                  <c:v>-0.33049128499118763</c:v>
                </c:pt>
                <c:pt idx="99">
                  <c:v>-0.31858137785252122</c:v>
                </c:pt>
                <c:pt idx="100">
                  <c:v>-0.30662096118776938</c:v>
                </c:pt>
                <c:pt idx="101">
                  <c:v>-0.2946119312627512</c:v>
                </c:pt>
                <c:pt idx="102">
                  <c:v>-0.28255619205068194</c:v>
                </c:pt>
                <c:pt idx="103">
                  <c:v>-0.27045565493030693</c:v>
                </c:pt>
                <c:pt idx="104">
                  <c:v>-0.25831223838286105</c:v>
                </c:pt>
                <c:pt idx="105">
                  <c:v>-0.24612786768790421</c:v>
                </c:pt>
                <c:pt idx="106">
                  <c:v>-0.2339044746180769</c:v>
                </c:pt>
                <c:pt idx="107">
                  <c:v>-0.22164399713282656</c:v>
                </c:pt>
                <c:pt idx="108">
                  <c:v>-0.20934837907115472</c:v>
                </c:pt>
                <c:pt idx="109">
                  <c:v>-0.19701956984343019</c:v>
                </c:pt>
                <c:pt idx="110">
                  <c:v>-0.18465952412231887</c:v>
                </c:pt>
                <c:pt idx="111">
                  <c:v>-0.17227020153288122</c:v>
                </c:pt>
                <c:pt idx="112">
                  <c:v>-0.15985356634188264</c:v>
                </c:pt>
                <c:pt idx="113">
                  <c:v>-0.14741158714636779</c:v>
                </c:pt>
                <c:pt idx="114">
                  <c:v>-0.13494623656155053</c:v>
                </c:pt>
                <c:pt idx="115">
                  <c:v>-0.1224594909080647</c:v>
                </c:pt>
                <c:pt idx="116">
                  <c:v>-0.1099533298986274</c:v>
                </c:pt>
                <c:pt idx="117">
                  <c:v>-9.7429736324166516E-2</c:v>
                </c:pt>
                <c:pt idx="118">
                  <c:v>-8.4890695739458288E-2</c:v>
                </c:pt>
                <c:pt idx="119">
                  <c:v>-7.2338196148326483E-2</c:v>
                </c:pt>
                <c:pt idx="120">
                  <c:v>-5.9774227688455507E-2</c:v>
                </c:pt>
                <c:pt idx="121">
                  <c:v>-4.720078231586302E-2</c:v>
                </c:pt>
                <c:pt idx="122">
                  <c:v>-3.4619853489084404E-2</c:v>
                </c:pt>
                <c:pt idx="123">
                  <c:v>-2.2033435853120915E-2</c:v>
                </c:pt>
                <c:pt idx="124">
                  <c:v>-9.4435249231977821E-3</c:v>
                </c:pt>
                <c:pt idx="125">
                  <c:v>3.1478832316156873E-3</c:v>
                </c:pt>
                <c:pt idx="126">
                  <c:v>1.5738792304871806E-2</c:v>
                </c:pt>
                <c:pt idx="127">
                  <c:v>2.8327206069249836E-2</c:v>
                </c:pt>
                <c:pt idx="128">
                  <c:v>4.0911128693048776E-2</c:v>
                </c:pt>
                <c:pt idx="129">
                  <c:v>5.3488565056615429E-2</c:v>
                </c:pt>
                <c:pt idx="130">
                  <c:v>6.605752106866157E-2</c:v>
                </c:pt>
                <c:pt idx="131">
                  <c:v>7.8616003982418081E-2</c:v>
                </c:pt>
                <c:pt idx="132">
                  <c:v>9.1162022711573906E-2</c:v>
                </c:pt>
                <c:pt idx="133">
                  <c:v>0.10369358814595377</c:v>
                </c:pt>
                <c:pt idx="134">
                  <c:v>0.11620871346688255</c:v>
                </c:pt>
                <c:pt idx="135">
                  <c:v>0.12870541446218442</c:v>
                </c:pt>
                <c:pt idx="136">
                  <c:v>0.14118170984077064</c:v>
                </c:pt>
                <c:pt idx="137">
                  <c:v>0.1536356215467643</c:v>
                </c:pt>
                <c:pt idx="138">
                  <c:v>0.16606517507311008</c:v>
                </c:pt>
                <c:pt idx="139">
                  <c:v>0.17846839977462353</c:v>
                </c:pt>
                <c:pt idx="140">
                  <c:v>0.19084332918042771</c:v>
                </c:pt>
                <c:pt idx="141">
                  <c:v>0.20318800130572645</c:v>
                </c:pt>
                <c:pt idx="142">
                  <c:v>0.21550045896286801</c:v>
                </c:pt>
                <c:pt idx="143">
                  <c:v>0.22777875007164838</c:v>
                </c:pt>
                <c:pt idx="144">
                  <c:v>0.24002092796880276</c:v>
                </c:pt>
                <c:pt idx="145">
                  <c:v>0.25222505171664023</c:v>
                </c:pt>
                <c:pt idx="146">
                  <c:v>0.26438918641077053</c:v>
                </c:pt>
                <c:pt idx="147">
                  <c:v>0.27651140348687248</c:v>
                </c:pt>
                <c:pt idx="148">
                  <c:v>0.28858978102645916</c:v>
                </c:pt>
                <c:pt idx="149">
                  <c:v>0.3006224040615893</c:v>
                </c:pt>
                <c:pt idx="150">
                  <c:v>0.3126073648784749</c:v>
                </c:pt>
                <c:pt idx="151">
                  <c:v>0.32454276331994053</c:v>
                </c:pt>
                <c:pt idx="152">
                  <c:v>0.33642670708668465</c:v>
                </c:pt>
                <c:pt idx="153">
                  <c:v>0.34825731203729327</c:v>
                </c:pt>
                <c:pt idx="154">
                  <c:v>0.36003270248696184</c:v>
                </c:pt>
                <c:pt idx="155">
                  <c:v>0.37175101150487677</c:v>
                </c:pt>
                <c:pt idx="156">
                  <c:v>0.38341038121020693</c:v>
                </c:pt>
                <c:pt idx="157">
                  <c:v>0.39500896306666211</c:v>
                </c:pt>
                <c:pt idx="158">
                  <c:v>0.40654491817557015</c:v>
                </c:pt>
                <c:pt idx="159">
                  <c:v>0.41801641756742391</c:v>
                </c:pt>
                <c:pt idx="160">
                  <c:v>0.42942164249185744</c:v>
                </c:pt>
                <c:pt idx="161">
                  <c:v>0.44075878470599728</c:v>
                </c:pt>
                <c:pt idx="162">
                  <c:v>0.45202604676115354</c:v>
                </c:pt>
                <c:pt idx="163">
                  <c:v>0.46322164228779505</c:v>
                </c:pt>
                <c:pt idx="164">
                  <c:v>0.47434379627876877</c:v>
                </c:pt>
                <c:pt idx="165">
                  <c:v>0.48539074537072052</c:v>
                </c:pt>
                <c:pt idx="166">
                  <c:v>0.49636073812366666</c:v>
                </c:pt>
                <c:pt idx="167">
                  <c:v>0.50725203529867535</c:v>
                </c:pt>
                <c:pt idx="168">
                  <c:v>0.51806291013361627</c:v>
                </c:pt>
                <c:pt idx="169">
                  <c:v>0.52879164861692984</c:v>
                </c:pt>
                <c:pt idx="170">
                  <c:v>0.53943654975937361</c:v>
                </c:pt>
                <c:pt idx="171">
                  <c:v>0.5499959258637086</c:v>
                </c:pt>
                <c:pt idx="172">
                  <c:v>0.5604681027922741</c:v>
                </c:pt>
                <c:pt idx="173">
                  <c:v>0.57085142023241298</c:v>
                </c:pt>
                <c:pt idx="174">
                  <c:v>0.58114423195970821</c:v>
                </c:pt>
                <c:pt idx="175">
                  <c:v>0.59134490609898305</c:v>
                </c:pt>
                <c:pt idx="176">
                  <c:v>0.60145182538302566</c:v>
                </c:pt>
                <c:pt idx="177">
                  <c:v>0.61146338740900052</c:v>
                </c:pt>
                <c:pt idx="178">
                  <c:v>0.62137800489250161</c:v>
                </c:pt>
                <c:pt idx="179">
                  <c:v>0.63119410591920666</c:v>
                </c:pt>
                <c:pt idx="180">
                  <c:v>0.64091013419409903</c:v>
                </c:pt>
                <c:pt idx="181">
                  <c:v>0.65052454928820946</c:v>
                </c:pt>
                <c:pt idx="182">
                  <c:v>0.66003582688284268</c:v>
                </c:pt>
                <c:pt idx="183">
                  <c:v>0.66944245901125288</c:v>
                </c:pt>
                <c:pt idx="184">
                  <c:v>0.67874295429772324</c:v>
                </c:pt>
                <c:pt idx="185">
                  <c:v>0.68793583819401527</c:v>
                </c:pt>
                <c:pt idx="186">
                  <c:v>0.69701965321315373</c:v>
                </c:pt>
                <c:pt idx="187">
                  <c:v>0.70599295916050209</c:v>
                </c:pt>
                <c:pt idx="188">
                  <c:v>0.7148543333620988</c:v>
                </c:pt>
                <c:pt idx="189">
                  <c:v>0.72360237089021584</c:v>
                </c:pt>
                <c:pt idx="190">
                  <c:v>0.73223568478610324</c:v>
                </c:pt>
                <c:pt idx="191">
                  <c:v>0.74075290627988322</c:v>
                </c:pt>
                <c:pt idx="192">
                  <c:v>0.74915268500756382</c:v>
                </c:pt>
                <c:pt idx="193">
                  <c:v>0.7574336892251321</c:v>
                </c:pt>
                <c:pt idx="194">
                  <c:v>0.76559460601969409</c:v>
                </c:pt>
                <c:pt idx="195">
                  <c:v>0.77363414151763321</c:v>
                </c:pt>
                <c:pt idx="196">
                  <c:v>0.78155102108974517</c:v>
                </c:pt>
                <c:pt idx="197">
                  <c:v>0.78934398955332641</c:v>
                </c:pt>
                <c:pt idx="198">
                  <c:v>0.79701181137117627</c:v>
                </c:pt>
                <c:pt idx="199">
                  <c:v>0.80455327084748429</c:v>
                </c:pt>
                <c:pt idx="200">
                  <c:v>0.81196717232057491</c:v>
                </c:pt>
                <c:pt idx="201">
                  <c:v>0.81925234035247285</c:v>
                </c:pt>
                <c:pt idx="202">
                  <c:v>0.82640761991526213</c:v>
                </c:pt>
                <c:pt idx="203">
                  <c:v>0.83343187657421181</c:v>
                </c:pt>
                <c:pt idx="204">
                  <c:v>0.84032399666763458</c:v>
                </c:pt>
                <c:pt idx="205">
                  <c:v>0.84708288748345095</c:v>
                </c:pt>
                <c:pt idx="206">
                  <c:v>0.8537074774324358</c:v>
                </c:pt>
                <c:pt idx="207">
                  <c:v>0.86019671621811211</c:v>
                </c:pt>
                <c:pt idx="208">
                  <c:v>0.86654957500327034</c:v>
                </c:pt>
                <c:pt idx="209">
                  <c:v>0.87276504657308618</c:v>
                </c:pt>
                <c:pt idx="210">
                  <c:v>0.87884214549480955</c:v>
                </c:pt>
                <c:pt idx="211">
                  <c:v>0.88477990827399922</c:v>
                </c:pt>
                <c:pt idx="212">
                  <c:v>0.89057739350728138</c:v>
                </c:pt>
                <c:pt idx="213">
                  <c:v>0.89623368203160425</c:v>
                </c:pt>
                <c:pt idx="214">
                  <c:v>0.90174787706996573</c:v>
                </c:pt>
                <c:pt idx="215">
                  <c:v>0.907119104373595</c:v>
                </c:pt>
                <c:pt idx="216">
                  <c:v>0.91234651236055886</c:v>
                </c:pt>
                <c:pt idx="217">
                  <c:v>0.91742927225077642</c:v>
                </c:pt>
                <c:pt idx="218">
                  <c:v>0.92236657819741819</c:v>
                </c:pt>
                <c:pt idx="219">
                  <c:v>0.92715764741466955</c:v>
                </c:pt>
                <c:pt idx="220">
                  <c:v>0.93180172030183628</c:v>
                </c:pt>
                <c:pt idx="221">
                  <c:v>0.9362980605637774</c:v>
                </c:pt>
                <c:pt idx="222">
                  <c:v>0.94064595532763984</c:v>
                </c:pt>
                <c:pt idx="223">
                  <c:v>0.94484471525588132</c:v>
                </c:pt>
                <c:pt idx="224">
                  <c:v>0.94889367465556163</c:v>
                </c:pt>
                <c:pt idx="225">
                  <c:v>0.95279219158388506</c:v>
                </c:pt>
                <c:pt idx="226">
                  <c:v>0.9565396479499767</c:v>
                </c:pt>
                <c:pt idx="227">
                  <c:v>0.96013544961287856</c:v>
                </c:pt>
                <c:pt idx="228">
                  <c:v>0.96357902647574722</c:v>
                </c:pt>
                <c:pt idx="229">
                  <c:v>0.96686983257623993</c:v>
                </c:pt>
                <c:pt idx="230">
                  <c:v>0.97000734617307449</c:v>
                </c:pt>
                <c:pt idx="231">
                  <c:v>0.97299106982874872</c:v>
                </c:pt>
                <c:pt idx="232">
                  <c:v>0.97582053048840656</c:v>
                </c:pt>
                <c:pt idx="233">
                  <c:v>0.97849527955483873</c:v>
                </c:pt>
                <c:pt idx="234">
                  <c:v>0.9810148929596062</c:v>
                </c:pt>
                <c:pt idx="235">
                  <c:v>0.98337897123027274</c:v>
                </c:pt>
                <c:pt idx="236">
                  <c:v>0.98558713955374089</c:v>
                </c:pt>
                <c:pt idx="237">
                  <c:v>0.98763904783567602</c:v>
                </c:pt>
                <c:pt idx="238">
                  <c:v>0.98953437075601203</c:v>
                </c:pt>
                <c:pt idx="239">
                  <c:v>0.99127280782052929</c:v>
                </c:pt>
                <c:pt idx="240">
                  <c:v>0.99285408340849701</c:v>
                </c:pt>
                <c:pt idx="241">
                  <c:v>0.99427794681637061</c:v>
                </c:pt>
                <c:pt idx="242">
                  <c:v>0.99554417229754077</c:v>
                </c:pt>
                <c:pt idx="243">
                  <c:v>0.99665255909812334</c:v>
                </c:pt>
                <c:pt idx="244">
                  <c:v>0.99760293148878842</c:v>
                </c:pt>
                <c:pt idx="245">
                  <c:v>0.99839513879262165</c:v>
                </c:pt>
                <c:pt idx="246">
                  <c:v>0.99902905540901266</c:v>
                </c:pt>
                <c:pt idx="247">
                  <c:v>0.99950458083356886</c:v>
                </c:pt>
                <c:pt idx="248">
                  <c:v>0.9998216396740498</c:v>
                </c:pt>
                <c:pt idx="249">
                  <c:v>0.99998018166232039</c:v>
                </c:pt>
                <c:pt idx="250">
                  <c:v>0.99998018166232028</c:v>
                </c:pt>
                <c:pt idx="251">
                  <c:v>0.99982163967404947</c:v>
                </c:pt>
                <c:pt idx="252">
                  <c:v>0.9995045808335683</c:v>
                </c:pt>
                <c:pt idx="253">
                  <c:v>0.99902905540901188</c:v>
                </c:pt>
                <c:pt idx="254">
                  <c:v>0.99839513879262065</c:v>
                </c:pt>
                <c:pt idx="255">
                  <c:v>0.9976029314887872</c:v>
                </c:pt>
                <c:pt idx="256">
                  <c:v>0.99665255909812189</c:v>
                </c:pt>
                <c:pt idx="257">
                  <c:v>0.99554417229753911</c:v>
                </c:pt>
                <c:pt idx="258">
                  <c:v>0.99427794681636883</c:v>
                </c:pt>
                <c:pt idx="259">
                  <c:v>0.9928540834084949</c:v>
                </c:pt>
                <c:pt idx="260">
                  <c:v>0.99127280782052707</c:v>
                </c:pt>
                <c:pt idx="261">
                  <c:v>0.98953437075600947</c:v>
                </c:pt>
                <c:pt idx="262">
                  <c:v>0.98763904783567336</c:v>
                </c:pt>
                <c:pt idx="263">
                  <c:v>0.985587139553738</c:v>
                </c:pt>
                <c:pt idx="264">
                  <c:v>0.98337897123026952</c:v>
                </c:pt>
                <c:pt idx="265">
                  <c:v>0.98101489295960276</c:v>
                </c:pt>
                <c:pt idx="266">
                  <c:v>0.97849527955483528</c:v>
                </c:pt>
                <c:pt idx="267">
                  <c:v>0.97582053048840278</c:v>
                </c:pt>
                <c:pt idx="268">
                  <c:v>0.97299106982874473</c:v>
                </c:pt>
                <c:pt idx="269">
                  <c:v>0.97000734617307038</c:v>
                </c:pt>
                <c:pt idx="270">
                  <c:v>0.96686983257623549</c:v>
                </c:pt>
                <c:pt idx="271">
                  <c:v>0.96357902647574256</c:v>
                </c:pt>
                <c:pt idx="272">
                  <c:v>0.96013544961287378</c:v>
                </c:pt>
                <c:pt idx="273">
                  <c:v>0.95653964794997159</c:v>
                </c:pt>
                <c:pt idx="274">
                  <c:v>0.95279219158387984</c:v>
                </c:pt>
                <c:pt idx="275">
                  <c:v>0.9488936746555563</c:v>
                </c:pt>
                <c:pt idx="276">
                  <c:v>0.94484471525587566</c:v>
                </c:pt>
                <c:pt idx="277">
                  <c:v>0.94064595532763395</c:v>
                </c:pt>
                <c:pt idx="278">
                  <c:v>0.93629806056377141</c:v>
                </c:pt>
                <c:pt idx="279">
                  <c:v>0.93180172030183006</c:v>
                </c:pt>
                <c:pt idx="280">
                  <c:v>0.927157647414663</c:v>
                </c:pt>
                <c:pt idx="281">
                  <c:v>0.92236657819741175</c:v>
                </c:pt>
                <c:pt idx="282">
                  <c:v>0.91742927225076953</c:v>
                </c:pt>
                <c:pt idx="283">
                  <c:v>0.91234651236055175</c:v>
                </c:pt>
                <c:pt idx="284">
                  <c:v>0.90711910437358789</c:v>
                </c:pt>
                <c:pt idx="285">
                  <c:v>0.90174787706995829</c:v>
                </c:pt>
                <c:pt idx="286">
                  <c:v>0.89623368203159648</c:v>
                </c:pt>
                <c:pt idx="287">
                  <c:v>0.89057739350727372</c:v>
                </c:pt>
                <c:pt idx="288">
                  <c:v>0.88477990827399111</c:v>
                </c:pt>
                <c:pt idx="289">
                  <c:v>0.87884214549480122</c:v>
                </c:pt>
                <c:pt idx="290">
                  <c:v>0.87276504657307785</c:v>
                </c:pt>
                <c:pt idx="291">
                  <c:v>0.86654957500326169</c:v>
                </c:pt>
                <c:pt idx="292">
                  <c:v>0.86019671621810334</c:v>
                </c:pt>
                <c:pt idx="293">
                  <c:v>0.85370747743242703</c:v>
                </c:pt>
                <c:pt idx="294">
                  <c:v>0.84708288748344174</c:v>
                </c:pt>
                <c:pt idx="295">
                  <c:v>0.84032399666762514</c:v>
                </c:pt>
                <c:pt idx="296">
                  <c:v>0.83343187657420248</c:v>
                </c:pt>
                <c:pt idx="297">
                  <c:v>0.82640761991525236</c:v>
                </c:pt>
                <c:pt idx="298">
                  <c:v>0.81925234035246286</c:v>
                </c:pt>
                <c:pt idx="299">
                  <c:v>0.81196717232056503</c:v>
                </c:pt>
                <c:pt idx="300">
                  <c:v>0.80455327084747397</c:v>
                </c:pt>
                <c:pt idx="301">
                  <c:v>0.79701181137116583</c:v>
                </c:pt>
                <c:pt idx="302">
                  <c:v>0.78934398955331608</c:v>
                </c:pt>
                <c:pt idx="303">
                  <c:v>0.7815510210897344</c:v>
                </c:pt>
                <c:pt idx="304">
                  <c:v>0.77363414151762222</c:v>
                </c:pt>
                <c:pt idx="305">
                  <c:v>0.76559460601968321</c:v>
                </c:pt>
                <c:pt idx="306">
                  <c:v>0.75743368922512078</c:v>
                </c:pt>
                <c:pt idx="307">
                  <c:v>0.74915268500755272</c:v>
                </c:pt>
                <c:pt idx="308">
                  <c:v>0.74075290627987178</c:v>
                </c:pt>
                <c:pt idx="309">
                  <c:v>0.73223568478609136</c:v>
                </c:pt>
                <c:pt idx="310">
                  <c:v>0.72360237089020418</c:v>
                </c:pt>
                <c:pt idx="311">
                  <c:v>0.71485433336208692</c:v>
                </c:pt>
                <c:pt idx="312">
                  <c:v>0.70599295916048987</c:v>
                </c:pt>
                <c:pt idx="313">
                  <c:v>0.69701965321314163</c:v>
                </c:pt>
                <c:pt idx="314">
                  <c:v>0.68793583819400306</c:v>
                </c:pt>
                <c:pt idx="315">
                  <c:v>0.67874295429771048</c:v>
                </c:pt>
                <c:pt idx="316">
                  <c:v>0.66944245901124033</c:v>
                </c:pt>
                <c:pt idx="317">
                  <c:v>0.66003582688283002</c:v>
                </c:pt>
                <c:pt idx="318">
                  <c:v>0.65052454928819659</c:v>
                </c:pt>
                <c:pt idx="319">
                  <c:v>0.64091013419408605</c:v>
                </c:pt>
                <c:pt idx="320">
                  <c:v>0.63119410591919323</c:v>
                </c:pt>
                <c:pt idx="321">
                  <c:v>0.6213780048924884</c:v>
                </c:pt>
                <c:pt idx="322">
                  <c:v>0.6114633874089872</c:v>
                </c:pt>
                <c:pt idx="323">
                  <c:v>0.60145182538301178</c:v>
                </c:pt>
                <c:pt idx="324">
                  <c:v>0.5913449060989695</c:v>
                </c:pt>
                <c:pt idx="325">
                  <c:v>0.58114423195969445</c:v>
                </c:pt>
                <c:pt idx="326">
                  <c:v>0.57085142023239865</c:v>
                </c:pt>
                <c:pt idx="327">
                  <c:v>0.56046810279226011</c:v>
                </c:pt>
                <c:pt idx="328">
                  <c:v>0.5499959258636945</c:v>
                </c:pt>
                <c:pt idx="329">
                  <c:v>0.53943654975935906</c:v>
                </c:pt>
                <c:pt idx="330">
                  <c:v>0.52879164861691552</c:v>
                </c:pt>
                <c:pt idx="331">
                  <c:v>0.51806291013360184</c:v>
                </c:pt>
                <c:pt idx="332">
                  <c:v>0.50725203529866036</c:v>
                </c:pt>
                <c:pt idx="333">
                  <c:v>0.496360738123652</c:v>
                </c:pt>
                <c:pt idx="334">
                  <c:v>0.48539074537070576</c:v>
                </c:pt>
                <c:pt idx="335">
                  <c:v>0.4743437962787535</c:v>
                </c:pt>
                <c:pt idx="336">
                  <c:v>0.46322164228778012</c:v>
                </c:pt>
                <c:pt idx="337">
                  <c:v>0.4520260467611385</c:v>
                </c:pt>
                <c:pt idx="338">
                  <c:v>0.44075878470598173</c:v>
                </c:pt>
                <c:pt idx="339">
                  <c:v>0.42942164249184217</c:v>
                </c:pt>
                <c:pt idx="340">
                  <c:v>0.41801641756740859</c:v>
                </c:pt>
                <c:pt idx="341">
                  <c:v>0.40654491817555433</c:v>
                </c:pt>
                <c:pt idx="342">
                  <c:v>0.39500896306664679</c:v>
                </c:pt>
                <c:pt idx="343">
                  <c:v>0.38341038121019116</c:v>
                </c:pt>
                <c:pt idx="344">
                  <c:v>0.37175101150486073</c:v>
                </c:pt>
                <c:pt idx="345">
                  <c:v>0.3600327024869463</c:v>
                </c:pt>
                <c:pt idx="346">
                  <c:v>0.34825731203727722</c:v>
                </c:pt>
                <c:pt idx="347">
                  <c:v>0.33642670708666833</c:v>
                </c:pt>
                <c:pt idx="348">
                  <c:v>0.32454276331992477</c:v>
                </c:pt>
                <c:pt idx="349">
                  <c:v>0.31260736487845869</c:v>
                </c:pt>
                <c:pt idx="350">
                  <c:v>0.30062240406157281</c:v>
                </c:pt>
                <c:pt idx="351">
                  <c:v>0.28858978102644323</c:v>
                </c:pt>
                <c:pt idx="352">
                  <c:v>0.27651140348685604</c:v>
                </c:pt>
                <c:pt idx="353">
                  <c:v>0.26438918641075382</c:v>
                </c:pt>
                <c:pt idx="354">
                  <c:v>0.25222505171662413</c:v>
                </c:pt>
                <c:pt idx="355">
                  <c:v>0.24002092796878616</c:v>
                </c:pt>
                <c:pt idx="356">
                  <c:v>0.22777875007163151</c:v>
                </c:pt>
                <c:pt idx="357">
                  <c:v>0.21550045896285175</c:v>
                </c:pt>
                <c:pt idx="358">
                  <c:v>0.20318800130570971</c:v>
                </c:pt>
                <c:pt idx="359">
                  <c:v>0.19084332918041072</c:v>
                </c:pt>
                <c:pt idx="360">
                  <c:v>0.17846839977460716</c:v>
                </c:pt>
                <c:pt idx="361">
                  <c:v>0.16606517507309324</c:v>
                </c:pt>
                <c:pt idx="362">
                  <c:v>0.15363562154674718</c:v>
                </c:pt>
                <c:pt idx="363">
                  <c:v>0.14118170984075415</c:v>
                </c:pt>
                <c:pt idx="364">
                  <c:v>0.12870541446216746</c:v>
                </c:pt>
                <c:pt idx="365">
                  <c:v>0.11620871346686536</c:v>
                </c:pt>
                <c:pt idx="366">
                  <c:v>0.10369358814593721</c:v>
                </c:pt>
                <c:pt idx="367">
                  <c:v>9.1162022711556878E-2</c:v>
                </c:pt>
                <c:pt idx="368">
                  <c:v>7.8616003982400817E-2</c:v>
                </c:pt>
                <c:pt idx="369">
                  <c:v>6.6057521068644959E-2</c:v>
                </c:pt>
                <c:pt idx="370">
                  <c:v>5.3488565056598353E-2</c:v>
                </c:pt>
                <c:pt idx="371">
                  <c:v>4.091112869303147E-2</c:v>
                </c:pt>
                <c:pt idx="372">
                  <c:v>2.8327206069233189E-2</c:v>
                </c:pt>
                <c:pt idx="373">
                  <c:v>1.5738792304854712E-2</c:v>
                </c:pt>
                <c:pt idx="374">
                  <c:v>3.1478832315983678E-3</c:v>
                </c:pt>
                <c:pt idx="375">
                  <c:v>-9.4435249232144355E-3</c:v>
                </c:pt>
                <c:pt idx="376">
                  <c:v>-2.2033435853138009E-2</c:v>
                </c:pt>
                <c:pt idx="377">
                  <c:v>-3.461985348910171E-2</c:v>
                </c:pt>
                <c:pt idx="378">
                  <c:v>-4.7200782315879652E-2</c:v>
                </c:pt>
                <c:pt idx="379">
                  <c:v>-5.977422768847257E-2</c:v>
                </c:pt>
                <c:pt idx="380">
                  <c:v>-7.2338196148343761E-2</c:v>
                </c:pt>
                <c:pt idx="381">
                  <c:v>-8.4890695739474886E-2</c:v>
                </c:pt>
                <c:pt idx="382">
                  <c:v>-9.7429736324183544E-2</c:v>
                </c:pt>
                <c:pt idx="383">
                  <c:v>-0.10995332989864461</c:v>
                </c:pt>
                <c:pt idx="384">
                  <c:v>-0.12245949090808123</c:v>
                </c:pt>
                <c:pt idx="385">
                  <c:v>-0.13494623656156748</c:v>
                </c:pt>
                <c:pt idx="386">
                  <c:v>-0.14741158714638491</c:v>
                </c:pt>
                <c:pt idx="387">
                  <c:v>-0.15985356634189996</c:v>
                </c:pt>
                <c:pt idx="388">
                  <c:v>-0.17227020153289807</c:v>
                </c:pt>
                <c:pt idx="389">
                  <c:v>-0.18465952412233588</c:v>
                </c:pt>
                <c:pt idx="390">
                  <c:v>-0.1970195698434474</c:v>
                </c:pt>
                <c:pt idx="391">
                  <c:v>-0.20934837907117143</c:v>
                </c:pt>
                <c:pt idx="392">
                  <c:v>-0.22164399713284344</c:v>
                </c:pt>
                <c:pt idx="393">
                  <c:v>-0.23390447461809394</c:v>
                </c:pt>
                <c:pt idx="394">
                  <c:v>-0.24612786768792078</c:v>
                </c:pt>
                <c:pt idx="395">
                  <c:v>-0.25831223838287781</c:v>
                </c:pt>
                <c:pt idx="396">
                  <c:v>-0.27045565493032381</c:v>
                </c:pt>
                <c:pt idx="397">
                  <c:v>-0.28255619205069837</c:v>
                </c:pt>
                <c:pt idx="398">
                  <c:v>-0.29461193126276775</c:v>
                </c:pt>
                <c:pt idx="399">
                  <c:v>-0.30662096118778609</c:v>
                </c:pt>
                <c:pt idx="400">
                  <c:v>-0.31858137785253743</c:v>
                </c:pt>
                <c:pt idx="401">
                  <c:v>-0.330491284991204</c:v>
                </c:pt>
                <c:pt idx="402">
                  <c:v>-0.34234879434600496</c:v>
                </c:pt>
                <c:pt idx="403">
                  <c:v>-0.35415202596657297</c:v>
                </c:pt>
                <c:pt idx="404">
                  <c:v>-0.3658991085080136</c:v>
                </c:pt>
                <c:pt idx="405">
                  <c:v>-0.37758817952759294</c:v>
                </c:pt>
                <c:pt idx="406">
                  <c:v>-0.38921738578002152</c:v>
                </c:pt>
                <c:pt idx="407">
                  <c:v>-0.40078488351127955</c:v>
                </c:pt>
                <c:pt idx="408">
                  <c:v>-0.41228883875093031</c:v>
                </c:pt>
                <c:pt idx="409">
                  <c:v>-0.42372742760288978</c:v>
                </c:pt>
                <c:pt idx="410">
                  <c:v>-0.43509883653459874</c:v>
                </c:pt>
                <c:pt idx="411">
                  <c:v>-0.44640126266454477</c:v>
                </c:pt>
                <c:pt idx="412">
                  <c:v>-0.45763291404810286</c:v>
                </c:pt>
                <c:pt idx="413">
                  <c:v>-0.46879200996164166</c:v>
                </c:pt>
                <c:pt idx="414">
                  <c:v>-0.47987678118484395</c:v>
                </c:pt>
                <c:pt idx="415">
                  <c:v>-0.49088547028121021</c:v>
                </c:pt>
                <c:pt idx="416">
                  <c:v>-0.50181633187669406</c:v>
                </c:pt>
                <c:pt idx="417">
                  <c:v>-0.51266763293641782</c:v>
                </c:pt>
                <c:pt idx="418">
                  <c:v>-0.52343765303943968</c:v>
                </c:pt>
                <c:pt idx="419">
                  <c:v>-0.53412468465151974</c:v>
                </c:pt>
                <c:pt idx="420">
                  <c:v>-0.54472703339583717</c:v>
                </c:pt>
                <c:pt idx="421">
                  <c:v>-0.55524301832162715</c:v>
                </c:pt>
                <c:pt idx="422">
                  <c:v>-0.56567097217069007</c:v>
                </c:pt>
                <c:pt idx="423">
                  <c:v>-0.57600924164172285</c:v>
                </c:pt>
                <c:pt idx="424">
                  <c:v>-0.58625618765244358</c:v>
                </c:pt>
                <c:pt idx="425">
                  <c:v>-0.59641018559946257</c:v>
                </c:pt>
                <c:pt idx="426">
                  <c:v>-0.60646962561585072</c:v>
                </c:pt>
                <c:pt idx="427">
                  <c:v>-0.61643291282637847</c:v>
                </c:pt>
                <c:pt idx="428">
                  <c:v>-0.62629846760037755</c:v>
                </c:pt>
                <c:pt idx="429">
                  <c:v>-0.63606472580217954</c:v>
                </c:pt>
                <c:pt idx="430">
                  <c:v>-0.64573013903910359</c:v>
                </c:pt>
                <c:pt idx="431">
                  <c:v>-0.6552931749069496</c:v>
                </c:pt>
                <c:pt idx="432">
                  <c:v>-0.66475231723294848</c:v>
                </c:pt>
                <c:pt idx="433">
                  <c:v>-0.67410606631614611</c:v>
                </c:pt>
                <c:pt idx="434">
                  <c:v>-0.68335293916517603</c:v>
                </c:pt>
                <c:pt idx="435">
                  <c:v>-0.69249146973337627</c:v>
                </c:pt>
                <c:pt idx="436">
                  <c:v>-0.7015202091512257</c:v>
                </c:pt>
                <c:pt idx="437">
                  <c:v>-0.7104377259560577</c:v>
                </c:pt>
                <c:pt idx="438">
                  <c:v>-0.71924260631900705</c:v>
                </c:pt>
                <c:pt idx="439">
                  <c:v>-0.72793345426916811</c:v>
                </c:pt>
                <c:pt idx="440">
                  <c:v>-0.73650889191492097</c:v>
                </c:pt>
                <c:pt idx="441">
                  <c:v>-0.74496755966238526</c:v>
                </c:pt>
                <c:pt idx="442">
                  <c:v>-0.75330811643097972</c:v>
                </c:pt>
                <c:pt idx="443">
                  <c:v>-0.76152923986604526</c:v>
                </c:pt>
                <c:pt idx="444">
                  <c:v>-0.76962962654849454</c:v>
                </c:pt>
                <c:pt idx="445">
                  <c:v>-0.77760799220146415</c:v>
                </c:pt>
                <c:pt idx="446">
                  <c:v>-0.78546307189393294</c:v>
                </c:pt>
                <c:pt idx="447">
                  <c:v>-0.79319362024126616</c:v>
                </c:pt>
                <c:pt idx="448">
                  <c:v>-0.80079841160266774</c:v>
                </c:pt>
                <c:pt idx="449">
                  <c:v>-0.80827624027550105</c:v>
                </c:pt>
                <c:pt idx="450">
                  <c:v>-0.81562592068644368</c:v>
                </c:pt>
                <c:pt idx="451">
                  <c:v>-0.82284628757945599</c:v>
                </c:pt>
                <c:pt idx="452">
                  <c:v>-0.82993619620052894</c:v>
                </c:pt>
                <c:pt idx="453">
                  <c:v>-0.83689452247917506</c:v>
                </c:pt>
                <c:pt idx="454">
                  <c:v>-0.843720163206647</c:v>
                </c:pt>
                <c:pt idx="455">
                  <c:v>-0.85041203621084671</c:v>
                </c:pt>
                <c:pt idx="456">
                  <c:v>-0.85696908052789589</c:v>
                </c:pt>
                <c:pt idx="457">
                  <c:v>-0.86339025657034785</c:v>
                </c:pt>
                <c:pt idx="458">
                  <c:v>-0.8696745462920108</c:v>
                </c:pt>
                <c:pt idx="459">
                  <c:v>-0.87582095334935095</c:v>
                </c:pt>
                <c:pt idx="460">
                  <c:v>-0.88182850325945983</c:v>
                </c:pt>
                <c:pt idx="461">
                  <c:v>-0.88769624355455456</c:v>
                </c:pt>
                <c:pt idx="462">
                  <c:v>-0.89342324393298445</c:v>
                </c:pt>
                <c:pt idx="463">
                  <c:v>-0.8990085964067277</c:v>
                </c:pt>
                <c:pt idx="464">
                  <c:v>-0.90445141544534879</c:v>
                </c:pt>
                <c:pt idx="465">
                  <c:v>-0.90975083811639346</c:v>
                </c:pt>
                <c:pt idx="466">
                  <c:v>-0.91490602422220291</c:v>
                </c:pt>
                <c:pt idx="467">
                  <c:v>-0.91991615643312463</c:v>
                </c:pt>
                <c:pt idx="468">
                  <c:v>-0.92478044041709373</c:v>
                </c:pt>
                <c:pt idx="469">
                  <c:v>-0.92949810496557161</c:v>
                </c:pt>
                <c:pt idx="470">
                  <c:v>-0.93406840211581788</c:v>
                </c:pt>
                <c:pt idx="471">
                  <c:v>-0.93849060726947464</c:v>
                </c:pt>
                <c:pt idx="472">
                  <c:v>-0.94276401930744913</c:v>
                </c:pt>
                <c:pt idx="473">
                  <c:v>-0.94688796070107328</c:v>
                </c:pt>
                <c:pt idx="474">
                  <c:v>-0.95086177761952073</c:v>
                </c:pt>
                <c:pt idx="475">
                  <c:v>-0.95468484003346987</c:v>
                </c:pt>
                <c:pt idx="476">
                  <c:v>-0.95835654181499241</c:v>
                </c:pt>
                <c:pt idx="477">
                  <c:v>-0.96187630083365039</c:v>
                </c:pt>
                <c:pt idx="478">
                  <c:v>-0.96524355904879122</c:v>
                </c:pt>
                <c:pt idx="479">
                  <c:v>-0.96845778259802262</c:v>
                </c:pt>
                <c:pt idx="480">
                  <c:v>-0.97151846188185254</c:v>
                </c:pt>
                <c:pt idx="481">
                  <c:v>-0.97442511164448486</c:v>
                </c:pt>
                <c:pt idx="482">
                  <c:v>-0.97717727105075436</c:v>
                </c:pt>
                <c:pt idx="483">
                  <c:v>-0.97977450375918906</c:v>
                </c:pt>
                <c:pt idx="484">
                  <c:v>-0.98221639799119032</c:v>
                </c:pt>
                <c:pt idx="485">
                  <c:v>-0.98450256659631907</c:v>
                </c:pt>
                <c:pt idx="486">
                  <c:v>-0.98663264711367571</c:v>
                </c:pt>
                <c:pt idx="487">
                  <c:v>-0.98860630182936671</c:v>
                </c:pt>
                <c:pt idx="488">
                  <c:v>-0.99042321783004816</c:v>
                </c:pt>
                <c:pt idx="489">
                  <c:v>-0.99208310705253577</c:v>
                </c:pt>
                <c:pt idx="490">
                  <c:v>-0.99358570632947618</c:v>
                </c:pt>
                <c:pt idx="491">
                  <c:v>-0.99493077743107128</c:v>
                </c:pt>
                <c:pt idx="492">
                  <c:v>-0.99611810710284798</c:v>
                </c:pt>
                <c:pt idx="493">
                  <c:v>-0.99714750709946842</c:v>
                </c:pt>
                <c:pt idx="494">
                  <c:v>-0.99801881421457617</c:v>
                </c:pt>
                <c:pt idx="495">
                  <c:v>-0.99873189030667098</c:v>
                </c:pt>
                <c:pt idx="496">
                  <c:v>-0.99928662232101095</c:v>
                </c:pt>
                <c:pt idx="497">
                  <c:v>-0.99968292230753641</c:v>
                </c:pt>
                <c:pt idx="498">
                  <c:v>-0.99992072743481442</c:v>
                </c:pt>
                <c:pt idx="499">
                  <c:v>-1</c:v>
                </c:pt>
              </c:numCache>
            </c:numRef>
          </c:xVal>
          <c:yVal>
            <c:numRef>
              <c:f>'PCA 13 VAR(WO CFT) D1+D2'!ycirclez2</c:f>
              <c:numCache>
                <c:formatCode>General</c:formatCode>
                <c:ptCount val="500"/>
                <c:pt idx="0">
                  <c:v>-3.2311393144413003E-15</c:v>
                </c:pt>
                <c:pt idx="1">
                  <c:v>-1.2591220998459735E-2</c:v>
                </c:pt>
                <c:pt idx="2">
                  <c:v>-2.5180445720141945E-2</c:v>
                </c:pt>
                <c:pt idx="3">
                  <c:v>-3.7765678204774195E-2</c:v>
                </c:pt>
                <c:pt idx="4">
                  <c:v>-5.0344923125031901E-2</c:v>
                </c:pt>
                <c:pt idx="5">
                  <c:v>-6.291618610288964E-2</c:v>
                </c:pt>
                <c:pt idx="6">
                  <c:v>-7.547747402581878E-2</c:v>
                </c:pt>
                <c:pt idx="7">
                  <c:v>-8.8026795362788374E-2</c:v>
                </c:pt>
                <c:pt idx="8">
                  <c:v>-0.10056216048001143</c:v>
                </c:pt>
                <c:pt idx="9">
                  <c:v>-0.1130815819563903</c:v>
                </c:pt>
                <c:pt idx="10">
                  <c:v>-0.12558307489861525</c:v>
                </c:pt>
                <c:pt idx="11">
                  <c:v>-0.1380646572558584</c:v>
                </c:pt>
                <c:pt idx="12">
                  <c:v>-0.15052435013401677</c:v>
                </c:pt>
                <c:pt idx="13">
                  <c:v>-0.16296017810945904</c:v>
                </c:pt>
                <c:pt idx="14">
                  <c:v>-0.17537016954221801</c:v>
                </c:pt>
                <c:pt idx="15">
                  <c:v>-0.18775235688858319</c:v>
                </c:pt>
                <c:pt idx="16">
                  <c:v>-0.20010477701304791</c:v>
                </c:pt>
                <c:pt idx="17">
                  <c:v>-0.21242547149955354</c:v>
                </c:pt>
                <c:pt idx="18">
                  <c:v>-0.22471248696198562</c:v>
                </c:pt>
                <c:pt idx="19">
                  <c:v>-0.23696387535387617</c:v>
                </c:pt>
                <c:pt idx="20">
                  <c:v>-0.24917769427725583</c:v>
                </c:pt>
                <c:pt idx="21">
                  <c:v>-0.2613520072906102</c:v>
                </c:pt>
                <c:pt idx="22">
                  <c:v>-0.27348488421589578</c:v>
                </c:pt>
                <c:pt idx="23">
                  <c:v>-0.28557440144455914</c:v>
                </c:pt>
                <c:pt idx="24">
                  <c:v>-0.29761864224251428</c:v>
                </c:pt>
                <c:pt idx="25">
                  <c:v>-0.30961569705403402</c:v>
                </c:pt>
                <c:pt idx="26">
                  <c:v>-0.32156366380449974</c:v>
                </c:pt>
                <c:pt idx="27">
                  <c:v>-0.33346064820196436</c:v>
                </c:pt>
                <c:pt idx="28">
                  <c:v>-0.345304764037486</c:v>
                </c:pt>
                <c:pt idx="29">
                  <c:v>-0.35709413348417585</c:v>
                </c:pt>
                <c:pt idx="30">
                  <c:v>-0.36882688739491704</c:v>
                </c:pt>
                <c:pt idx="31">
                  <c:v>-0.38050116559871172</c:v>
                </c:pt>
                <c:pt idx="32">
                  <c:v>-0.39211511719560044</c:v>
                </c:pt>
                <c:pt idx="33">
                  <c:v>-0.40366690085011231</c:v>
                </c:pt>
                <c:pt idx="34">
                  <c:v>-0.41515468508320219</c:v>
                </c:pt>
                <c:pt idx="35">
                  <c:v>-0.42657664856262156</c:v>
                </c:pt>
                <c:pt idx="36">
                  <c:v>-0.43793098039168077</c:v>
                </c:pt>
                <c:pt idx="37">
                  <c:v>-0.44921588039636001</c:v>
                </c:pt>
                <c:pt idx="38">
                  <c:v>-0.46042955941071717</c:v>
                </c:pt>
                <c:pt idx="39">
                  <c:v>-0.47157023956055033</c:v>
                </c:pt>
                <c:pt idx="40">
                  <c:v>-0.48263615454527298</c:v>
                </c:pt>
                <c:pt idx="41">
                  <c:v>-0.4936255499179516</c:v>
                </c:pt>
                <c:pt idx="42">
                  <c:v>-0.50453668336346336</c:v>
                </c:pt>
                <c:pt idx="43">
                  <c:v>-0.51536782497473399</c:v>
                </c:pt>
                <c:pt idx="44">
                  <c:v>-0.52611725752700511</c:v>
                </c:pt>
                <c:pt idx="45">
                  <c:v>-0.53678327675009052</c:v>
                </c:pt>
                <c:pt idx="46">
                  <c:v>-0.54736419159858218</c:v>
                </c:pt>
                <c:pt idx="47">
                  <c:v>-0.55785832451995665</c:v>
                </c:pt>
                <c:pt idx="48">
                  <c:v>-0.56826401172054075</c:v>
                </c:pt>
                <c:pt idx="49">
                  <c:v>-0.57857960342930126</c:v>
                </c:pt>
                <c:pt idx="50">
                  <c:v>-0.58880346415940599</c:v>
                </c:pt>
                <c:pt idx="51">
                  <c:v>-0.59893397296752204</c:v>
                </c:pt>
                <c:pt idx="52">
                  <c:v>-0.60896952371081003</c:v>
                </c:pt>
                <c:pt idx="53">
                  <c:v>-0.61890852530156926</c:v>
                </c:pt>
                <c:pt idx="54">
                  <c:v>-0.62874940195949613</c:v>
                </c:pt>
                <c:pt idx="55">
                  <c:v>-0.63849059346151837</c:v>
                </c:pt>
                <c:pt idx="56">
                  <c:v>-0.64813055538915954</c:v>
                </c:pt>
                <c:pt idx="57">
                  <c:v>-0.65766775937339839</c:v>
                </c:pt>
                <c:pt idx="58">
                  <c:v>-0.66710069333698618</c:v>
                </c:pt>
                <c:pt idx="59">
                  <c:v>-0.67642786173417824</c:v>
                </c:pt>
                <c:pt idx="60">
                  <c:v>-0.68564778578784435</c:v>
                </c:pt>
                <c:pt idx="61">
                  <c:v>-0.69475900372392385</c:v>
                </c:pt>
                <c:pt idx="62">
                  <c:v>-0.70376007100318139</c:v>
                </c:pt>
                <c:pt idx="63">
                  <c:v>-0.71264956055023099</c:v>
                </c:pt>
                <c:pt idx="64">
                  <c:v>-0.72142606297979406</c:v>
                </c:pt>
                <c:pt idx="65">
                  <c:v>-0.73008818682014875</c:v>
                </c:pt>
                <c:pt idx="66">
                  <c:v>-0.73863455873374106</c:v>
                </c:pt>
                <c:pt idx="67">
                  <c:v>-0.74706382373492208</c:v>
                </c:pt>
                <c:pt idx="68">
                  <c:v>-0.75537464540477328</c:v>
                </c:pt>
                <c:pt idx="69">
                  <c:v>-0.76356570610298924</c:v>
                </c:pt>
                <c:pt idx="70">
                  <c:v>-0.77163570717678376</c:v>
                </c:pt>
                <c:pt idx="71">
                  <c:v>-0.77958336916678495</c:v>
                </c:pt>
                <c:pt idx="72">
                  <c:v>-0.78740743200988572</c:v>
                </c:pt>
                <c:pt idx="73">
                  <c:v>-0.79510665523902302</c:v>
                </c:pt>
                <c:pt idx="74">
                  <c:v>-0.80267981817984635</c:v>
                </c:pt>
                <c:pt idx="75">
                  <c:v>-0.81012572014424955</c:v>
                </c:pt>
                <c:pt idx="76">
                  <c:v>-0.81744318062073507</c:v>
                </c:pt>
                <c:pt idx="77">
                  <c:v>-0.8246310394615779</c:v>
                </c:pt>
                <c:pt idx="78">
                  <c:v>-0.83168815706676069</c:v>
                </c:pt>
                <c:pt idx="79">
                  <c:v>-0.83861341456465288</c:v>
                </c:pt>
                <c:pt idx="80">
                  <c:v>-0.84540571398940179</c:v>
                </c:pt>
                <c:pt idx="81">
                  <c:v>-0.85206397845500914</c:v>
                </c:pt>
                <c:pt idx="82">
                  <c:v>-0.85858715232606742</c:v>
                </c:pt>
                <c:pt idx="83">
                  <c:v>-0.86497420138512493</c:v>
                </c:pt>
                <c:pt idx="84">
                  <c:v>-0.8712241129966557</c:v>
                </c:pt>
                <c:pt idx="85">
                  <c:v>-0.87733589626760855</c:v>
                </c:pt>
                <c:pt idx="86">
                  <c:v>-0.88330858220450814</c:v>
                </c:pt>
                <c:pt idx="87">
                  <c:v>-0.88914122386708372</c:v>
                </c:pt>
                <c:pt idx="88">
                  <c:v>-0.89483289651840248</c:v>
                </c:pt>
                <c:pt idx="89">
                  <c:v>-0.90038269777148217</c:v>
                </c:pt>
                <c:pt idx="90">
                  <c:v>-0.9057897477323591</c:v>
                </c:pt>
                <c:pt idx="91">
                  <c:v>-0.91105318913959277</c:v>
                </c:pt>
                <c:pt idx="92">
                  <c:v>-0.91617218750017881</c:v>
                </c:pt>
                <c:pt idx="93">
                  <c:v>-0.92114593122185473</c:v>
                </c:pt>
                <c:pt idx="94">
                  <c:v>-0.92597363174177405</c:v>
                </c:pt>
                <c:pt idx="95">
                  <c:v>-0.93065452365152812</c:v>
                </c:pt>
                <c:pt idx="96">
                  <c:v>-0.93518786481849892</c:v>
                </c:pt>
                <c:pt idx="97">
                  <c:v>-0.93957293650352025</c:v>
                </c:pt>
                <c:pt idx="98">
                  <c:v>-0.94380904347483008</c:v>
                </c:pt>
                <c:pt idx="99">
                  <c:v>-0.9478955141182962</c:v>
                </c:pt>
                <c:pt idx="100">
                  <c:v>-0.95183170054389787</c:v>
                </c:pt>
                <c:pt idx="101">
                  <c:v>-0.95561697868844497</c:v>
                </c:pt>
                <c:pt idx="102">
                  <c:v>-0.95925074841452074</c:v>
                </c:pt>
                <c:pt idx="103">
                  <c:v>-0.96273243360562999</c:v>
                </c:pt>
                <c:pt idx="104">
                  <c:v>-0.9660614822575404</c:v>
                </c:pt>
                <c:pt idx="105">
                  <c:v>-0.96923736656579929</c:v>
                </c:pt>
                <c:pt idx="106">
                  <c:v>-0.97225958300941495</c:v>
                </c:pt>
                <c:pt idx="107">
                  <c:v>-0.97512765243068744</c:v>
                </c:pt>
                <c:pt idx="108">
                  <c:v>-0.97784112011117641</c:v>
                </c:pt>
                <c:pt idx="109">
                  <c:v>-0.98039955584379457</c:v>
                </c:pt>
                <c:pt idx="110">
                  <c:v>-0.98280255400101535</c:v>
                </c:pt>
                <c:pt idx="111">
                  <c:v>-0.98504973359918258</c:v>
                </c:pt>
                <c:pt idx="112">
                  <c:v>-0.98714073835891369</c:v>
                </c:pt>
                <c:pt idx="113">
                  <c:v>-0.98907523676158671</c:v>
                </c:pt>
                <c:pt idx="114">
                  <c:v>-0.99085292210190001</c:v>
                </c:pt>
                <c:pt idx="115">
                  <c:v>-0.99247351253649974</c:v>
                </c:pt>
                <c:pt idx="116">
                  <c:v>-0.99393675112866398</c:v>
                </c:pt>
                <c:pt idx="117">
                  <c:v>-0.99524240588903934</c:v>
                </c:pt>
                <c:pt idx="118">
                  <c:v>-0.99639026981242185</c:v>
                </c:pt>
                <c:pt idx="119">
                  <c:v>-0.99738016091057591</c:v>
                </c:pt>
                <c:pt idx="120">
                  <c:v>-0.99821192224108835</c:v>
                </c:pt>
                <c:pt idx="121">
                  <c:v>-0.99888542193225072</c:v>
                </c:pt>
                <c:pt idx="122">
                  <c:v>-0.99940055320396648</c:v>
                </c:pt>
                <c:pt idx="123">
                  <c:v>-0.99975723438468123</c:v>
                </c:pt>
                <c:pt idx="124">
                  <c:v>-0.99995540892433044</c:v>
                </c:pt>
                <c:pt idx="125">
                  <c:v>-0.99999504540330608</c:v>
                </c:pt>
                <c:pt idx="126">
                  <c:v>-0.9998761375374372</c:v>
                </c:pt>
                <c:pt idx="127">
                  <c:v>-0.99959870417898711</c:v>
                </c:pt>
                <c:pt idx="128">
                  <c:v>-0.99916278931366376</c:v>
                </c:pt>
                <c:pt idx="129">
                  <c:v>-0.99856846205364613</c:v>
                </c:pt>
                <c:pt idx="130">
                  <c:v>-0.99781581662662744</c:v>
                </c:pt>
                <c:pt idx="131">
                  <c:v>-0.99690497236087472</c:v>
                </c:pt>
                <c:pt idx="132">
                  <c:v>-0.99583607366631099</c:v>
                </c:pt>
                <c:pt idx="133">
                  <c:v>-0.99460929001161924</c:v>
                </c:pt>
                <c:pt idx="134">
                  <c:v>-0.99322481589737377</c:v>
                </c:pt>
                <c:pt idx="135">
                  <c:v>-0.99168287082520357</c:v>
                </c:pt>
                <c:pt idx="136">
                  <c:v>-0.98998369926299112</c:v>
                </c:pt>
                <c:pt idx="137">
                  <c:v>-0.98812757060611334</c:v>
                </c:pt>
                <c:pt idx="138">
                  <c:v>-0.98611477913473</c:v>
                </c:pt>
                <c:pt idx="139">
                  <c:v>-0.98394564396712747</c:v>
                </c:pt>
                <c:pt idx="140">
                  <c:v>-0.98162050900912357</c:v>
                </c:pt>
                <c:pt idx="141">
                  <c:v>-0.97913974289954353</c:v>
                </c:pt>
                <c:pt idx="142">
                  <c:v>-0.97650373895177345</c:v>
                </c:pt>
                <c:pt idx="143">
                  <c:v>-0.9737129150914029</c:v>
                </c:pt>
                <c:pt idx="144">
                  <c:v>-0.97076771378996474</c:v>
                </c:pt>
                <c:pt idx="145">
                  <c:v>-0.96766860199478322</c:v>
                </c:pt>
                <c:pt idx="146">
                  <c:v>-0.96441607105494198</c:v>
                </c:pt>
                <c:pt idx="147">
                  <c:v>-0.96101063664338282</c:v>
                </c:pt>
                <c:pt idx="148">
                  <c:v>-0.95745283867514874</c:v>
                </c:pt>
                <c:pt idx="149">
                  <c:v>-0.95374324122178211</c:v>
                </c:pt>
                <c:pt idx="150">
                  <c:v>-0.94988243242189507</c:v>
                </c:pt>
                <c:pt idx="151">
                  <c:v>-0.94587102438792203</c:v>
                </c:pt>
                <c:pt idx="152">
                  <c:v>-0.94170965310907273</c:v>
                </c:pt>
                <c:pt idx="153">
                  <c:v>-0.93739897835049901</c:v>
                </c:pt>
                <c:pt idx="154">
                  <c:v>-0.93293968354869272</c:v>
                </c:pt>
                <c:pt idx="155">
                  <c:v>-0.92833247570312916</c:v>
                </c:pt>
                <c:pt idx="156">
                  <c:v>-0.92357808526417717</c:v>
                </c:pt>
                <c:pt idx="157">
                  <c:v>-0.91867726601728883</c:v>
                </c:pt>
                <c:pt idx="158">
                  <c:v>-0.9136307949634902</c:v>
                </c:pt>
                <c:pt idx="159">
                  <c:v>-0.9084394721961927</c:v>
                </c:pt>
                <c:pt idx="160">
                  <c:v>-0.90310412077434099</c:v>
                </c:pt>
                <c:pt idx="161">
                  <c:v>-0.89762558659192215</c:v>
                </c:pt>
                <c:pt idx="162">
                  <c:v>-0.89200473824385229</c:v>
                </c:pt>
                <c:pt idx="163">
                  <c:v>-0.88624246688826536</c:v>
                </c:pt>
                <c:pt idx="164">
                  <c:v>-0.88033968610522495</c:v>
                </c:pt>
                <c:pt idx="165">
                  <c:v>-0.87429733175187974</c:v>
                </c:pt>
                <c:pt idx="166">
                  <c:v>-0.86811636181408813</c:v>
                </c:pt>
                <c:pt idx="167">
                  <c:v>-0.86179775625453536</c:v>
                </c:pt>
                <c:pt idx="168">
                  <c:v>-0.85534251685736318</c:v>
                </c:pt>
                <c:pt idx="169">
                  <c:v>-0.84875166706934335</c:v>
                </c:pt>
                <c:pt idx="170">
                  <c:v>-0.84202625183761515</c:v>
                </c:pt>
                <c:pt idx="171">
                  <c:v>-0.83516733744401306</c:v>
                </c:pt>
                <c:pt idx="172">
                  <c:v>-0.8281760113360136</c:v>
                </c:pt>
                <c:pt idx="173">
                  <c:v>-0.82105338195432642</c:v>
                </c:pt>
                <c:pt idx="174">
                  <c:v>-0.81380057855715537</c:v>
                </c:pt>
                <c:pt idx="175">
                  <c:v>-0.80641875104116034</c:v>
                </c:pt>
                <c:pt idx="176">
                  <c:v>-0.79890906975914755</c:v>
                </c:pt>
                <c:pt idx="177">
                  <c:v>-0.79127272533451476</c:v>
                </c:pt>
                <c:pt idx="178">
                  <c:v>-0.78351092847248416</c:v>
                </c:pt>
                <c:pt idx="179">
                  <c:v>-0.77562490976815157</c:v>
                </c:pt>
                <c:pt idx="180">
                  <c:v>-0.76761591951138042</c:v>
                </c:pt>
                <c:pt idx="181">
                  <c:v>-0.75948522748857461</c:v>
                </c:pt>
                <c:pt idx="182">
                  <c:v>-0.75123412278136181</c:v>
                </c:pt>
                <c:pt idx="183">
                  <c:v>-0.74286391356221293</c:v>
                </c:pt>
                <c:pt idx="184">
                  <c:v>-0.73437592688703979</c:v>
                </c:pt>
                <c:pt idx="185">
                  <c:v>-0.72577150848479688</c:v>
                </c:pt>
                <c:pt idx="186">
                  <c:v>-0.71705202254412126</c:v>
                </c:pt>
                <c:pt idx="187">
                  <c:v>-0.70821885149704789</c:v>
                </c:pt>
                <c:pt idx="188">
                  <c:v>-0.69927339579983261</c:v>
                </c:pt>
                <c:pt idx="189">
                  <c:v>-0.6902170737109149</c:v>
                </c:pt>
                <c:pt idx="190">
                  <c:v>-0.6810513210660607</c:v>
                </c:pt>
                <c:pt idx="191">
                  <c:v>-0.67177759105071866</c:v>
                </c:pt>
                <c:pt idx="192">
                  <c:v>-0.66239735396962285</c:v>
                </c:pt>
                <c:pt idx="193">
                  <c:v>-0.65291209701368369</c:v>
                </c:pt>
                <c:pt idx="194">
                  <c:v>-0.64332332402420278</c:v>
                </c:pt>
                <c:pt idx="195">
                  <c:v>-0.63363255525444295</c:v>
                </c:pt>
                <c:pt idx="196">
                  <c:v>-0.62384132712860307</c:v>
                </c:pt>
                <c:pt idx="197">
                  <c:v>-0.61395119199822235</c:v>
                </c:pt>
                <c:pt idx="198">
                  <c:v>-0.60396371789606418</c:v>
                </c:pt>
                <c:pt idx="199">
                  <c:v>-0.59388048828751272</c:v>
                </c:pt>
                <c:pt idx="200">
                  <c:v>-0.58370310181952068</c:v>
                </c:pt>
                <c:pt idx="201">
                  <c:v>-0.57343317206715205</c:v>
                </c:pt>
                <c:pt idx="202">
                  <c:v>-0.56307232727775902</c:v>
                </c:pt>
                <c:pt idx="203">
                  <c:v>-0.55262221011282897</c:v>
                </c:pt>
                <c:pt idx="204">
                  <c:v>-0.54208447738755017</c:v>
                </c:pt>
                <c:pt idx="205">
                  <c:v>-0.53146079980813188</c:v>
                </c:pt>
                <c:pt idx="206">
                  <c:v>-0.52075286170692059</c:v>
                </c:pt>
                <c:pt idx="207">
                  <c:v>-0.50996236077535817</c:v>
                </c:pt>
                <c:pt idx="208">
                  <c:v>-0.49909100779482252</c:v>
                </c:pt>
                <c:pt idx="209">
                  <c:v>-0.48814052636538874</c:v>
                </c:pt>
                <c:pt idx="210">
                  <c:v>-0.47711265263256231</c:v>
                </c:pt>
                <c:pt idx="211">
                  <c:v>-0.46600913501202273</c:v>
                </c:pt>
                <c:pt idx="212">
                  <c:v>-0.45483173391241832</c:v>
                </c:pt>
                <c:pt idx="213">
                  <c:v>-0.44358222145626325</c:v>
                </c:pt>
                <c:pt idx="214">
                  <c:v>-0.43226238119897725</c:v>
                </c:pt>
                <c:pt idx="215">
                  <c:v>-0.4208740078461094</c:v>
                </c:pt>
                <c:pt idx="216">
                  <c:v>-0.40941890696879712</c:v>
                </c:pt>
                <c:pt idx="217">
                  <c:v>-0.39789889471750334</c:v>
                </c:pt>
                <c:pt idx="218">
                  <c:v>-0.38631579753407186</c:v>
                </c:pt>
                <c:pt idx="219">
                  <c:v>-0.37467145186215534</c:v>
                </c:pt>
                <c:pt idx="220">
                  <c:v>-0.3629677038560572</c:v>
                </c:pt>
                <c:pt idx="221">
                  <c:v>-0.35120640908803058</c:v>
                </c:pt>
                <c:pt idx="222">
                  <c:v>-0.3393894322540873</c:v>
                </c:pt>
                <c:pt idx="223">
                  <c:v>-0.32751864687836102</c:v>
                </c:pt>
                <c:pt idx="224">
                  <c:v>-0.31559593501606631</c:v>
                </c:pt>
                <c:pt idx="225">
                  <c:v>-0.30362318695510926</c:v>
                </c:pt>
                <c:pt idx="226">
                  <c:v>-0.29160230091639305</c:v>
                </c:pt>
                <c:pt idx="227">
                  <c:v>-0.27953518275286143</c:v>
                </c:pt>
                <c:pt idx="228">
                  <c:v>-0.26742374564733634</c:v>
                </c:pt>
                <c:pt idx="229">
                  <c:v>-0.25526990980919356</c:v>
                </c:pt>
                <c:pt idx="230">
                  <c:v>-0.24307560216992019</c:v>
                </c:pt>
                <c:pt idx="231">
                  <c:v>-0.23084275607761018</c:v>
                </c:pt>
                <c:pt idx="232">
                  <c:v>-0.21857331099044294</c:v>
                </c:pt>
                <c:pt idx="233">
                  <c:v>-0.206269212169189</c:v>
                </c:pt>
                <c:pt idx="234">
                  <c:v>-0.1939324103687996</c:v>
                </c:pt>
                <c:pt idx="235">
                  <c:v>-0.18156486152912546</c:v>
                </c:pt>
                <c:pt idx="236">
                  <c:v>-0.16916852646480929</c:v>
                </c:pt>
                <c:pt idx="237">
                  <c:v>-0.15674537055440954</c:v>
                </c:pt>
                <c:pt idx="238">
                  <c:v>-0.14429736342880053</c:v>
                </c:pt>
                <c:pt idx="239">
                  <c:v>-0.13182647865889446</c:v>
                </c:pt>
                <c:pt idx="240">
                  <c:v>-0.11933469344274253</c:v>
                </c:pt>
                <c:pt idx="241">
                  <c:v>-0.1068239882920613</c:v>
                </c:pt>
                <c:pt idx="242">
                  <c:v>-9.4296346718229507E-2</c:v>
                </c:pt>
                <c:pt idx="243">
                  <c:v>-8.1753754917813268E-2</c:v>
                </c:pt>
                <c:pt idx="244">
                  <c:v>-6.919820145766567E-2</c:v>
                </c:pt>
                <c:pt idx="245">
                  <c:v>-5.6631676959646479E-2</c:v>
                </c:pt>
                <c:pt idx="246">
                  <c:v>-4.4056173785020115E-2</c:v>
                </c:pt>
                <c:pt idx="247">
                  <c:v>-3.1473685718577782E-2</c:v>
                </c:pt>
                <c:pt idx="248">
                  <c:v>-1.8886207652529921E-2</c:v>
                </c:pt>
                <c:pt idx="249">
                  <c:v>-6.2957352702271195E-3</c:v>
                </c:pt>
                <c:pt idx="250">
                  <c:v>6.295735270244439E-3</c:v>
                </c:pt>
                <c:pt idx="251">
                  <c:v>1.8886207652546793E-2</c:v>
                </c:pt>
                <c:pt idx="252">
                  <c:v>3.1473685718595094E-2</c:v>
                </c:pt>
                <c:pt idx="253">
                  <c:v>4.4056173785037421E-2</c:v>
                </c:pt>
                <c:pt idx="254">
                  <c:v>5.6631676959663327E-2</c:v>
                </c:pt>
                <c:pt idx="255">
                  <c:v>6.9198201457682948E-2</c:v>
                </c:pt>
                <c:pt idx="256">
                  <c:v>8.1753754917830532E-2</c:v>
                </c:pt>
                <c:pt idx="257">
                  <c:v>9.4296346718246313E-2</c:v>
                </c:pt>
                <c:pt idx="258">
                  <c:v>0.10682398829207852</c:v>
                </c:pt>
                <c:pt idx="259">
                  <c:v>0.11933469344275972</c:v>
                </c:pt>
                <c:pt idx="260">
                  <c:v>0.13182647865891117</c:v>
                </c:pt>
                <c:pt idx="261">
                  <c:v>0.14429736342881769</c:v>
                </c:pt>
                <c:pt idx="262">
                  <c:v>0.15674537055442664</c:v>
                </c:pt>
                <c:pt idx="263">
                  <c:v>0.16916852646482591</c:v>
                </c:pt>
                <c:pt idx="264">
                  <c:v>0.1815648615291425</c:v>
                </c:pt>
                <c:pt idx="265">
                  <c:v>0.19393241036881659</c:v>
                </c:pt>
                <c:pt idx="266">
                  <c:v>0.20626921216920552</c:v>
                </c:pt>
                <c:pt idx="267">
                  <c:v>0.21857331099045985</c:v>
                </c:pt>
                <c:pt idx="268">
                  <c:v>0.23084275607762703</c:v>
                </c:pt>
                <c:pt idx="269">
                  <c:v>0.24307560216993654</c:v>
                </c:pt>
                <c:pt idx="270">
                  <c:v>0.25526990980921033</c:v>
                </c:pt>
                <c:pt idx="271">
                  <c:v>0.267423745647353</c:v>
                </c:pt>
                <c:pt idx="272">
                  <c:v>0.27953518275287759</c:v>
                </c:pt>
                <c:pt idx="273">
                  <c:v>0.29160230091640965</c:v>
                </c:pt>
                <c:pt idx="274">
                  <c:v>0.3036231869551258</c:v>
                </c:pt>
                <c:pt idx="275">
                  <c:v>0.3155959350160823</c:v>
                </c:pt>
                <c:pt idx="276">
                  <c:v>0.3275186468783774</c:v>
                </c:pt>
                <c:pt idx="277">
                  <c:v>0.33938943225410362</c:v>
                </c:pt>
                <c:pt idx="278">
                  <c:v>0.35120640908804635</c:v>
                </c:pt>
                <c:pt idx="279">
                  <c:v>0.36296770385607335</c:v>
                </c:pt>
                <c:pt idx="280">
                  <c:v>0.37467145186217138</c:v>
                </c:pt>
                <c:pt idx="281">
                  <c:v>0.3863157975340874</c:v>
                </c:pt>
                <c:pt idx="282">
                  <c:v>0.39789889471751921</c:v>
                </c:pt>
                <c:pt idx="283">
                  <c:v>0.40941890696881295</c:v>
                </c:pt>
                <c:pt idx="284">
                  <c:v>0.42087400784612472</c:v>
                </c:pt>
                <c:pt idx="285">
                  <c:v>0.43226238119899291</c:v>
                </c:pt>
                <c:pt idx="286">
                  <c:v>0.44358222145627879</c:v>
                </c:pt>
                <c:pt idx="287">
                  <c:v>0.45483173391243337</c:v>
                </c:pt>
                <c:pt idx="288">
                  <c:v>0.46600913501203806</c:v>
                </c:pt>
                <c:pt idx="289">
                  <c:v>0.47711265263257752</c:v>
                </c:pt>
                <c:pt idx="290">
                  <c:v>0.48814052636540345</c:v>
                </c:pt>
                <c:pt idx="291">
                  <c:v>0.49909100779483756</c:v>
                </c:pt>
                <c:pt idx="292">
                  <c:v>0.50996236077537316</c:v>
                </c:pt>
                <c:pt idx="293">
                  <c:v>0.52075286170693491</c:v>
                </c:pt>
                <c:pt idx="294">
                  <c:v>0.53146079980814653</c:v>
                </c:pt>
                <c:pt idx="295">
                  <c:v>0.54208447738756471</c:v>
                </c:pt>
                <c:pt idx="296">
                  <c:v>0.55262221011284307</c:v>
                </c:pt>
                <c:pt idx="297">
                  <c:v>0.56307232727777323</c:v>
                </c:pt>
                <c:pt idx="298">
                  <c:v>0.57343317206716626</c:v>
                </c:pt>
                <c:pt idx="299">
                  <c:v>0.58370310181953444</c:v>
                </c:pt>
                <c:pt idx="300">
                  <c:v>0.59388048828752671</c:v>
                </c:pt>
                <c:pt idx="301">
                  <c:v>0.60396371789607795</c:v>
                </c:pt>
                <c:pt idx="302">
                  <c:v>0.61395119199823567</c:v>
                </c:pt>
                <c:pt idx="303">
                  <c:v>0.62384132712861662</c:v>
                </c:pt>
                <c:pt idx="304">
                  <c:v>0.63363255525445639</c:v>
                </c:pt>
                <c:pt idx="305">
                  <c:v>0.64332332402421566</c:v>
                </c:pt>
                <c:pt idx="306">
                  <c:v>0.65291209701369679</c:v>
                </c:pt>
                <c:pt idx="307">
                  <c:v>0.66239735396963551</c:v>
                </c:pt>
                <c:pt idx="308">
                  <c:v>0.6717775910507312</c:v>
                </c:pt>
                <c:pt idx="309">
                  <c:v>0.68105132106607336</c:v>
                </c:pt>
                <c:pt idx="310">
                  <c:v>0.69021707371092711</c:v>
                </c:pt>
                <c:pt idx="311">
                  <c:v>0.69927339579984471</c:v>
                </c:pt>
                <c:pt idx="312">
                  <c:v>0.7082188514970601</c:v>
                </c:pt>
                <c:pt idx="313">
                  <c:v>0.71705202254413303</c:v>
                </c:pt>
                <c:pt idx="314">
                  <c:v>0.72577150848480843</c:v>
                </c:pt>
                <c:pt idx="315">
                  <c:v>0.73437592688705156</c:v>
                </c:pt>
                <c:pt idx="316">
                  <c:v>0.74286391356222425</c:v>
                </c:pt>
                <c:pt idx="317">
                  <c:v>0.75123412278137291</c:v>
                </c:pt>
                <c:pt idx="318">
                  <c:v>0.7594852274885856</c:v>
                </c:pt>
                <c:pt idx="319">
                  <c:v>0.76761591951139119</c:v>
                </c:pt>
                <c:pt idx="320">
                  <c:v>0.77562490976816245</c:v>
                </c:pt>
                <c:pt idx="321">
                  <c:v>0.78351092847249459</c:v>
                </c:pt>
                <c:pt idx="322">
                  <c:v>0.79127272533452508</c:v>
                </c:pt>
                <c:pt idx="323">
                  <c:v>0.79890906975915799</c:v>
                </c:pt>
                <c:pt idx="324">
                  <c:v>0.80641875104117022</c:v>
                </c:pt>
                <c:pt idx="325">
                  <c:v>0.81380057855716526</c:v>
                </c:pt>
                <c:pt idx="326">
                  <c:v>0.8210533819543363</c:v>
                </c:pt>
                <c:pt idx="327">
                  <c:v>0.82817601133602303</c:v>
                </c:pt>
                <c:pt idx="328">
                  <c:v>0.83516733744402227</c:v>
                </c:pt>
                <c:pt idx="329">
                  <c:v>0.84202625183762447</c:v>
                </c:pt>
                <c:pt idx="330">
                  <c:v>0.84875166706935223</c:v>
                </c:pt>
                <c:pt idx="331">
                  <c:v>0.85534251685737195</c:v>
                </c:pt>
                <c:pt idx="332">
                  <c:v>0.86179775625454413</c:v>
                </c:pt>
                <c:pt idx="333">
                  <c:v>0.86811636181409657</c:v>
                </c:pt>
                <c:pt idx="334">
                  <c:v>0.87429733175188784</c:v>
                </c:pt>
                <c:pt idx="335">
                  <c:v>0.88033968610523317</c:v>
                </c:pt>
                <c:pt idx="336">
                  <c:v>0.88624246688827313</c:v>
                </c:pt>
                <c:pt idx="337">
                  <c:v>0.89200473824385995</c:v>
                </c:pt>
                <c:pt idx="338">
                  <c:v>0.89762558659192981</c:v>
                </c:pt>
                <c:pt idx="339">
                  <c:v>0.90310412077434821</c:v>
                </c:pt>
                <c:pt idx="340">
                  <c:v>0.90843947219619969</c:v>
                </c:pt>
                <c:pt idx="341">
                  <c:v>0.91363079496349719</c:v>
                </c:pt>
                <c:pt idx="342">
                  <c:v>0.91867726601729538</c:v>
                </c:pt>
                <c:pt idx="343">
                  <c:v>0.92357808526418372</c:v>
                </c:pt>
                <c:pt idx="344">
                  <c:v>0.9283324757031356</c:v>
                </c:pt>
                <c:pt idx="345">
                  <c:v>0.93293968354869872</c:v>
                </c:pt>
                <c:pt idx="346">
                  <c:v>0.93739897835050501</c:v>
                </c:pt>
                <c:pt idx="347">
                  <c:v>0.9417096531090785</c:v>
                </c:pt>
                <c:pt idx="348">
                  <c:v>0.94587102438792747</c:v>
                </c:pt>
                <c:pt idx="349">
                  <c:v>0.9498824324219004</c:v>
                </c:pt>
                <c:pt idx="350">
                  <c:v>0.95374324122178733</c:v>
                </c:pt>
                <c:pt idx="351">
                  <c:v>0.95745283867515352</c:v>
                </c:pt>
                <c:pt idx="352">
                  <c:v>0.96101063664338759</c:v>
                </c:pt>
                <c:pt idx="353">
                  <c:v>0.96441607105494653</c:v>
                </c:pt>
                <c:pt idx="354">
                  <c:v>0.96766860199478744</c:v>
                </c:pt>
                <c:pt idx="355">
                  <c:v>0.97076771378996884</c:v>
                </c:pt>
                <c:pt idx="356">
                  <c:v>0.97371291509140678</c:v>
                </c:pt>
                <c:pt idx="357">
                  <c:v>0.976503738951777</c:v>
                </c:pt>
                <c:pt idx="358">
                  <c:v>0.97913974289954697</c:v>
                </c:pt>
                <c:pt idx="359">
                  <c:v>0.9816205090091269</c:v>
                </c:pt>
                <c:pt idx="360">
                  <c:v>0.98394564396713047</c:v>
                </c:pt>
                <c:pt idx="361">
                  <c:v>0.98611477913473278</c:v>
                </c:pt>
                <c:pt idx="362">
                  <c:v>0.988127570606116</c:v>
                </c:pt>
                <c:pt idx="363">
                  <c:v>0.98998369926299346</c:v>
                </c:pt>
                <c:pt idx="364">
                  <c:v>0.99168287082520579</c:v>
                </c:pt>
                <c:pt idx="365">
                  <c:v>0.99322481589737577</c:v>
                </c:pt>
                <c:pt idx="366">
                  <c:v>0.99460929001162102</c:v>
                </c:pt>
                <c:pt idx="367">
                  <c:v>0.99583607366631266</c:v>
                </c:pt>
                <c:pt idx="368">
                  <c:v>0.99690497236087605</c:v>
                </c:pt>
                <c:pt idx="369">
                  <c:v>0.99781581662662855</c:v>
                </c:pt>
                <c:pt idx="370">
                  <c:v>0.99856846205364713</c:v>
                </c:pt>
                <c:pt idx="371">
                  <c:v>0.99916278931366442</c:v>
                </c:pt>
                <c:pt idx="372">
                  <c:v>0.99959870417898766</c:v>
                </c:pt>
                <c:pt idx="373">
                  <c:v>0.99987613753743754</c:v>
                </c:pt>
                <c:pt idx="374">
                  <c:v>0.99999504540330608</c:v>
                </c:pt>
                <c:pt idx="375">
                  <c:v>0.99995540892433032</c:v>
                </c:pt>
                <c:pt idx="376">
                  <c:v>0.99975723438468078</c:v>
                </c:pt>
                <c:pt idx="377">
                  <c:v>0.99940055320396592</c:v>
                </c:pt>
                <c:pt idx="378">
                  <c:v>0.99888542193224994</c:v>
                </c:pt>
                <c:pt idx="379">
                  <c:v>0.99821192224108735</c:v>
                </c:pt>
                <c:pt idx="380">
                  <c:v>0.99738016091057469</c:v>
                </c:pt>
                <c:pt idx="381">
                  <c:v>0.9963902698124204</c:v>
                </c:pt>
                <c:pt idx="382">
                  <c:v>0.99524240588903767</c:v>
                </c:pt>
                <c:pt idx="383">
                  <c:v>0.99393675112866198</c:v>
                </c:pt>
                <c:pt idx="384">
                  <c:v>0.99247351253649763</c:v>
                </c:pt>
                <c:pt idx="385">
                  <c:v>0.99085292210189779</c:v>
                </c:pt>
                <c:pt idx="386">
                  <c:v>0.98907523676158415</c:v>
                </c:pt>
                <c:pt idx="387">
                  <c:v>0.98714073835891092</c:v>
                </c:pt>
                <c:pt idx="388">
                  <c:v>0.98504973359917958</c:v>
                </c:pt>
                <c:pt idx="389">
                  <c:v>0.98280255400101213</c:v>
                </c:pt>
                <c:pt idx="390">
                  <c:v>0.98039955584379113</c:v>
                </c:pt>
                <c:pt idx="391">
                  <c:v>0.97784112011117286</c:v>
                </c:pt>
                <c:pt idx="392">
                  <c:v>0.97512765243068356</c:v>
                </c:pt>
                <c:pt idx="393">
                  <c:v>0.97225958300941084</c:v>
                </c:pt>
                <c:pt idx="394">
                  <c:v>0.96923736656579507</c:v>
                </c:pt>
                <c:pt idx="395">
                  <c:v>0.96606148225753585</c:v>
                </c:pt>
                <c:pt idx="396">
                  <c:v>0.96273243360562522</c:v>
                </c:pt>
                <c:pt idx="397">
                  <c:v>0.95925074841451585</c:v>
                </c:pt>
                <c:pt idx="398">
                  <c:v>0.95561697868843987</c:v>
                </c:pt>
                <c:pt idx="399">
                  <c:v>0.95183170054389243</c:v>
                </c:pt>
                <c:pt idx="400">
                  <c:v>0.94789551411829076</c:v>
                </c:pt>
                <c:pt idx="401">
                  <c:v>0.94380904347482431</c:v>
                </c:pt>
                <c:pt idx="402">
                  <c:v>0.93957293650351426</c:v>
                </c:pt>
                <c:pt idx="403">
                  <c:v>0.93518786481849292</c:v>
                </c:pt>
                <c:pt idx="404">
                  <c:v>0.93065452365152179</c:v>
                </c:pt>
                <c:pt idx="405">
                  <c:v>0.92597363174176739</c:v>
                </c:pt>
                <c:pt idx="406">
                  <c:v>0.92114593122184818</c:v>
                </c:pt>
                <c:pt idx="407">
                  <c:v>0.91617218750017182</c:v>
                </c:pt>
                <c:pt idx="408">
                  <c:v>0.91105318913958555</c:v>
                </c:pt>
                <c:pt idx="409">
                  <c:v>0.90578974773235199</c:v>
                </c:pt>
                <c:pt idx="410">
                  <c:v>0.90038269777147462</c:v>
                </c:pt>
                <c:pt idx="411">
                  <c:v>0.8948328965183947</c:v>
                </c:pt>
                <c:pt idx="412">
                  <c:v>0.88914122386707595</c:v>
                </c:pt>
                <c:pt idx="413">
                  <c:v>0.88330858220450004</c:v>
                </c:pt>
                <c:pt idx="414">
                  <c:v>0.87733589626760022</c:v>
                </c:pt>
                <c:pt idx="415">
                  <c:v>0.87122411299664748</c:v>
                </c:pt>
                <c:pt idx="416">
                  <c:v>0.86497420138511627</c:v>
                </c:pt>
                <c:pt idx="417">
                  <c:v>0.85858715232605853</c:v>
                </c:pt>
                <c:pt idx="418">
                  <c:v>0.85206397845500026</c:v>
                </c:pt>
                <c:pt idx="419">
                  <c:v>0.84540571398939246</c:v>
                </c:pt>
                <c:pt idx="420">
                  <c:v>0.83861341456464344</c:v>
                </c:pt>
                <c:pt idx="421">
                  <c:v>0.83168815706675137</c:v>
                </c:pt>
                <c:pt idx="422">
                  <c:v>0.82463103946156813</c:v>
                </c:pt>
                <c:pt idx="423">
                  <c:v>0.81744318062072507</c:v>
                </c:pt>
                <c:pt idx="424">
                  <c:v>0.81012572014423967</c:v>
                </c:pt>
                <c:pt idx="425">
                  <c:v>0.80267981817983602</c:v>
                </c:pt>
                <c:pt idx="426">
                  <c:v>0.79510665523901247</c:v>
                </c:pt>
                <c:pt idx="427">
                  <c:v>0.7874074320098754</c:v>
                </c:pt>
                <c:pt idx="428">
                  <c:v>0.77958336916677407</c:v>
                </c:pt>
                <c:pt idx="429">
                  <c:v>0.77163570717677277</c:v>
                </c:pt>
                <c:pt idx="430">
                  <c:v>0.76356570610297836</c:v>
                </c:pt>
                <c:pt idx="431">
                  <c:v>0.75537464540476196</c:v>
                </c:pt>
                <c:pt idx="432">
                  <c:v>0.74706382373491054</c:v>
                </c:pt>
                <c:pt idx="433">
                  <c:v>0.73863455873372974</c:v>
                </c:pt>
                <c:pt idx="434">
                  <c:v>0.73008818682013699</c:v>
                </c:pt>
                <c:pt idx="435">
                  <c:v>0.72142606297978207</c:v>
                </c:pt>
                <c:pt idx="436">
                  <c:v>0.71264956055021922</c:v>
                </c:pt>
                <c:pt idx="437">
                  <c:v>0.70376007100316906</c:v>
                </c:pt>
                <c:pt idx="438">
                  <c:v>0.69475900372391142</c:v>
                </c:pt>
                <c:pt idx="439">
                  <c:v>0.68564778578783214</c:v>
                </c:pt>
                <c:pt idx="440">
                  <c:v>0.67642786173416547</c:v>
                </c:pt>
                <c:pt idx="441">
                  <c:v>0.6671006933369733</c:v>
                </c:pt>
                <c:pt idx="442">
                  <c:v>0.65766775937338562</c:v>
                </c:pt>
                <c:pt idx="443">
                  <c:v>0.64813055538914632</c:v>
                </c:pt>
                <c:pt idx="444">
                  <c:v>0.63849059346150505</c:v>
                </c:pt>
                <c:pt idx="445">
                  <c:v>0.62874940195948303</c:v>
                </c:pt>
                <c:pt idx="446">
                  <c:v>0.61890852530155571</c:v>
                </c:pt>
                <c:pt idx="447">
                  <c:v>0.60896952371079627</c:v>
                </c:pt>
                <c:pt idx="448">
                  <c:v>0.59893397296750861</c:v>
                </c:pt>
                <c:pt idx="449">
                  <c:v>0.588803464159392</c:v>
                </c:pt>
                <c:pt idx="450">
                  <c:v>0.57857960342928716</c:v>
                </c:pt>
                <c:pt idx="451">
                  <c:v>0.56826401172052687</c:v>
                </c:pt>
                <c:pt idx="452">
                  <c:v>0.55785832451994222</c:v>
                </c:pt>
                <c:pt idx="453">
                  <c:v>0.54736419159856775</c:v>
                </c:pt>
                <c:pt idx="454">
                  <c:v>0.5367832767500762</c:v>
                </c:pt>
                <c:pt idx="455">
                  <c:v>0.52611725752699035</c:v>
                </c:pt>
                <c:pt idx="456">
                  <c:v>0.51536782497471911</c:v>
                </c:pt>
                <c:pt idx="457">
                  <c:v>0.50453668336344881</c:v>
                </c:pt>
                <c:pt idx="458">
                  <c:v>0.4936255499179365</c:v>
                </c:pt>
                <c:pt idx="459">
                  <c:v>0.48263615454525777</c:v>
                </c:pt>
                <c:pt idx="460">
                  <c:v>0.47157023956053545</c:v>
                </c:pt>
                <c:pt idx="461">
                  <c:v>0.46042955941070179</c:v>
                </c:pt>
                <c:pt idx="462">
                  <c:v>0.44921588039634452</c:v>
                </c:pt>
                <c:pt idx="463">
                  <c:v>0.43793098039166556</c:v>
                </c:pt>
                <c:pt idx="464">
                  <c:v>0.42657664856260591</c:v>
                </c:pt>
                <c:pt idx="465">
                  <c:v>0.41515468508318643</c:v>
                </c:pt>
                <c:pt idx="466">
                  <c:v>0.40366690085009682</c:v>
                </c:pt>
                <c:pt idx="467">
                  <c:v>0.39211511719558451</c:v>
                </c:pt>
                <c:pt idx="468">
                  <c:v>0.38050116559869573</c:v>
                </c:pt>
                <c:pt idx="469">
                  <c:v>0.36882688739490138</c:v>
                </c:pt>
                <c:pt idx="470">
                  <c:v>0.35709413348415964</c:v>
                </c:pt>
                <c:pt idx="471">
                  <c:v>0.34530476403746974</c:v>
                </c:pt>
                <c:pt idx="472">
                  <c:v>0.33346064820194843</c:v>
                </c:pt>
                <c:pt idx="473">
                  <c:v>0.32156366380448331</c:v>
                </c:pt>
                <c:pt idx="474">
                  <c:v>0.30961569705401759</c:v>
                </c:pt>
                <c:pt idx="475">
                  <c:v>0.29761864224249818</c:v>
                </c:pt>
                <c:pt idx="476">
                  <c:v>0.28557440144454255</c:v>
                </c:pt>
                <c:pt idx="477">
                  <c:v>0.27348488421587913</c:v>
                </c:pt>
                <c:pt idx="478">
                  <c:v>0.26135200729059388</c:v>
                </c:pt>
                <c:pt idx="479">
                  <c:v>0.24917769427723904</c:v>
                </c:pt>
                <c:pt idx="480">
                  <c:v>0.23696387535385935</c:v>
                </c:pt>
                <c:pt idx="481">
                  <c:v>0.22471248696196916</c:v>
                </c:pt>
                <c:pt idx="482">
                  <c:v>0.21242547149953661</c:v>
                </c:pt>
                <c:pt idx="483">
                  <c:v>0.20010477701303092</c:v>
                </c:pt>
                <c:pt idx="484">
                  <c:v>0.18775235688856662</c:v>
                </c:pt>
                <c:pt idx="485">
                  <c:v>0.17537016954220097</c:v>
                </c:pt>
                <c:pt idx="486">
                  <c:v>0.16296017810944194</c:v>
                </c:pt>
                <c:pt idx="487">
                  <c:v>0.15052435013400009</c:v>
                </c:pt>
                <c:pt idx="488">
                  <c:v>0.13806465725584124</c:v>
                </c:pt>
                <c:pt idx="489">
                  <c:v>0.12558307489859807</c:v>
                </c:pt>
                <c:pt idx="490">
                  <c:v>0.11308158195637352</c:v>
                </c:pt>
                <c:pt idx="491">
                  <c:v>0.10056216047999419</c:v>
                </c:pt>
                <c:pt idx="492">
                  <c:v>8.8026795362771124E-2</c:v>
                </c:pt>
                <c:pt idx="493">
                  <c:v>7.5477474025801961E-2</c:v>
                </c:pt>
                <c:pt idx="494">
                  <c:v>6.2916186102872362E-2</c:v>
                </c:pt>
                <c:pt idx="495">
                  <c:v>5.0344923125014603E-2</c:v>
                </c:pt>
                <c:pt idx="496">
                  <c:v>3.7765678204757333E-2</c:v>
                </c:pt>
                <c:pt idx="497">
                  <c:v>2.5180445720124629E-2</c:v>
                </c:pt>
                <c:pt idx="498">
                  <c:v>1.2591220998442417E-2</c:v>
                </c:pt>
                <c:pt idx="499">
                  <c:v>-1.3644250659861079E-14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39D-4816-85D1-44E10752D221}"/>
            </c:ext>
          </c:extLst>
        </c:ser>
        <c:ser>
          <c:idx val="2"/>
          <c:order val="2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-0.17209692500817886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-0.78772517245991236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239D-4816-85D1-44E10752D221}"/>
            </c:ext>
          </c:extLst>
        </c:ser>
        <c:ser>
          <c:idx val="3"/>
          <c:order val="3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-0.82400202465427486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-0.11160852881550692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239D-4816-85D1-44E10752D221}"/>
            </c:ext>
          </c:extLst>
        </c:ser>
        <c:ser>
          <c:idx val="4"/>
          <c:order val="4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0.9128961146468304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0.29210836609106083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239D-4816-85D1-44E10752D221}"/>
            </c:ext>
          </c:extLst>
        </c:ser>
        <c:ser>
          <c:idx val="5"/>
          <c:order val="5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0.77109723268325636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0.53329855115391978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239D-4816-85D1-44E10752D221}"/>
            </c:ext>
          </c:extLst>
        </c:ser>
        <c:ser>
          <c:idx val="6"/>
          <c:order val="6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0.77873002327062524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0.21645895862085196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239D-4816-85D1-44E10752D221}"/>
            </c:ext>
          </c:extLst>
        </c:ser>
        <c:ser>
          <c:idx val="7"/>
          <c:order val="7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0.79366989454659498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-0.10371774208730711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239D-4816-85D1-44E10752D221}"/>
            </c:ext>
          </c:extLst>
        </c:ser>
        <c:ser>
          <c:idx val="8"/>
          <c:order val="8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-0.80094274132405363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-0.31274062942053582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239D-4816-85D1-44E10752D221}"/>
            </c:ext>
          </c:extLst>
        </c:ser>
        <c:ser>
          <c:idx val="9"/>
          <c:order val="9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0.63792678822674509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7.45287660430759E-2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239D-4816-85D1-44E10752D221}"/>
            </c:ext>
          </c:extLst>
        </c:ser>
        <c:ser>
          <c:idx val="10"/>
          <c:order val="10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0.37056604924181591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0.70984227695676139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239D-4816-85D1-44E10752D221}"/>
            </c:ext>
          </c:extLst>
        </c:ser>
        <c:ser>
          <c:idx val="11"/>
          <c:order val="11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-0.45622959972067079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0.68739425361661755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239D-4816-85D1-44E10752D221}"/>
            </c:ext>
          </c:extLst>
        </c:ser>
        <c:ser>
          <c:idx val="12"/>
          <c:order val="12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-0.74590331651733022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-0.40887314311288692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239D-4816-85D1-44E10752D221}"/>
            </c:ext>
          </c:extLst>
        </c:ser>
        <c:ser>
          <c:idx val="13"/>
          <c:order val="13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0.46304348489922553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0.79061376992039134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239D-4816-85D1-44E10752D221}"/>
            </c:ext>
          </c:extLst>
        </c:ser>
        <c:ser>
          <c:idx val="14"/>
          <c:order val="14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0.52839590332092412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0.61089269680986602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239D-4816-85D1-44E10752D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46776"/>
        <c:axId val="1"/>
      </c:scatterChart>
      <c:valAx>
        <c:axId val="862846776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D1 (44.74 %)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  <c:majorUnit val="0.25"/>
      </c:valAx>
      <c:valAx>
        <c:axId val="1"/>
        <c:scaling>
          <c:orientation val="minMax"/>
          <c:max val="1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D2 (25.43 %)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46776"/>
        <c:crosses val="autoZero"/>
        <c:crossBetween val="midCat"/>
        <c:majorUnit val="0.25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wMode val="edge"/>
          <c:hMode val="edge"/>
          <c:x val="0.34196473810338923"/>
          <c:y val="0.91235586930943968"/>
          <c:w val="0.69281787059226296"/>
          <c:h val="0.97701149425287348"/>
        </c:manualLayout>
      </c:layout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Observations (axes D1 and D2: 70.17 %)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observations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74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A64A-453D-88FA-051EF2A04BC9}"/>
                </c:ext>
              </c:extLst>
            </c:dLbl>
            <c:dLbl>
              <c:idx val="1"/>
              <c:layout>
                <c:manualLayout>
                  <c:x val="-1.7361111111111046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A64A-453D-88FA-051EF2A04BC9}"/>
                </c:ext>
              </c:extLst>
            </c:dLbl>
            <c:dLbl>
              <c:idx val="2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A64A-453D-88FA-051EF2A04BC9}"/>
                </c:ext>
              </c:extLst>
            </c:dLbl>
            <c:dLbl>
              <c:idx val="3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A64A-453D-88FA-051EF2A04BC9}"/>
                </c:ext>
              </c:extLst>
            </c:dLbl>
            <c:dLbl>
              <c:idx val="4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A64A-453D-88FA-051EF2A04BC9}"/>
                </c:ext>
              </c:extLst>
            </c:dLbl>
            <c:dLbl>
              <c:idx val="5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A64A-453D-88FA-051EF2A04BC9}"/>
                </c:ext>
              </c:extLst>
            </c:dLbl>
            <c:dLbl>
              <c:idx val="6"/>
              <c:layout>
                <c:manualLayout>
                  <c:x val="-1.7361111111111046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A64A-453D-88FA-051EF2A04BC9}"/>
                </c:ext>
              </c:extLst>
            </c:dLbl>
            <c:dLbl>
              <c:idx val="7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A64A-453D-88FA-051EF2A04BC9}"/>
                </c:ext>
              </c:extLst>
            </c:dLbl>
            <c:dLbl>
              <c:idx val="8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A64A-453D-88FA-051EF2A04BC9}"/>
                </c:ext>
              </c:extLst>
            </c:dLbl>
            <c:dLbl>
              <c:idx val="9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A64A-453D-88FA-051EF2A04BC9}"/>
                </c:ext>
              </c:extLst>
            </c:dLbl>
            <c:dLbl>
              <c:idx val="10"/>
              <c:layout>
                <c:manualLayout>
                  <c:x val="-8.4027777777777785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A64A-453D-88FA-051EF2A04BC9}"/>
                </c:ext>
              </c:extLst>
            </c:dLbl>
            <c:dLbl>
              <c:idx val="11"/>
              <c:layout>
                <c:manualLayout>
                  <c:x val="-8.4027777777777785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A64A-453D-88FA-051EF2A04BC9}"/>
                </c:ext>
              </c:extLst>
            </c:dLbl>
            <c:dLbl>
              <c:idx val="12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A64A-453D-88FA-051EF2A04BC9}"/>
                </c:ext>
              </c:extLst>
            </c:dLbl>
            <c:dLbl>
              <c:idx val="13"/>
              <c:layout>
                <c:manualLayout>
                  <c:x val="-8.4027777777777785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A64A-453D-88FA-051EF2A04BC9}"/>
                </c:ext>
              </c:extLst>
            </c:dLbl>
            <c:dLbl>
              <c:idx val="14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A64A-453D-88FA-051EF2A04BC9}"/>
                </c:ext>
              </c:extLst>
            </c:dLbl>
            <c:dLbl>
              <c:idx val="15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A64A-453D-88FA-051EF2A04BC9}"/>
                </c:ext>
              </c:extLst>
            </c:dLbl>
            <c:dLbl>
              <c:idx val="16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A64A-453D-88FA-051EF2A04BC9}"/>
                </c:ext>
              </c:extLst>
            </c:dLbl>
            <c:dLbl>
              <c:idx val="17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A64A-453D-88FA-051EF2A04BC9}"/>
                </c:ext>
              </c:extLst>
            </c:dLbl>
            <c:dLbl>
              <c:idx val="18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A64A-453D-88FA-051EF2A04BC9}"/>
                </c:ext>
              </c:extLst>
            </c:dLbl>
            <c:dLbl>
              <c:idx val="19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A64A-453D-88FA-051EF2A04BC9}"/>
                </c:ext>
              </c:extLst>
            </c:dLbl>
            <c:dLbl>
              <c:idx val="20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A64A-453D-88FA-051EF2A04BC9}"/>
                </c:ext>
              </c:extLst>
            </c:dLbl>
            <c:dLbl>
              <c:idx val="21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A64A-453D-88FA-051EF2A04BC9}"/>
                </c:ext>
              </c:extLst>
            </c:dLbl>
            <c:dLbl>
              <c:idx val="22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A64A-453D-88FA-051EF2A04BC9}"/>
                </c:ext>
              </c:extLst>
            </c:dLbl>
            <c:dLbl>
              <c:idx val="23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A64A-453D-88FA-051EF2A04BC9}"/>
                </c:ext>
              </c:extLst>
            </c:dLbl>
            <c:dLbl>
              <c:idx val="24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A64A-453D-88FA-051EF2A04BC9}"/>
                </c:ext>
              </c:extLst>
            </c:dLbl>
            <c:dLbl>
              <c:idx val="25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A64A-453D-88FA-051EF2A04BC9}"/>
                </c:ext>
              </c:extLst>
            </c:dLbl>
            <c:dLbl>
              <c:idx val="26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A64A-453D-88FA-051EF2A04BC9}"/>
                </c:ext>
              </c:extLst>
            </c:dLbl>
            <c:dLbl>
              <c:idx val="27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A64A-453D-88FA-051EF2A04BC9}"/>
                </c:ext>
              </c:extLst>
            </c:dLbl>
            <c:dLbl>
              <c:idx val="28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A64A-453D-88FA-051EF2A04BC9}"/>
                </c:ext>
              </c:extLst>
            </c:dLbl>
            <c:dLbl>
              <c:idx val="29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A64A-453D-88FA-051EF2A04BC9}"/>
                </c:ext>
              </c:extLst>
            </c:dLbl>
            <c:dLbl>
              <c:idx val="30"/>
              <c:layout>
                <c:manualLayout>
                  <c:x val="-1.7361111111111174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A64A-453D-88FA-051EF2A04BC9}"/>
                </c:ext>
              </c:extLst>
            </c:dLbl>
            <c:dLbl>
              <c:idx val="31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A64A-453D-88FA-051EF2A04BC9}"/>
                </c:ext>
              </c:extLst>
            </c:dLbl>
            <c:dLbl>
              <c:idx val="32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A64A-453D-88FA-051EF2A04BC9}"/>
                </c:ext>
              </c:extLst>
            </c:dLbl>
            <c:dLbl>
              <c:idx val="33"/>
              <c:layout>
                <c:manualLayout>
                  <c:x val="-1.7361111111111046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A64A-453D-88FA-051EF2A04BC9}"/>
                </c:ext>
              </c:extLst>
            </c:dLbl>
            <c:dLbl>
              <c:idx val="34"/>
              <c:layout>
                <c:manualLayout>
                  <c:x val="-1.7361111111111237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A64A-453D-88FA-051EF2A04BC9}"/>
                </c:ext>
              </c:extLst>
            </c:dLbl>
            <c:dLbl>
              <c:idx val="35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A64A-453D-88FA-051EF2A04BC9}"/>
                </c:ext>
              </c:extLst>
            </c:dLbl>
            <c:dLbl>
              <c:idx val="36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A64A-453D-88FA-051EF2A04BC9}"/>
                </c:ext>
              </c:extLst>
            </c:dLbl>
            <c:dLbl>
              <c:idx val="37"/>
              <c:layout>
                <c:manualLayout>
                  <c:x val="-1.7361111111111112E-2"/>
                  <c:y val="-3.0651340996168723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A64A-453D-88FA-051EF2A04BC9}"/>
                </c:ext>
              </c:extLst>
            </c:dLbl>
            <c:dLbl>
              <c:idx val="38"/>
              <c:layout>
                <c:manualLayout>
                  <c:x val="-1.7361111111111237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A64A-453D-88FA-051EF2A04BC9}"/>
                </c:ext>
              </c:extLst>
            </c:dLbl>
            <c:dLbl>
              <c:idx val="39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A64A-453D-88FA-051EF2A04BC9}"/>
                </c:ext>
              </c:extLst>
            </c:dLbl>
            <c:dLbl>
              <c:idx val="40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A64A-453D-88FA-051EF2A04BC9}"/>
                </c:ext>
              </c:extLst>
            </c:dLbl>
            <c:dLbl>
              <c:idx val="41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A64A-453D-88FA-051EF2A04BC9}"/>
                </c:ext>
              </c:extLst>
            </c:dLbl>
            <c:dLbl>
              <c:idx val="42"/>
              <c:layout>
                <c:manualLayout>
                  <c:x val="-1.7361111111111237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A64A-453D-88FA-051EF2A04BC9}"/>
                </c:ext>
              </c:extLst>
            </c:dLbl>
            <c:dLbl>
              <c:idx val="43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A64A-453D-88FA-051EF2A04BC9}"/>
                </c:ext>
              </c:extLst>
            </c:dLbl>
            <c:dLbl>
              <c:idx val="44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A64A-453D-88FA-051EF2A04BC9}"/>
                </c:ext>
              </c:extLst>
            </c:dLbl>
            <c:dLbl>
              <c:idx val="45"/>
              <c:layout>
                <c:manualLayout>
                  <c:x val="-1.7361111111111237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A64A-453D-88FA-051EF2A04BC9}"/>
                </c:ext>
              </c:extLst>
            </c:dLbl>
            <c:dLbl>
              <c:idx val="46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A64A-453D-88FA-051EF2A04BC9}"/>
                </c:ext>
              </c:extLst>
            </c:dLbl>
            <c:dLbl>
              <c:idx val="47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A64A-453D-88FA-051EF2A04BC9}"/>
                </c:ext>
              </c:extLst>
            </c:dLbl>
            <c:dLbl>
              <c:idx val="48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A64A-453D-88FA-051EF2A04BC9}"/>
                </c:ext>
              </c:extLst>
            </c:dLbl>
            <c:dLbl>
              <c:idx val="49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A64A-453D-88FA-051EF2A04BC9}"/>
                </c:ext>
              </c:extLst>
            </c:dLbl>
            <c:dLbl>
              <c:idx val="50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A64A-453D-88FA-051EF2A04BC9}"/>
                </c:ext>
              </c:extLst>
            </c:dLbl>
            <c:dLbl>
              <c:idx val="51"/>
              <c:layout>
                <c:manualLayout>
                  <c:x val="-1.7361111111111174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A64A-453D-88FA-051EF2A04BC9}"/>
                </c:ext>
              </c:extLst>
            </c:dLbl>
            <c:dLbl>
              <c:idx val="52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A64A-453D-88FA-051EF2A04BC9}"/>
                </c:ext>
              </c:extLst>
            </c:dLbl>
            <c:dLbl>
              <c:idx val="53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A64A-453D-88FA-051EF2A04BC9}"/>
                </c:ext>
              </c:extLst>
            </c:dLbl>
            <c:dLbl>
              <c:idx val="54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A64A-453D-88FA-051EF2A04BC9}"/>
                </c:ext>
              </c:extLst>
            </c:dLbl>
            <c:dLbl>
              <c:idx val="55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A64A-453D-88FA-051EF2A04BC9}"/>
                </c:ext>
              </c:extLst>
            </c:dLbl>
            <c:dLbl>
              <c:idx val="56"/>
              <c:layout>
                <c:manualLayout>
                  <c:x val="-8.40277777777778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A64A-453D-88FA-051EF2A04BC9}"/>
                </c:ext>
              </c:extLst>
            </c:dLbl>
            <c:dLbl>
              <c:idx val="57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A64A-453D-88FA-051EF2A04BC9}"/>
                </c:ext>
              </c:extLst>
            </c:dLbl>
            <c:dLbl>
              <c:idx val="58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A64A-453D-88FA-051EF2A04BC9}"/>
                </c:ext>
              </c:extLst>
            </c:dLbl>
            <c:dLbl>
              <c:idx val="59"/>
              <c:layout>
                <c:manualLayout>
                  <c:x val="-8.4027777777777785E-2"/>
                  <c:y val="-3.0651340996168563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A64A-453D-88FA-051EF2A04BC9}"/>
                </c:ext>
              </c:extLst>
            </c:dLbl>
            <c:dLbl>
              <c:idx val="60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A64A-453D-88FA-051EF2A04BC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XLSTAT_20210801_163431_1_HID6!$A$1:$A$61</c:f>
              <c:numCache>
                <c:formatCode>General</c:formatCode>
                <c:ptCount val="61"/>
                <c:pt idx="0">
                  <c:v>0.43124385007070909</c:v>
                </c:pt>
                <c:pt idx="1">
                  <c:v>0.63256325502419875</c:v>
                </c:pt>
                <c:pt idx="2">
                  <c:v>0.56695246665406696</c:v>
                </c:pt>
                <c:pt idx="3">
                  <c:v>0.28933069890043051</c:v>
                </c:pt>
                <c:pt idx="4">
                  <c:v>0.3715934948157828</c:v>
                </c:pt>
                <c:pt idx="5">
                  <c:v>0.3007610010492951</c:v>
                </c:pt>
                <c:pt idx="6">
                  <c:v>0.53229279513416972</c:v>
                </c:pt>
                <c:pt idx="7">
                  <c:v>0.5483763187844064</c:v>
                </c:pt>
                <c:pt idx="8">
                  <c:v>0.3176800131531034</c:v>
                </c:pt>
                <c:pt idx="9">
                  <c:v>-5.6535357342656495E-2</c:v>
                </c:pt>
                <c:pt idx="10">
                  <c:v>-0.18300105894030344</c:v>
                </c:pt>
                <c:pt idx="11">
                  <c:v>-0.24733237112159717</c:v>
                </c:pt>
                <c:pt idx="12">
                  <c:v>-0.66019095425153285</c:v>
                </c:pt>
                <c:pt idx="13">
                  <c:v>-0.84410546022776201</c:v>
                </c:pt>
                <c:pt idx="14">
                  <c:v>-0.73317520754592858</c:v>
                </c:pt>
                <c:pt idx="15">
                  <c:v>-0.91775737310502425</c:v>
                </c:pt>
                <c:pt idx="16">
                  <c:v>-1.1101017983548331</c:v>
                </c:pt>
                <c:pt idx="17">
                  <c:v>-1.4419362027278861</c:v>
                </c:pt>
                <c:pt idx="18">
                  <c:v>-1.3646328865791038</c:v>
                </c:pt>
                <c:pt idx="19">
                  <c:v>-1.043195034445507</c:v>
                </c:pt>
                <c:pt idx="20">
                  <c:v>-0.79386928665953449</c:v>
                </c:pt>
                <c:pt idx="21">
                  <c:v>-0.66714875228496506</c:v>
                </c:pt>
                <c:pt idx="22">
                  <c:v>-0.71299429566456085</c:v>
                </c:pt>
                <c:pt idx="23">
                  <c:v>-0.46913214083074378</c:v>
                </c:pt>
                <c:pt idx="24">
                  <c:v>-0.22638465863319379</c:v>
                </c:pt>
                <c:pt idx="25">
                  <c:v>-0.22931828681598435</c:v>
                </c:pt>
                <c:pt idx="26">
                  <c:v>-2.6396399733599765E-2</c:v>
                </c:pt>
                <c:pt idx="27">
                  <c:v>0.11915767775744224</c:v>
                </c:pt>
                <c:pt idx="28">
                  <c:v>0.38474683750421029</c:v>
                </c:pt>
                <c:pt idx="29">
                  <c:v>0.3989335807358747</c:v>
                </c:pt>
                <c:pt idx="30">
                  <c:v>0.12485091534909717</c:v>
                </c:pt>
                <c:pt idx="31">
                  <c:v>0.17210243515004234</c:v>
                </c:pt>
                <c:pt idx="32">
                  <c:v>0.25919050344416911</c:v>
                </c:pt>
                <c:pt idx="33">
                  <c:v>0.54578443836980128</c:v>
                </c:pt>
                <c:pt idx="34">
                  <c:v>0.68720505975054147</c:v>
                </c:pt>
                <c:pt idx="35">
                  <c:v>0.80898454801873809</c:v>
                </c:pt>
                <c:pt idx="36">
                  <c:v>1.0023326564761037</c:v>
                </c:pt>
                <c:pt idx="37">
                  <c:v>0.89504393802224702</c:v>
                </c:pt>
                <c:pt idx="38">
                  <c:v>1.1631397018408185</c:v>
                </c:pt>
                <c:pt idx="39">
                  <c:v>1.2707951460436346</c:v>
                </c:pt>
                <c:pt idx="40">
                  <c:v>1.2205347862273961</c:v>
                </c:pt>
                <c:pt idx="41">
                  <c:v>1.5828416969843009</c:v>
                </c:pt>
                <c:pt idx="42">
                  <c:v>1.5944903851257257</c:v>
                </c:pt>
                <c:pt idx="43">
                  <c:v>1.5886127390206275</c:v>
                </c:pt>
                <c:pt idx="44">
                  <c:v>1.5212522273599773</c:v>
                </c:pt>
                <c:pt idx="45">
                  <c:v>1.3267832432714788</c:v>
                </c:pt>
                <c:pt idx="46">
                  <c:v>1.0874107797296444</c:v>
                </c:pt>
                <c:pt idx="47">
                  <c:v>1.0309420352732777</c:v>
                </c:pt>
                <c:pt idx="48">
                  <c:v>0.98108081257090174</c:v>
                </c:pt>
                <c:pt idx="49">
                  <c:v>0.56588104412293427</c:v>
                </c:pt>
                <c:pt idx="50">
                  <c:v>0.31731864945381344</c:v>
                </c:pt>
                <c:pt idx="51">
                  <c:v>0.17674024913705605</c:v>
                </c:pt>
                <c:pt idx="52">
                  <c:v>-0.43552428785773495</c:v>
                </c:pt>
                <c:pt idx="53">
                  <c:v>-0.69789440433745709</c:v>
                </c:pt>
                <c:pt idx="54">
                  <c:v>-0.89049822121773714</c:v>
                </c:pt>
                <c:pt idx="55">
                  <c:v>-1.0738040621688947</c:v>
                </c:pt>
                <c:pt idx="56">
                  <c:v>-1.1483851781535053</c:v>
                </c:pt>
                <c:pt idx="57">
                  <c:v>-1.1997599158701586</c:v>
                </c:pt>
                <c:pt idx="58">
                  <c:v>-2.4525077908754929</c:v>
                </c:pt>
                <c:pt idx="59">
                  <c:v>-2.6080361924705215</c:v>
                </c:pt>
                <c:pt idx="60">
                  <c:v>-2.5833324021095816</c:v>
                </c:pt>
              </c:numCache>
            </c:numRef>
          </c:xVal>
          <c:yVal>
            <c:numRef>
              <c:f>XLSTAT_20210801_163431_1_HID6!$B$1:$B$61</c:f>
              <c:numCache>
                <c:formatCode>General</c:formatCode>
                <c:ptCount val="61"/>
                <c:pt idx="0">
                  <c:v>1.5184066065296193</c:v>
                </c:pt>
                <c:pt idx="1">
                  <c:v>1.3390648660448257</c:v>
                </c:pt>
                <c:pt idx="2">
                  <c:v>0.85513179452094346</c:v>
                </c:pt>
                <c:pt idx="3">
                  <c:v>1.327592974913405</c:v>
                </c:pt>
                <c:pt idx="4">
                  <c:v>1.2605961363396536</c:v>
                </c:pt>
                <c:pt idx="5">
                  <c:v>1.1705003849892561</c:v>
                </c:pt>
                <c:pt idx="6">
                  <c:v>1.1811691373772095</c:v>
                </c:pt>
                <c:pt idx="7">
                  <c:v>0.97938366350124284</c:v>
                </c:pt>
                <c:pt idx="8">
                  <c:v>0.82080472368794366</c:v>
                </c:pt>
                <c:pt idx="9">
                  <c:v>0.72625744743291487</c:v>
                </c:pt>
                <c:pt idx="10">
                  <c:v>0.84324964466291308</c:v>
                </c:pt>
                <c:pt idx="11">
                  <c:v>2.0184114716957996E-2</c:v>
                </c:pt>
                <c:pt idx="12">
                  <c:v>-0.23813570385783564</c:v>
                </c:pt>
                <c:pt idx="13">
                  <c:v>1.5901704060391722E-2</c:v>
                </c:pt>
                <c:pt idx="14">
                  <c:v>-0.72676009472915482</c:v>
                </c:pt>
                <c:pt idx="15">
                  <c:v>-0.80416093146811607</c:v>
                </c:pt>
                <c:pt idx="16">
                  <c:v>-0.80835145794100671</c:v>
                </c:pt>
                <c:pt idx="17">
                  <c:v>-0.86388954883840774</c:v>
                </c:pt>
                <c:pt idx="18">
                  <c:v>-1.1161787670630572</c:v>
                </c:pt>
                <c:pt idx="19">
                  <c:v>-1.4999911318295969</c:v>
                </c:pt>
                <c:pt idx="20">
                  <c:v>-1.4810652639029529</c:v>
                </c:pt>
                <c:pt idx="21">
                  <c:v>-1.569421838254633</c:v>
                </c:pt>
                <c:pt idx="22">
                  <c:v>-1.2772990188914977</c:v>
                </c:pt>
                <c:pt idx="23">
                  <c:v>-1.0156102272515346</c:v>
                </c:pt>
                <c:pt idx="24">
                  <c:v>-1.3052858458765746</c:v>
                </c:pt>
                <c:pt idx="25">
                  <c:v>-1.0266568652749697</c:v>
                </c:pt>
                <c:pt idx="26">
                  <c:v>-1.0474971086433289</c:v>
                </c:pt>
                <c:pt idx="27">
                  <c:v>-1.0259452542249781</c:v>
                </c:pt>
                <c:pt idx="28">
                  <c:v>-1.1873099204139428</c:v>
                </c:pt>
                <c:pt idx="29">
                  <c:v>-0.94979683758871802</c:v>
                </c:pt>
                <c:pt idx="30">
                  <c:v>-0.62452982048786221</c:v>
                </c:pt>
                <c:pt idx="31">
                  <c:v>-0.64724483272542355</c:v>
                </c:pt>
                <c:pt idx="32">
                  <c:v>-0.48486156408580555</c:v>
                </c:pt>
                <c:pt idx="33">
                  <c:v>-0.45220189691230306</c:v>
                </c:pt>
                <c:pt idx="34">
                  <c:v>-0.27134453598482683</c:v>
                </c:pt>
                <c:pt idx="35">
                  <c:v>-0.14916218050737251</c:v>
                </c:pt>
                <c:pt idx="36">
                  <c:v>-0.17003233859809633</c:v>
                </c:pt>
                <c:pt idx="37">
                  <c:v>6.9040312820825109E-2</c:v>
                </c:pt>
                <c:pt idx="38">
                  <c:v>0.11858574734777511</c:v>
                </c:pt>
                <c:pt idx="39">
                  <c:v>0.24064423660865608</c:v>
                </c:pt>
                <c:pt idx="40">
                  <c:v>0.60426389553009108</c:v>
                </c:pt>
                <c:pt idx="41">
                  <c:v>0.81618805539186212</c:v>
                </c:pt>
                <c:pt idx="42">
                  <c:v>0.94285814326199846</c:v>
                </c:pt>
                <c:pt idx="43">
                  <c:v>0.56355164192477059</c:v>
                </c:pt>
                <c:pt idx="44">
                  <c:v>0.44724799885027733</c:v>
                </c:pt>
                <c:pt idx="45">
                  <c:v>0.10397816373212643</c:v>
                </c:pt>
                <c:pt idx="46">
                  <c:v>0.21789527736593048</c:v>
                </c:pt>
                <c:pt idx="47">
                  <c:v>0.22640768312096032</c:v>
                </c:pt>
                <c:pt idx="48">
                  <c:v>-0.24830271122113468</c:v>
                </c:pt>
                <c:pt idx="49">
                  <c:v>-0.40965791518164935</c:v>
                </c:pt>
                <c:pt idx="50">
                  <c:v>-0.20399154301326061</c:v>
                </c:pt>
                <c:pt idx="51">
                  <c:v>-0.78766593950553276</c:v>
                </c:pt>
                <c:pt idx="52">
                  <c:v>-0.89587922118555063</c:v>
                </c:pt>
                <c:pt idx="53">
                  <c:v>-0.86176288316718508</c:v>
                </c:pt>
                <c:pt idx="54">
                  <c:v>-0.29324203202984478</c:v>
                </c:pt>
                <c:pt idx="55">
                  <c:v>3.2334744683130412E-3</c:v>
                </c:pt>
                <c:pt idx="56">
                  <c:v>0.11503687254973549</c:v>
                </c:pt>
                <c:pt idx="57">
                  <c:v>0.24245035686182903</c:v>
                </c:pt>
                <c:pt idx="58">
                  <c:v>2.1675273378242998</c:v>
                </c:pt>
                <c:pt idx="59">
                  <c:v>2.5712596609177556</c:v>
                </c:pt>
                <c:pt idx="60">
                  <c:v>2.934823173301603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D-A64A-453D-88FA-051EF2A0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49728"/>
        <c:axId val="1"/>
      </c:scatterChart>
      <c:valAx>
        <c:axId val="86284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D1 (44.74 %)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D2 (25.43 %)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49728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Biplot (axes D1 and D2: 70.17 %)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7.0243055555555559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SRF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47BB-4433-9A3D-DE469FAA329B}"/>
                </c:ext>
              </c:extLst>
            </c:dLbl>
            <c:dLbl>
              <c:idx val="1"/>
              <c:layout>
                <c:manualLayout>
                  <c:x val="-0.12461805555555555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NINO 3.4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47BB-4433-9A3D-DE469FAA329B}"/>
                </c:ext>
              </c:extLst>
            </c:dLbl>
            <c:dLbl>
              <c:idx val="2"/>
              <c:layout>
                <c:manualLayout>
                  <c:x val="-1.7361111111111237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SOI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47BB-4433-9A3D-DE469FAA329B}"/>
                </c:ext>
              </c:extLst>
            </c:dLbl>
            <c:dLbl>
              <c:idx val="3"/>
              <c:layout>
                <c:manualLayout>
                  <c:x val="-1.7361111111111112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ACE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7BB-4433-9A3D-DE469FAA329B}"/>
                </c:ext>
              </c:extLst>
            </c:dLbl>
            <c:dLbl>
              <c:idx val="4"/>
              <c:layout>
                <c:manualLayout>
                  <c:x val="-1.7361111111111237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AMO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47BB-4433-9A3D-DE469FAA329B}"/>
                </c:ext>
              </c:extLst>
            </c:dLbl>
            <c:dLbl>
              <c:idx val="5"/>
              <c:layout>
                <c:manualLayout>
                  <c:x val="-1.7361111111111237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AMM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47BB-4433-9A3D-DE469FAA329B}"/>
                </c:ext>
              </c:extLst>
            </c:dLbl>
            <c:dLbl>
              <c:idx val="6"/>
              <c:layout>
                <c:manualLayout>
                  <c:x val="-8.0572779965004379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NAO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47BB-4433-9A3D-DE469FAA329B}"/>
                </c:ext>
              </c:extLst>
            </c:dLbl>
            <c:dLbl>
              <c:idx val="7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CAR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47BB-4433-9A3D-DE469FAA329B}"/>
                </c:ext>
              </c:extLst>
            </c:dLbl>
            <c:dLbl>
              <c:idx val="8"/>
              <c:layout>
                <c:manualLayout>
                  <c:x val="-1.7361111111111112E-2"/>
                  <c:y val="-3.06513409961686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PTOT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47BB-4433-9A3D-DE469FAA329B}"/>
                </c:ext>
              </c:extLst>
            </c:dLbl>
            <c:dLbl>
              <c:idx val="9"/>
              <c:layout>
                <c:manualLayout>
                  <c:x val="-7.9218886701662328E-2"/>
                  <c:y val="-3.06513409961686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TEM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47BB-4433-9A3D-DE469FAA329B}"/>
                </c:ext>
              </c:extLst>
            </c:dLbl>
            <c:dLbl>
              <c:idx val="10"/>
              <c:layout>
                <c:manualLayout>
                  <c:x val="-7.4027777777777776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DFR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47BB-4433-9A3D-DE469FAA329B}"/>
                </c:ext>
              </c:extLst>
            </c:dLbl>
            <c:dLbl>
              <c:idx val="11"/>
              <c:layout>
                <c:manualLayout>
                  <c:x val="-1.7361111111111174E-2"/>
                  <c:y val="-3.065134099616859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HUR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47BB-4433-9A3D-DE469FAA329B}"/>
                </c:ext>
              </c:extLst>
            </c:dLbl>
            <c:dLbl>
              <c:idx val="12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EAI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47BB-4433-9A3D-DE469FAA329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XLSTAT_20210801_163431_1_HID7!$A$1:$A$13</c:f>
              <c:numCache>
                <c:formatCode>General</c:formatCode>
                <c:ptCount val="13"/>
                <c:pt idx="0">
                  <c:v>-0.3016280555861634</c:v>
                </c:pt>
                <c:pt idx="1">
                  <c:v>-1.4441985438363809</c:v>
                </c:pt>
                <c:pt idx="2">
                  <c:v>1.6000000000000034</c:v>
                </c:pt>
                <c:pt idx="3">
                  <c:v>1.3514742285550339</c:v>
                </c:pt>
                <c:pt idx="4">
                  <c:v>1.3648519445337184</c:v>
                </c:pt>
                <c:pt idx="5">
                  <c:v>1.3910365165326903</c:v>
                </c:pt>
                <c:pt idx="6">
                  <c:v>-1.4037833720151849</c:v>
                </c:pt>
                <c:pt idx="7">
                  <c:v>1.1180712074315959</c:v>
                </c:pt>
                <c:pt idx="8">
                  <c:v>0.64947771085243622</c:v>
                </c:pt>
                <c:pt idx="9">
                  <c:v>-0.79961711726144791</c:v>
                </c:pt>
                <c:pt idx="10">
                  <c:v>-1.3073177629739785</c:v>
                </c:pt>
                <c:pt idx="11">
                  <c:v>0.81155956735053092</c:v>
                </c:pt>
                <c:pt idx="12">
                  <c:v>0.92610038727194144</c:v>
                </c:pt>
              </c:numCache>
            </c:numRef>
          </c:xVal>
          <c:yVal>
            <c:numRef>
              <c:f>XLSTAT_20210801_163431_1_HID7!$B$1:$B$13</c:f>
              <c:numCache>
                <c:formatCode>General</c:formatCode>
                <c:ptCount val="13"/>
                <c:pt idx="0">
                  <c:v>-2.6059220591775598</c:v>
                </c:pt>
                <c:pt idx="1">
                  <c:v>-0.36921903399943073</c:v>
                </c:pt>
                <c:pt idx="2">
                  <c:v>0.96634163980045729</c:v>
                </c:pt>
                <c:pt idx="3">
                  <c:v>1.7642377153437434</c:v>
                </c:pt>
                <c:pt idx="4">
                  <c:v>0.71608118528849829</c:v>
                </c:pt>
                <c:pt idx="5">
                  <c:v>-0.34311503743033817</c:v>
                </c:pt>
                <c:pt idx="6">
                  <c:v>-1.0345964982470119</c:v>
                </c:pt>
                <c:pt idx="7">
                  <c:v>0.24655319172857673</c:v>
                </c:pt>
                <c:pt idx="8">
                  <c:v>2.348272865626353</c:v>
                </c:pt>
                <c:pt idx="9">
                  <c:v>2.2740111798859615</c:v>
                </c:pt>
                <c:pt idx="10">
                  <c:v>-1.352618375411075</c:v>
                </c:pt>
                <c:pt idx="11">
                  <c:v>2.6154780059792087</c:v>
                </c:pt>
                <c:pt idx="12">
                  <c:v>2.0209316777779032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7BB-4433-9A3D-DE469FAA329B}"/>
            </c:ext>
          </c:extLst>
        </c:ser>
        <c:ser>
          <c:idx val="1"/>
          <c:order val="1"/>
          <c:tx>
            <c:v>Active observations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74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47BB-4433-9A3D-DE469FAA329B}"/>
                </c:ext>
              </c:extLst>
            </c:dLbl>
            <c:dLbl>
              <c:idx val="1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47BB-4433-9A3D-DE469FAA329B}"/>
                </c:ext>
              </c:extLst>
            </c:dLbl>
            <c:dLbl>
              <c:idx val="2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47BB-4433-9A3D-DE469FAA329B}"/>
                </c:ext>
              </c:extLst>
            </c:dLbl>
            <c:dLbl>
              <c:idx val="3"/>
              <c:layout>
                <c:manualLayout>
                  <c:x val="-1.7361111111111046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47BB-4433-9A3D-DE469FAA329B}"/>
                </c:ext>
              </c:extLst>
            </c:dLbl>
            <c:dLbl>
              <c:idx val="4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47BB-4433-9A3D-DE469FAA329B}"/>
                </c:ext>
              </c:extLst>
            </c:dLbl>
            <c:dLbl>
              <c:idx val="5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47BB-4433-9A3D-DE469FAA329B}"/>
                </c:ext>
              </c:extLst>
            </c:dLbl>
            <c:dLbl>
              <c:idx val="6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47BB-4433-9A3D-DE469FAA329B}"/>
                </c:ext>
              </c:extLst>
            </c:dLbl>
            <c:dLbl>
              <c:idx val="7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47BB-4433-9A3D-DE469FAA329B}"/>
                </c:ext>
              </c:extLst>
            </c:dLbl>
            <c:dLbl>
              <c:idx val="8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47BB-4433-9A3D-DE469FAA329B}"/>
                </c:ext>
              </c:extLst>
            </c:dLbl>
            <c:dLbl>
              <c:idx val="9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47BB-4433-9A3D-DE469FAA329B}"/>
                </c:ext>
              </c:extLst>
            </c:dLbl>
            <c:dLbl>
              <c:idx val="10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47BB-4433-9A3D-DE469FAA329B}"/>
                </c:ext>
              </c:extLst>
            </c:dLbl>
            <c:dLbl>
              <c:idx val="11"/>
              <c:layout>
                <c:manualLayout>
                  <c:x val="-8.402777777777784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47BB-4433-9A3D-DE469FAA329B}"/>
                </c:ext>
              </c:extLst>
            </c:dLbl>
            <c:dLbl>
              <c:idx val="12"/>
              <c:layout>
                <c:manualLayout>
                  <c:x val="-8.4027777777777785E-2"/>
                  <c:y val="1.724137931034489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47BB-4433-9A3D-DE469FAA329B}"/>
                </c:ext>
              </c:extLst>
            </c:dLbl>
            <c:dLbl>
              <c:idx val="13"/>
              <c:layout>
                <c:manualLayout>
                  <c:x val="-8.40277777777778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47BB-4433-9A3D-DE469FAA329B}"/>
                </c:ext>
              </c:extLst>
            </c:dLbl>
            <c:dLbl>
              <c:idx val="14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47BB-4433-9A3D-DE469FAA329B}"/>
                </c:ext>
              </c:extLst>
            </c:dLbl>
            <c:dLbl>
              <c:idx val="15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47BB-4433-9A3D-DE469FAA329B}"/>
                </c:ext>
              </c:extLst>
            </c:dLbl>
            <c:dLbl>
              <c:idx val="16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47BB-4433-9A3D-DE469FAA329B}"/>
                </c:ext>
              </c:extLst>
            </c:dLbl>
            <c:dLbl>
              <c:idx val="17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47BB-4433-9A3D-DE469FAA329B}"/>
                </c:ext>
              </c:extLst>
            </c:dLbl>
            <c:dLbl>
              <c:idx val="18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47BB-4433-9A3D-DE469FAA329B}"/>
                </c:ext>
              </c:extLst>
            </c:dLbl>
            <c:dLbl>
              <c:idx val="19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47BB-4433-9A3D-DE469FAA329B}"/>
                </c:ext>
              </c:extLst>
            </c:dLbl>
            <c:dLbl>
              <c:idx val="20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47BB-4433-9A3D-DE469FAA329B}"/>
                </c:ext>
              </c:extLst>
            </c:dLbl>
            <c:dLbl>
              <c:idx val="21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47BB-4433-9A3D-DE469FAA329B}"/>
                </c:ext>
              </c:extLst>
            </c:dLbl>
            <c:dLbl>
              <c:idx val="22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47BB-4433-9A3D-DE469FAA329B}"/>
                </c:ext>
              </c:extLst>
            </c:dLbl>
            <c:dLbl>
              <c:idx val="23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47BB-4433-9A3D-DE469FAA329B}"/>
                </c:ext>
              </c:extLst>
            </c:dLbl>
            <c:dLbl>
              <c:idx val="24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47BB-4433-9A3D-DE469FAA329B}"/>
                </c:ext>
              </c:extLst>
            </c:dLbl>
            <c:dLbl>
              <c:idx val="25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47BB-4433-9A3D-DE469FAA329B}"/>
                </c:ext>
              </c:extLst>
            </c:dLbl>
            <c:dLbl>
              <c:idx val="26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47BB-4433-9A3D-DE469FAA329B}"/>
                </c:ext>
              </c:extLst>
            </c:dLbl>
            <c:dLbl>
              <c:idx val="27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47BB-4433-9A3D-DE469FAA329B}"/>
                </c:ext>
              </c:extLst>
            </c:dLbl>
            <c:dLbl>
              <c:idx val="28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47BB-4433-9A3D-DE469FAA329B}"/>
                </c:ext>
              </c:extLst>
            </c:dLbl>
            <c:dLbl>
              <c:idx val="29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47BB-4433-9A3D-DE469FAA329B}"/>
                </c:ext>
              </c:extLst>
            </c:dLbl>
            <c:dLbl>
              <c:idx val="30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47BB-4433-9A3D-DE469FAA329B}"/>
                </c:ext>
              </c:extLst>
            </c:dLbl>
            <c:dLbl>
              <c:idx val="31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47BB-4433-9A3D-DE469FAA329B}"/>
                </c:ext>
              </c:extLst>
            </c:dLbl>
            <c:dLbl>
              <c:idx val="32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47BB-4433-9A3D-DE469FAA329B}"/>
                </c:ext>
              </c:extLst>
            </c:dLbl>
            <c:dLbl>
              <c:idx val="33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47BB-4433-9A3D-DE469FAA329B}"/>
                </c:ext>
              </c:extLst>
            </c:dLbl>
            <c:dLbl>
              <c:idx val="34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47BB-4433-9A3D-DE469FAA329B}"/>
                </c:ext>
              </c:extLst>
            </c:dLbl>
            <c:dLbl>
              <c:idx val="35"/>
              <c:layout>
                <c:manualLayout>
                  <c:x val="-1.7361111111111174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47BB-4433-9A3D-DE469FAA329B}"/>
                </c:ext>
              </c:extLst>
            </c:dLbl>
            <c:dLbl>
              <c:idx val="36"/>
              <c:layout>
                <c:manualLayout>
                  <c:x val="-1.7361111111111174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47BB-4433-9A3D-DE469FAA329B}"/>
                </c:ext>
              </c:extLst>
            </c:dLbl>
            <c:dLbl>
              <c:idx val="37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47BB-4433-9A3D-DE469FAA329B}"/>
                </c:ext>
              </c:extLst>
            </c:dLbl>
            <c:dLbl>
              <c:idx val="38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47BB-4433-9A3D-DE469FAA329B}"/>
                </c:ext>
              </c:extLst>
            </c:dLbl>
            <c:dLbl>
              <c:idx val="39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47BB-4433-9A3D-DE469FAA329B}"/>
                </c:ext>
              </c:extLst>
            </c:dLbl>
            <c:dLbl>
              <c:idx val="40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47BB-4433-9A3D-DE469FAA329B}"/>
                </c:ext>
              </c:extLst>
            </c:dLbl>
            <c:dLbl>
              <c:idx val="41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47BB-4433-9A3D-DE469FAA329B}"/>
                </c:ext>
              </c:extLst>
            </c:dLbl>
            <c:dLbl>
              <c:idx val="42"/>
              <c:layout>
                <c:manualLayout>
                  <c:x val="-1.7361111111111237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47BB-4433-9A3D-DE469FAA329B}"/>
                </c:ext>
              </c:extLst>
            </c:dLbl>
            <c:dLbl>
              <c:idx val="43"/>
              <c:layout>
                <c:manualLayout>
                  <c:x val="-1.7361111111111237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47BB-4433-9A3D-DE469FAA329B}"/>
                </c:ext>
              </c:extLst>
            </c:dLbl>
            <c:dLbl>
              <c:idx val="44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47BB-4433-9A3D-DE469FAA329B}"/>
                </c:ext>
              </c:extLst>
            </c:dLbl>
            <c:dLbl>
              <c:idx val="45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47BB-4433-9A3D-DE469FAA329B}"/>
                </c:ext>
              </c:extLst>
            </c:dLbl>
            <c:dLbl>
              <c:idx val="46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47BB-4433-9A3D-DE469FAA329B}"/>
                </c:ext>
              </c:extLst>
            </c:dLbl>
            <c:dLbl>
              <c:idx val="47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47BB-4433-9A3D-DE469FAA329B}"/>
                </c:ext>
              </c:extLst>
            </c:dLbl>
            <c:dLbl>
              <c:idx val="48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47BB-4433-9A3D-DE469FAA329B}"/>
                </c:ext>
              </c:extLst>
            </c:dLbl>
            <c:dLbl>
              <c:idx val="49"/>
              <c:layout>
                <c:manualLayout>
                  <c:x val="-1.7361111111111112E-2"/>
                  <c:y val="1.724137931034489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47BB-4433-9A3D-DE469FAA329B}"/>
                </c:ext>
              </c:extLst>
            </c:dLbl>
            <c:dLbl>
              <c:idx val="50"/>
              <c:layout>
                <c:manualLayout>
                  <c:x val="-1.7361111111111112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0-47BB-4433-9A3D-DE469FAA329B}"/>
                </c:ext>
              </c:extLst>
            </c:dLbl>
            <c:dLbl>
              <c:idx val="51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47BB-4433-9A3D-DE469FAA329B}"/>
                </c:ext>
              </c:extLst>
            </c:dLbl>
            <c:dLbl>
              <c:idx val="52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2-47BB-4433-9A3D-DE469FAA329B}"/>
                </c:ext>
              </c:extLst>
            </c:dLbl>
            <c:dLbl>
              <c:idx val="53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3-47BB-4433-9A3D-DE469FAA329B}"/>
                </c:ext>
              </c:extLst>
            </c:dLbl>
            <c:dLbl>
              <c:idx val="54"/>
              <c:layout>
                <c:manualLayout>
                  <c:x val="-8.402777777777784E-2"/>
                  <c:y val="1.724137931034489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4-47BB-4433-9A3D-DE469FAA329B}"/>
                </c:ext>
              </c:extLst>
            </c:dLbl>
            <c:dLbl>
              <c:idx val="55"/>
              <c:layout>
                <c:manualLayout>
                  <c:x val="-8.40277777777778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5-47BB-4433-9A3D-DE469FAA329B}"/>
                </c:ext>
              </c:extLst>
            </c:dLbl>
            <c:dLbl>
              <c:idx val="56"/>
              <c:layout>
                <c:manualLayout>
                  <c:x val="-8.40277777777778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6-47BB-4433-9A3D-DE469FAA329B}"/>
                </c:ext>
              </c:extLst>
            </c:dLbl>
            <c:dLbl>
              <c:idx val="57"/>
              <c:layout>
                <c:manualLayout>
                  <c:x val="-8.40277777777778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47BB-4433-9A3D-DE469FAA329B}"/>
                </c:ext>
              </c:extLst>
            </c:dLbl>
            <c:dLbl>
              <c:idx val="58"/>
              <c:layout>
                <c:manualLayout>
                  <c:x val="-8.4027777777777757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8-47BB-4433-9A3D-DE469FAA329B}"/>
                </c:ext>
              </c:extLst>
            </c:dLbl>
            <c:dLbl>
              <c:idx val="59"/>
              <c:layout>
                <c:manualLayout>
                  <c:x val="-8.4027777777777785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9-47BB-4433-9A3D-DE469FAA329B}"/>
                </c:ext>
              </c:extLst>
            </c:dLbl>
            <c:dLbl>
              <c:idx val="60"/>
              <c:layout>
                <c:manualLayout>
                  <c:x val="-8.4027777777777798E-2"/>
                  <c:y val="-3.06513409961686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A-47BB-4433-9A3D-DE469FAA329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66CC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XLSTAT_20210801_163431_1_HID7!$A$14:$A$74</c:f>
              <c:numCache>
                <c:formatCode>General</c:formatCode>
                <c:ptCount val="61"/>
                <c:pt idx="0">
                  <c:v>0.43124385007070909</c:v>
                </c:pt>
                <c:pt idx="1">
                  <c:v>0.63256325502419875</c:v>
                </c:pt>
                <c:pt idx="2">
                  <c:v>0.56695246665406696</c:v>
                </c:pt>
                <c:pt idx="3">
                  <c:v>0.28933069890043051</c:v>
                </c:pt>
                <c:pt idx="4">
                  <c:v>0.3715934948157828</c:v>
                </c:pt>
                <c:pt idx="5">
                  <c:v>0.3007610010492951</c:v>
                </c:pt>
                <c:pt idx="6">
                  <c:v>0.53229279513416972</c:v>
                </c:pt>
                <c:pt idx="7">
                  <c:v>0.5483763187844064</c:v>
                </c:pt>
                <c:pt idx="8">
                  <c:v>0.3176800131531034</c:v>
                </c:pt>
                <c:pt idx="9">
                  <c:v>-5.6535357342656495E-2</c:v>
                </c:pt>
                <c:pt idx="10">
                  <c:v>-0.18300105894030344</c:v>
                </c:pt>
                <c:pt idx="11">
                  <c:v>-0.24733237112159717</c:v>
                </c:pt>
                <c:pt idx="12">
                  <c:v>-0.66019095425153285</c:v>
                </c:pt>
                <c:pt idx="13">
                  <c:v>-0.84410546022776201</c:v>
                </c:pt>
                <c:pt idx="14">
                  <c:v>-0.73317520754592858</c:v>
                </c:pt>
                <c:pt idx="15">
                  <c:v>-0.91775737310502425</c:v>
                </c:pt>
                <c:pt idx="16">
                  <c:v>-1.1101017983548331</c:v>
                </c:pt>
                <c:pt idx="17">
                  <c:v>-1.4419362027278861</c:v>
                </c:pt>
                <c:pt idx="18">
                  <c:v>-1.3646328865791038</c:v>
                </c:pt>
                <c:pt idx="19">
                  <c:v>-1.043195034445507</c:v>
                </c:pt>
                <c:pt idx="20">
                  <c:v>-0.79386928665953449</c:v>
                </c:pt>
                <c:pt idx="21">
                  <c:v>-0.66714875228496506</c:v>
                </c:pt>
                <c:pt idx="22">
                  <c:v>-0.71299429566456085</c:v>
                </c:pt>
                <c:pt idx="23">
                  <c:v>-0.46913214083074378</c:v>
                </c:pt>
                <c:pt idx="24">
                  <c:v>-0.22638465863319379</c:v>
                </c:pt>
                <c:pt idx="25">
                  <c:v>-0.22931828681598435</c:v>
                </c:pt>
                <c:pt idx="26">
                  <c:v>-2.6396399733599765E-2</c:v>
                </c:pt>
                <c:pt idx="27">
                  <c:v>0.11915767775744224</c:v>
                </c:pt>
                <c:pt idx="28">
                  <c:v>0.38474683750421029</c:v>
                </c:pt>
                <c:pt idx="29">
                  <c:v>0.3989335807358747</c:v>
                </c:pt>
                <c:pt idx="30">
                  <c:v>0.12485091534909717</c:v>
                </c:pt>
                <c:pt idx="31">
                  <c:v>0.17210243515004234</c:v>
                </c:pt>
                <c:pt idx="32">
                  <c:v>0.25919050344416911</c:v>
                </c:pt>
                <c:pt idx="33">
                  <c:v>0.54578443836980128</c:v>
                </c:pt>
                <c:pt idx="34">
                  <c:v>0.68720505975054147</c:v>
                </c:pt>
                <c:pt idx="35">
                  <c:v>0.80898454801873809</c:v>
                </c:pt>
                <c:pt idx="36">
                  <c:v>1.0023326564761037</c:v>
                </c:pt>
                <c:pt idx="37">
                  <c:v>0.89504393802224702</c:v>
                </c:pt>
                <c:pt idx="38">
                  <c:v>1.1631397018408185</c:v>
                </c:pt>
                <c:pt idx="39">
                  <c:v>1.2707951460436346</c:v>
                </c:pt>
                <c:pt idx="40">
                  <c:v>1.2205347862273961</c:v>
                </c:pt>
                <c:pt idx="41">
                  <c:v>1.5828416969843009</c:v>
                </c:pt>
                <c:pt idx="42">
                  <c:v>1.5944903851257257</c:v>
                </c:pt>
                <c:pt idx="43">
                  <c:v>1.5886127390206275</c:v>
                </c:pt>
                <c:pt idx="44">
                  <c:v>1.5212522273599773</c:v>
                </c:pt>
                <c:pt idx="45">
                  <c:v>1.3267832432714788</c:v>
                </c:pt>
                <c:pt idx="46">
                  <c:v>1.0874107797296444</c:v>
                </c:pt>
                <c:pt idx="47">
                  <c:v>1.0309420352732777</c:v>
                </c:pt>
                <c:pt idx="48">
                  <c:v>0.98108081257090174</c:v>
                </c:pt>
                <c:pt idx="49">
                  <c:v>0.56588104412293427</c:v>
                </c:pt>
                <c:pt idx="50">
                  <c:v>0.31731864945381344</c:v>
                </c:pt>
                <c:pt idx="51">
                  <c:v>0.17674024913705605</c:v>
                </c:pt>
                <c:pt idx="52">
                  <c:v>-0.43552428785773495</c:v>
                </c:pt>
                <c:pt idx="53">
                  <c:v>-0.69789440433745709</c:v>
                </c:pt>
                <c:pt idx="54">
                  <c:v>-0.89049822121773714</c:v>
                </c:pt>
                <c:pt idx="55">
                  <c:v>-1.0738040621688947</c:v>
                </c:pt>
                <c:pt idx="56">
                  <c:v>-1.1483851781535053</c:v>
                </c:pt>
                <c:pt idx="57">
                  <c:v>-1.1997599158701586</c:v>
                </c:pt>
                <c:pt idx="58">
                  <c:v>-2.4525077908754929</c:v>
                </c:pt>
                <c:pt idx="59">
                  <c:v>-2.6080361924705215</c:v>
                </c:pt>
                <c:pt idx="60">
                  <c:v>-2.5833324021095816</c:v>
                </c:pt>
              </c:numCache>
            </c:numRef>
          </c:xVal>
          <c:yVal>
            <c:numRef>
              <c:f>XLSTAT_20210801_163431_1_HID7!$B$14:$B$74</c:f>
              <c:numCache>
                <c:formatCode>General</c:formatCode>
                <c:ptCount val="61"/>
                <c:pt idx="0">
                  <c:v>1.5184066065296193</c:v>
                </c:pt>
                <c:pt idx="1">
                  <c:v>1.3390648660448257</c:v>
                </c:pt>
                <c:pt idx="2">
                  <c:v>0.85513179452094346</c:v>
                </c:pt>
                <c:pt idx="3">
                  <c:v>1.327592974913405</c:v>
                </c:pt>
                <c:pt idx="4">
                  <c:v>1.2605961363396536</c:v>
                </c:pt>
                <c:pt idx="5">
                  <c:v>1.1705003849892561</c:v>
                </c:pt>
                <c:pt idx="6">
                  <c:v>1.1811691373772095</c:v>
                </c:pt>
                <c:pt idx="7">
                  <c:v>0.97938366350124284</c:v>
                </c:pt>
                <c:pt idx="8">
                  <c:v>0.82080472368794366</c:v>
                </c:pt>
                <c:pt idx="9">
                  <c:v>0.72625744743291487</c:v>
                </c:pt>
                <c:pt idx="10">
                  <c:v>0.84324964466291308</c:v>
                </c:pt>
                <c:pt idx="11">
                  <c:v>2.0184114716957996E-2</c:v>
                </c:pt>
                <c:pt idx="12">
                  <c:v>-0.23813570385783564</c:v>
                </c:pt>
                <c:pt idx="13">
                  <c:v>1.5901704060391722E-2</c:v>
                </c:pt>
                <c:pt idx="14">
                  <c:v>-0.72676009472915482</c:v>
                </c:pt>
                <c:pt idx="15">
                  <c:v>-0.80416093146811607</c:v>
                </c:pt>
                <c:pt idx="16">
                  <c:v>-0.80835145794100671</c:v>
                </c:pt>
                <c:pt idx="17">
                  <c:v>-0.86388954883840774</c:v>
                </c:pt>
                <c:pt idx="18">
                  <c:v>-1.1161787670630572</c:v>
                </c:pt>
                <c:pt idx="19">
                  <c:v>-1.4999911318295969</c:v>
                </c:pt>
                <c:pt idx="20">
                  <c:v>-1.4810652639029529</c:v>
                </c:pt>
                <c:pt idx="21">
                  <c:v>-1.569421838254633</c:v>
                </c:pt>
                <c:pt idx="22">
                  <c:v>-1.2772990188914977</c:v>
                </c:pt>
                <c:pt idx="23">
                  <c:v>-1.0156102272515346</c:v>
                </c:pt>
                <c:pt idx="24">
                  <c:v>-1.3052858458765746</c:v>
                </c:pt>
                <c:pt idx="25">
                  <c:v>-1.0266568652749697</c:v>
                </c:pt>
                <c:pt idx="26">
                  <c:v>-1.0474971086433289</c:v>
                </c:pt>
                <c:pt idx="27">
                  <c:v>-1.0259452542249781</c:v>
                </c:pt>
                <c:pt idx="28">
                  <c:v>-1.1873099204139428</c:v>
                </c:pt>
                <c:pt idx="29">
                  <c:v>-0.94979683758871802</c:v>
                </c:pt>
                <c:pt idx="30">
                  <c:v>-0.62452982048786221</c:v>
                </c:pt>
                <c:pt idx="31">
                  <c:v>-0.64724483272542355</c:v>
                </c:pt>
                <c:pt idx="32">
                  <c:v>-0.48486156408580555</c:v>
                </c:pt>
                <c:pt idx="33">
                  <c:v>-0.45220189691230306</c:v>
                </c:pt>
                <c:pt idx="34">
                  <c:v>-0.27134453598482683</c:v>
                </c:pt>
                <c:pt idx="35">
                  <c:v>-0.14916218050737251</c:v>
                </c:pt>
                <c:pt idx="36">
                  <c:v>-0.17003233859809633</c:v>
                </c:pt>
                <c:pt idx="37">
                  <c:v>6.9040312820825109E-2</c:v>
                </c:pt>
                <c:pt idx="38">
                  <c:v>0.11858574734777511</c:v>
                </c:pt>
                <c:pt idx="39">
                  <c:v>0.24064423660865608</c:v>
                </c:pt>
                <c:pt idx="40">
                  <c:v>0.60426389553009108</c:v>
                </c:pt>
                <c:pt idx="41">
                  <c:v>0.81618805539186212</c:v>
                </c:pt>
                <c:pt idx="42">
                  <c:v>0.94285814326199846</c:v>
                </c:pt>
                <c:pt idx="43">
                  <c:v>0.56355164192477059</c:v>
                </c:pt>
                <c:pt idx="44">
                  <c:v>0.44724799885027733</c:v>
                </c:pt>
                <c:pt idx="45">
                  <c:v>0.10397816373212643</c:v>
                </c:pt>
                <c:pt idx="46">
                  <c:v>0.21789527736593048</c:v>
                </c:pt>
                <c:pt idx="47">
                  <c:v>0.22640768312096032</c:v>
                </c:pt>
                <c:pt idx="48">
                  <c:v>-0.24830271122113468</c:v>
                </c:pt>
                <c:pt idx="49">
                  <c:v>-0.40965791518164935</c:v>
                </c:pt>
                <c:pt idx="50">
                  <c:v>-0.20399154301326061</c:v>
                </c:pt>
                <c:pt idx="51">
                  <c:v>-0.78766593950553276</c:v>
                </c:pt>
                <c:pt idx="52">
                  <c:v>-0.89587922118555063</c:v>
                </c:pt>
                <c:pt idx="53">
                  <c:v>-0.86176288316718508</c:v>
                </c:pt>
                <c:pt idx="54">
                  <c:v>-0.29324203202984478</c:v>
                </c:pt>
                <c:pt idx="55">
                  <c:v>3.2334744683130412E-3</c:v>
                </c:pt>
                <c:pt idx="56">
                  <c:v>0.11503687254973549</c:v>
                </c:pt>
                <c:pt idx="57">
                  <c:v>0.24245035686182903</c:v>
                </c:pt>
                <c:pt idx="58">
                  <c:v>2.1675273378242998</c:v>
                </c:pt>
                <c:pt idx="59">
                  <c:v>2.5712596609177556</c:v>
                </c:pt>
                <c:pt idx="60">
                  <c:v>2.934823173301603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B-47BB-4433-9A3D-DE469FAA329B}"/>
            </c:ext>
          </c:extLst>
        </c:ser>
        <c:ser>
          <c:idx val="2"/>
          <c:order val="2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-0.3016280555861634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-2.6059220591775598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C-47BB-4433-9A3D-DE469FAA329B}"/>
            </c:ext>
          </c:extLst>
        </c:ser>
        <c:ser>
          <c:idx val="3"/>
          <c:order val="3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-1.4441985438363809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-0.36921903399943073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47BB-4433-9A3D-DE469FAA329B}"/>
            </c:ext>
          </c:extLst>
        </c:ser>
        <c:ser>
          <c:idx val="4"/>
          <c:order val="4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1.6000000000000034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0.96634163980045729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47BB-4433-9A3D-DE469FAA329B}"/>
            </c:ext>
          </c:extLst>
        </c:ser>
        <c:ser>
          <c:idx val="5"/>
          <c:order val="5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1.3514742285550339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1.7642377153437434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47BB-4433-9A3D-DE469FAA329B}"/>
            </c:ext>
          </c:extLst>
        </c:ser>
        <c:ser>
          <c:idx val="6"/>
          <c:order val="6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1.3648519445337184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0.71608118528849829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47BB-4433-9A3D-DE469FAA329B}"/>
            </c:ext>
          </c:extLst>
        </c:ser>
        <c:ser>
          <c:idx val="7"/>
          <c:order val="7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1.3910365165326903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-0.34311503743033817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47BB-4433-9A3D-DE469FAA329B}"/>
            </c:ext>
          </c:extLst>
        </c:ser>
        <c:ser>
          <c:idx val="8"/>
          <c:order val="8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-1.4037833720151849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-1.0345964982470119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47BB-4433-9A3D-DE469FAA329B}"/>
            </c:ext>
          </c:extLst>
        </c:ser>
        <c:ser>
          <c:idx val="9"/>
          <c:order val="9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1.1180712074315959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0.24655319172857673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47BB-4433-9A3D-DE469FAA329B}"/>
            </c:ext>
          </c:extLst>
        </c:ser>
        <c:ser>
          <c:idx val="10"/>
          <c:order val="10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0.64947771085243622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2.348272865626353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47BB-4433-9A3D-DE469FAA329B}"/>
            </c:ext>
          </c:extLst>
        </c:ser>
        <c:ser>
          <c:idx val="11"/>
          <c:order val="11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-0.79961711726144791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2.2740111798859615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47BB-4433-9A3D-DE469FAA329B}"/>
            </c:ext>
          </c:extLst>
        </c:ser>
        <c:ser>
          <c:idx val="12"/>
          <c:order val="12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-1.3073177629739785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-1.352618375411075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47BB-4433-9A3D-DE469FAA329B}"/>
            </c:ext>
          </c:extLst>
        </c:ser>
        <c:ser>
          <c:idx val="13"/>
          <c:order val="13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0.81155956735053092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2.6154780059792087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47BB-4433-9A3D-DE469FAA329B}"/>
            </c:ext>
          </c:extLst>
        </c:ser>
        <c:ser>
          <c:idx val="14"/>
          <c:order val="14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0.92610038727194144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2.0209316777779032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47BB-4433-9A3D-DE469FAA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43496"/>
        <c:axId val="1"/>
      </c:scatterChart>
      <c:valAx>
        <c:axId val="862843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D1 (44.74 %)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D2 (25.43 %)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43496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CFT / Standardized coefficients(95%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/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9D5E1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02B-4334-9F0F-552814D1E5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0.10069393234093071</c:v>
                </c:pt>
              </c:numLit>
            </c:plus>
            <c:minus>
              <c:numLit>
                <c:formatCode>General</c:formatCode>
                <c:ptCount val="1"/>
                <c:pt idx="0">
                  <c:v>0.10069393234093071</c:v>
                </c:pt>
              </c:numLit>
            </c:minus>
          </c:errBars>
          <c:cat>
            <c:strRef>
              <c:f>'MLR ACE'!$B$91</c:f>
              <c:strCache>
                <c:ptCount val="1"/>
                <c:pt idx="0">
                  <c:v>ACE</c:v>
                </c:pt>
              </c:strCache>
            </c:strRef>
          </c:cat>
          <c:val>
            <c:numRef>
              <c:f>'MLR ACE'!$C$91</c:f>
              <c:numCache>
                <c:formatCode>0.000</c:formatCode>
                <c:ptCount val="1"/>
                <c:pt idx="0">
                  <c:v>0.92227682870576511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2B-4334-9F0F-552814D1E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862750344"/>
        <c:axId val="1"/>
      </c:barChart>
      <c:catAx>
        <c:axId val="862750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Variable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50344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Regression of CFT by ACE (R²=0.851)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Ref>
              <c:f>'MLR ACE'!$D$117:$D$177</c:f>
              <c:numCache>
                <c:formatCode>0.000</c:formatCode>
                <c:ptCount val="61"/>
                <c:pt idx="0">
                  <c:v>3.5034084806448429</c:v>
                </c:pt>
                <c:pt idx="1">
                  <c:v>3.8384574739795503</c:v>
                </c:pt>
                <c:pt idx="2">
                  <c:v>2.9772669462533083</c:v>
                </c:pt>
                <c:pt idx="3">
                  <c:v>2.4439116873147162</c:v>
                </c:pt>
                <c:pt idx="4">
                  <c:v>2.7253820256183876</c:v>
                </c:pt>
                <c:pt idx="5">
                  <c:v>2.1398866825775897</c:v>
                </c:pt>
                <c:pt idx="6">
                  <c:v>1.9837275916684995</c:v>
                </c:pt>
                <c:pt idx="7">
                  <c:v>1.5702883945020298</c:v>
                </c:pt>
                <c:pt idx="8">
                  <c:v>1.7181478986342609</c:v>
                </c:pt>
                <c:pt idx="9">
                  <c:v>-1.0659944337807983</c:v>
                </c:pt>
                <c:pt idx="10">
                  <c:v>-0.6638270784088971</c:v>
                </c:pt>
                <c:pt idx="11">
                  <c:v>-1.4831989792353433</c:v>
                </c:pt>
                <c:pt idx="12">
                  <c:v>-2.8505460866733601</c:v>
                </c:pt>
                <c:pt idx="13">
                  <c:v>-2.6364262519626163</c:v>
                </c:pt>
                <c:pt idx="14">
                  <c:v>-3.5242898883262526</c:v>
                </c:pt>
                <c:pt idx="15">
                  <c:v>-4.5491163346072439</c:v>
                </c:pt>
                <c:pt idx="16">
                  <c:v>-3.8800998056816236</c:v>
                </c:pt>
                <c:pt idx="17">
                  <c:v>-4.4861245990700551</c:v>
                </c:pt>
                <c:pt idx="18">
                  <c:v>-3.6878518717973274</c:v>
                </c:pt>
                <c:pt idx="19">
                  <c:v>-4.424517161053525</c:v>
                </c:pt>
                <c:pt idx="20">
                  <c:v>-3.1757279048551785</c:v>
                </c:pt>
                <c:pt idx="21">
                  <c:v>-2.9800378222105506</c:v>
                </c:pt>
                <c:pt idx="22">
                  <c:v>-2.4082940205576584</c:v>
                </c:pt>
                <c:pt idx="23">
                  <c:v>-1.9706824503097247</c:v>
                </c:pt>
                <c:pt idx="24">
                  <c:v>-2.385054351136171</c:v>
                </c:pt>
                <c:pt idx="25">
                  <c:v>-0.75620311146674979</c:v>
                </c:pt>
                <c:pt idx="26">
                  <c:v>0.31744151663242381</c:v>
                </c:pt>
                <c:pt idx="27">
                  <c:v>-4.9864268491543629E-2</c:v>
                </c:pt>
                <c:pt idx="28">
                  <c:v>-0.8522113759295602</c:v>
                </c:pt>
                <c:pt idx="29">
                  <c:v>-1.5525130288221225</c:v>
                </c:pt>
                <c:pt idx="30">
                  <c:v>-0.95992211973121311</c:v>
                </c:pt>
                <c:pt idx="31">
                  <c:v>-0.69268245030972575</c:v>
                </c:pt>
                <c:pt idx="32">
                  <c:v>0.18234647531010895</c:v>
                </c:pt>
                <c:pt idx="33">
                  <c:v>0.66051589679771228</c:v>
                </c:pt>
                <c:pt idx="34">
                  <c:v>1.0317638306820103</c:v>
                </c:pt>
                <c:pt idx="35">
                  <c:v>2.6576811860539111</c:v>
                </c:pt>
                <c:pt idx="36">
                  <c:v>2.6194663100208526</c:v>
                </c:pt>
                <c:pt idx="37">
                  <c:v>1.8891026736572163</c:v>
                </c:pt>
                <c:pt idx="38">
                  <c:v>1.9647101116737453</c:v>
                </c:pt>
                <c:pt idx="39">
                  <c:v>3.166123334814241</c:v>
                </c:pt>
                <c:pt idx="40">
                  <c:v>4.1928877976241585</c:v>
                </c:pt>
                <c:pt idx="41">
                  <c:v>5.6851894505167211</c:v>
                </c:pt>
                <c:pt idx="42">
                  <c:v>7.3629249877068039</c:v>
                </c:pt>
                <c:pt idx="43">
                  <c:v>4.9508671364671342</c:v>
                </c:pt>
                <c:pt idx="44">
                  <c:v>3.5377968885332507</c:v>
                </c:pt>
                <c:pt idx="45">
                  <c:v>4.3573919298555648</c:v>
                </c:pt>
                <c:pt idx="46">
                  <c:v>2.0674828389464732</c:v>
                </c:pt>
                <c:pt idx="47">
                  <c:v>1.3644745744836635</c:v>
                </c:pt>
                <c:pt idx="48">
                  <c:v>1.5517349050621758</c:v>
                </c:pt>
                <c:pt idx="49">
                  <c:v>1.6204208554753989</c:v>
                </c:pt>
                <c:pt idx="50">
                  <c:v>1.0847886240704401</c:v>
                </c:pt>
                <c:pt idx="51">
                  <c:v>-0.66080228502046956</c:v>
                </c:pt>
                <c:pt idx="52">
                  <c:v>-3.5772816238634437</c:v>
                </c:pt>
                <c:pt idx="53">
                  <c:v>-6.2836163346072462</c:v>
                </c:pt>
                <c:pt idx="54">
                  <c:v>-3.8503436073345179</c:v>
                </c:pt>
                <c:pt idx="55">
                  <c:v>-2.6064510453510477</c:v>
                </c:pt>
                <c:pt idx="56">
                  <c:v>-3.5881783180783202</c:v>
                </c:pt>
                <c:pt idx="57">
                  <c:v>-1.434223772623775</c:v>
                </c:pt>
                <c:pt idx="58">
                  <c:v>-1.174010962706419</c:v>
                </c:pt>
                <c:pt idx="59">
                  <c:v>-0.64928047602138672</c:v>
                </c:pt>
                <c:pt idx="60">
                  <c:v>-0.24822107519494069</c:v>
                </c:pt>
              </c:numCache>
            </c:numRef>
          </c:xVal>
          <c:yVal>
            <c:numRef>
              <c:f>'MLR ACE'!$E$117:$E$177</c:f>
              <c:numCache>
                <c:formatCode>0.000</c:formatCode>
                <c:ptCount val="61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  <c:pt idx="30">
                  <c:v>-0.25187400984168468</c:v>
                </c:pt>
                <c:pt idx="31">
                  <c:v>-0.12959534842657724</c:v>
                </c:pt>
                <c:pt idx="32">
                  <c:v>-0.10649024073047807</c:v>
                </c:pt>
                <c:pt idx="33">
                  <c:v>-0.10817852146413086</c:v>
                </c:pt>
                <c:pt idx="34">
                  <c:v>0.52649683416585247</c:v>
                </c:pt>
                <c:pt idx="35">
                  <c:v>0.94629615673798495</c:v>
                </c:pt>
                <c:pt idx="36">
                  <c:v>1.151219446252266</c:v>
                </c:pt>
                <c:pt idx="37">
                  <c:v>1.5049030663450595</c:v>
                </c:pt>
                <c:pt idx="38">
                  <c:v>2.0238759426361996</c:v>
                </c:pt>
                <c:pt idx="39">
                  <c:v>2.2949149346298197</c:v>
                </c:pt>
                <c:pt idx="40">
                  <c:v>2.3428134307556707</c:v>
                </c:pt>
                <c:pt idx="41">
                  <c:v>2.7130259764682991</c:v>
                </c:pt>
                <c:pt idx="42">
                  <c:v>2.9923294312718367</c:v>
                </c:pt>
                <c:pt idx="43">
                  <c:v>3.0815502414472742</c:v>
                </c:pt>
                <c:pt idx="44">
                  <c:v>3.0633330350937866</c:v>
                </c:pt>
                <c:pt idx="45">
                  <c:v>2.152553845269225</c:v>
                </c:pt>
                <c:pt idx="46">
                  <c:v>1.4235928372628452</c:v>
                </c:pt>
                <c:pt idx="47">
                  <c:v>1.27314422595068</c:v>
                </c:pt>
                <c:pt idx="48">
                  <c:v>0.76732371381206788</c:v>
                </c:pt>
                <c:pt idx="49">
                  <c:v>-0.1847777900620807</c:v>
                </c:pt>
                <c:pt idx="50">
                  <c:v>-0.64101152534118822</c:v>
                </c:pt>
                <c:pt idx="51">
                  <c:v>-1.0815427812814524</c:v>
                </c:pt>
                <c:pt idx="52">
                  <c:v>-1.6892916680757113</c:v>
                </c:pt>
                <c:pt idx="53">
                  <c:v>-2.0060625934374636</c:v>
                </c:pt>
                <c:pt idx="54">
                  <c:v>-1.693701287394257</c:v>
                </c:pt>
                <c:pt idx="55">
                  <c:v>-1.1940121576595903</c:v>
                </c:pt>
                <c:pt idx="56">
                  <c:v>-0.85924727034916593</c:v>
                </c:pt>
                <c:pt idx="57">
                  <c:v>-0.54429719785355635</c:v>
                </c:pt>
                <c:pt idx="58">
                  <c:v>-0.7111379502737718</c:v>
                </c:pt>
                <c:pt idx="59">
                  <c:v>-0.52729027075555523</c:v>
                </c:pt>
                <c:pt idx="60">
                  <c:v>0.25834763242788478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1D-47E1-B357-00F9BDA80FD9}"/>
            </c:ext>
          </c:extLst>
        </c:ser>
        <c:ser>
          <c:idx val="1"/>
          <c:order val="1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3.8384574739795503</c:v>
              </c:pt>
            </c:numLit>
          </c:xVal>
          <c:yVal>
            <c:numLit>
              <c:formatCode>General</c:formatCode>
              <c:ptCount val="1"/>
              <c:pt idx="0">
                <c:v>1.9104577886370746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E91D-47E1-B357-00F9BDA80FD9}"/>
            </c:ext>
          </c:extLst>
        </c:ser>
        <c:ser>
          <c:idx val="2"/>
          <c:order val="2"/>
          <c:tx>
            <c:v>Model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-7.6482704668386514</c:v>
              </c:pt>
              <c:pt idx="1">
                <c:v>8.7275791199382091</c:v>
              </c:pt>
            </c:numLit>
          </c:xVal>
          <c:yVal>
            <c:numLit>
              <c:formatCode>General</c:formatCode>
              <c:ptCount val="2"/>
              <c:pt idx="0">
                <c:v>-4.0353186213147518</c:v>
              </c:pt>
              <c:pt idx="1">
                <c:v>4.6037008562398709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E91D-47E1-B357-00F9BDA80FD9}"/>
            </c:ext>
          </c:extLst>
        </c:ser>
        <c:ser>
          <c:idx val="3"/>
          <c:order val="3"/>
          <c:tx>
            <c:v>Conf. interval (Mean 95%)</c:v>
          </c:tx>
          <c:spPr>
            <a:ln w="3175">
              <a:solidFill>
                <a:srgbClr val="C0C0C0"/>
              </a:solidFill>
              <a:prstDash val="sysDash"/>
            </a:ln>
          </c:spPr>
          <c:marker>
            <c:symbol val="none"/>
          </c:marker>
          <c:xVal>
            <c:numRef>
              <c:f>'MLR ACE'!xdata1</c:f>
              <c:numCache>
                <c:formatCode>General</c:formatCode>
                <c:ptCount val="70"/>
                <c:pt idx="0">
                  <c:v>-7.6482704668386496</c:v>
                </c:pt>
                <c:pt idx="1">
                  <c:v>-7.4109393134071002</c:v>
                </c:pt>
                <c:pt idx="2">
                  <c:v>-7.1736081599755517</c:v>
                </c:pt>
                <c:pt idx="3">
                  <c:v>-6.9362770065440023</c:v>
                </c:pt>
                <c:pt idx="4">
                  <c:v>-6.6989458531124537</c:v>
                </c:pt>
                <c:pt idx="5">
                  <c:v>-6.4616146996809043</c:v>
                </c:pt>
                <c:pt idx="6">
                  <c:v>-6.2242835462493558</c:v>
                </c:pt>
                <c:pt idx="7">
                  <c:v>-5.9869523928178063</c:v>
                </c:pt>
                <c:pt idx="8">
                  <c:v>-5.7496212393862578</c:v>
                </c:pt>
                <c:pt idx="9">
                  <c:v>-5.5122900859547084</c:v>
                </c:pt>
                <c:pt idx="10">
                  <c:v>-5.2749589325231589</c:v>
                </c:pt>
                <c:pt idx="11">
                  <c:v>-5.0376277790916104</c:v>
                </c:pt>
                <c:pt idx="12">
                  <c:v>-4.8002966256600619</c:v>
                </c:pt>
                <c:pt idx="13">
                  <c:v>-4.5629654722285125</c:v>
                </c:pt>
                <c:pt idx="14">
                  <c:v>-4.325634318796963</c:v>
                </c:pt>
                <c:pt idx="15">
                  <c:v>-4.0883031653654145</c:v>
                </c:pt>
                <c:pt idx="16">
                  <c:v>-3.8509720119338655</c:v>
                </c:pt>
                <c:pt idx="17">
                  <c:v>-3.6136408585023165</c:v>
                </c:pt>
                <c:pt idx="18">
                  <c:v>-3.3763097050707671</c:v>
                </c:pt>
                <c:pt idx="19">
                  <c:v>-3.1389785516392186</c:v>
                </c:pt>
                <c:pt idx="20">
                  <c:v>-2.9016473982076691</c:v>
                </c:pt>
                <c:pt idx="21">
                  <c:v>-2.6643162447761206</c:v>
                </c:pt>
                <c:pt idx="22">
                  <c:v>-2.4269850913445712</c:v>
                </c:pt>
                <c:pt idx="23">
                  <c:v>-2.1896539379130227</c:v>
                </c:pt>
                <c:pt idx="24">
                  <c:v>-1.9523227844814732</c:v>
                </c:pt>
                <c:pt idx="25">
                  <c:v>-1.7149916310499247</c:v>
                </c:pt>
                <c:pt idx="26">
                  <c:v>-1.4776604776183753</c:v>
                </c:pt>
                <c:pt idx="27">
                  <c:v>-1.2403293241868267</c:v>
                </c:pt>
                <c:pt idx="28">
                  <c:v>-1.0029981707552773</c:v>
                </c:pt>
                <c:pt idx="29">
                  <c:v>-0.76566701732372877</c:v>
                </c:pt>
                <c:pt idx="30">
                  <c:v>-0.52833586389217935</c:v>
                </c:pt>
                <c:pt idx="31">
                  <c:v>-0.29100471046063081</c:v>
                </c:pt>
                <c:pt idx="32">
                  <c:v>-5.3673557029081387E-2</c:v>
                </c:pt>
                <c:pt idx="33">
                  <c:v>0.18365759640246804</c:v>
                </c:pt>
                <c:pt idx="34">
                  <c:v>0.42098874983401657</c:v>
                </c:pt>
                <c:pt idx="35">
                  <c:v>0.658319903265566</c:v>
                </c:pt>
                <c:pt idx="36">
                  <c:v>0.89565105669711542</c:v>
                </c:pt>
                <c:pt idx="37">
                  <c:v>1.1329822101286631</c:v>
                </c:pt>
                <c:pt idx="38">
                  <c:v>1.3703133635602125</c:v>
                </c:pt>
                <c:pt idx="39">
                  <c:v>1.6076445169917619</c:v>
                </c:pt>
                <c:pt idx="40">
                  <c:v>1.8449756704233113</c:v>
                </c:pt>
                <c:pt idx="41">
                  <c:v>2.082306823854859</c:v>
                </c:pt>
                <c:pt idx="42">
                  <c:v>2.3196379772864084</c:v>
                </c:pt>
                <c:pt idx="43">
                  <c:v>2.5569691307179578</c:v>
                </c:pt>
                <c:pt idx="44">
                  <c:v>2.7943002841495073</c:v>
                </c:pt>
                <c:pt idx="45">
                  <c:v>3.0316314375810549</c:v>
                </c:pt>
                <c:pt idx="46">
                  <c:v>3.2689625910126043</c:v>
                </c:pt>
                <c:pt idx="47">
                  <c:v>3.5062937444441538</c:v>
                </c:pt>
                <c:pt idx="48">
                  <c:v>3.7436248978757032</c:v>
                </c:pt>
                <c:pt idx="49">
                  <c:v>3.9809560513072526</c:v>
                </c:pt>
                <c:pt idx="50">
                  <c:v>4.2182872047388003</c:v>
                </c:pt>
                <c:pt idx="51">
                  <c:v>4.4556183581703497</c:v>
                </c:pt>
                <c:pt idx="52">
                  <c:v>4.6929495116018991</c:v>
                </c:pt>
                <c:pt idx="53">
                  <c:v>4.9302806650334485</c:v>
                </c:pt>
                <c:pt idx="54">
                  <c:v>5.1676118184649962</c:v>
                </c:pt>
                <c:pt idx="55">
                  <c:v>5.4049429718965456</c:v>
                </c:pt>
                <c:pt idx="56">
                  <c:v>5.642274125328095</c:v>
                </c:pt>
                <c:pt idx="57">
                  <c:v>5.8796052787596444</c:v>
                </c:pt>
                <c:pt idx="58">
                  <c:v>6.1169364321911921</c:v>
                </c:pt>
                <c:pt idx="59">
                  <c:v>6.3542675856227415</c:v>
                </c:pt>
                <c:pt idx="60">
                  <c:v>6.5915987390542909</c:v>
                </c:pt>
                <c:pt idx="61">
                  <c:v>6.8289298924858404</c:v>
                </c:pt>
                <c:pt idx="62">
                  <c:v>7.066261045917388</c:v>
                </c:pt>
                <c:pt idx="63">
                  <c:v>7.3035921993489374</c:v>
                </c:pt>
                <c:pt idx="64">
                  <c:v>7.5409233527804869</c:v>
                </c:pt>
                <c:pt idx="65">
                  <c:v>7.7782545062120363</c:v>
                </c:pt>
                <c:pt idx="66">
                  <c:v>8.0155856596435857</c:v>
                </c:pt>
                <c:pt idx="67">
                  <c:v>8.2529168130751334</c:v>
                </c:pt>
                <c:pt idx="68">
                  <c:v>8.4902479665066828</c:v>
                </c:pt>
                <c:pt idx="69">
                  <c:v>8.7275791199382304</c:v>
                </c:pt>
              </c:numCache>
            </c:numRef>
          </c:xVal>
          <c:yVal>
            <c:numRef>
              <c:f>'MLR ACE'!ydata1</c:f>
              <c:numCache>
                <c:formatCode>General</c:formatCode>
                <c:ptCount val="70"/>
                <c:pt idx="0">
                  <c:v>-4.5068738828973149</c:v>
                </c:pt>
                <c:pt idx="1">
                  <c:v>-4.3689250013360201</c:v>
                </c:pt>
                <c:pt idx="2">
                  <c:v>-4.2310308314986189</c:v>
                </c:pt>
                <c:pt idx="3">
                  <c:v>-4.0931961787165836</c:v>
                </c:pt>
                <c:pt idx="4">
                  <c:v>-3.9554264011950488</c:v>
                </c:pt>
                <c:pt idx="5">
                  <c:v>-3.8177274873113358</c:v>
                </c:pt>
                <c:pt idx="6">
                  <c:v>-3.680106145291377</c:v>
                </c:pt>
                <c:pt idx="7">
                  <c:v>-3.5425699073929353</c:v>
                </c:pt>
                <c:pt idx="8">
                  <c:v>-3.4051272510770065</c:v>
                </c:pt>
                <c:pt idx="9">
                  <c:v>-3.2677877400389432</c:v>
                </c:pt>
                <c:pt idx="10">
                  <c:v>-3.1305621883882151</c:v>
                </c:pt>
                <c:pt idx="11">
                  <c:v>-2.9934628516877728</c:v>
                </c:pt>
                <c:pt idx="12">
                  <c:v>-2.8565036489491886</c:v>
                </c:pt>
                <c:pt idx="13">
                  <c:v>-2.7197004199562507</c:v>
                </c:pt>
                <c:pt idx="14">
                  <c:v>-2.583071222339361</c:v>
                </c:pt>
                <c:pt idx="15">
                  <c:v>-2.4466366724586313</c:v>
                </c:pt>
                <c:pt idx="16">
                  <c:v>-2.31042033308717</c:v>
                </c:pt>
                <c:pt idx="17">
                  <c:v>-2.1744491486894928</c:v>
                </c:pt>
                <c:pt idx="18">
                  <c:v>-2.0387539251490159</c:v>
                </c:pt>
                <c:pt idx="19">
                  <c:v>-1.9033698442721356</c:v>
                </c:pt>
                <c:pt idx="20">
                  <c:v>-1.7683369932059945</c:v>
                </c:pt>
                <c:pt idx="21">
                  <c:v>-1.6337008738090666</c:v>
                </c:pt>
                <c:pt idx="22">
                  <c:v>-1.4995128358457368</c:v>
                </c:pt>
                <c:pt idx="23">
                  <c:v>-1.3658303501196942</c:v>
                </c:pt>
                <c:pt idx="24">
                  <c:v>-1.2327170044889817</c:v>
                </c:pt>
                <c:pt idx="25">
                  <c:v>-1.1002420716170367</c:v>
                </c:pt>
                <c:pt idx="26">
                  <c:v>-0.96847947215427732</c:v>
                </c:pt>
                <c:pt idx="27">
                  <c:v>-0.83750595749639278</c:v>
                </c:pt>
                <c:pt idx="28">
                  <c:v>-0.70739838477279138</c:v>
                </c:pt>
                <c:pt idx="29">
                  <c:v>-0.57823007488480882</c:v>
                </c:pt>
                <c:pt idx="30">
                  <c:v>-0.45006643887363834</c:v>
                </c:pt>
                <c:pt idx="31">
                  <c:v>-0.32296030174257789</c:v>
                </c:pt>
                <c:pt idx="32">
                  <c:v>-0.19694757463591453</c:v>
                </c:pt>
                <c:pt idx="33">
                  <c:v>-7.2044024438895682E-2</c:v>
                </c:pt>
                <c:pt idx="34">
                  <c:v>5.1756219386680763E-2</c:v>
                </c:pt>
                <c:pt idx="35">
                  <c:v>0.17448010347641613</c:v>
                </c:pt>
                <c:pt idx="36">
                  <c:v>0.29617315555608187</c:v>
                </c:pt>
                <c:pt idx="37">
                  <c:v>0.4168955699512702</c:v>
                </c:pt>
                <c:pt idx="38">
                  <c:v>0.53671760090480969</c:v>
                </c:pt>
                <c:pt idx="39">
                  <c:v>0.65571498135192408</c:v>
                </c:pt>
                <c:pt idx="40">
                  <c:v>0.77396490694586939</c:v>
                </c:pt>
                <c:pt idx="41">
                  <c:v>0.89154288001097193</c:v>
                </c:pt>
                <c:pt idx="42">
                  <c:v>1.0085204849221039</c:v>
                </c:pt>
                <c:pt idx="43">
                  <c:v>1.1249640123468898</c:v>
                </c:pt>
                <c:pt idx="44">
                  <c:v>1.2409337714062267</c:v>
                </c:pt>
                <c:pt idx="45">
                  <c:v>1.3564839092099699</c:v>
                </c:pt>
                <c:pt idx="46">
                  <c:v>1.4716625730886097</c:v>
                </c:pt>
                <c:pt idx="47">
                  <c:v>1.5865122824382825</c:v>
                </c:pt>
                <c:pt idx="48">
                  <c:v>1.7010704115247073</c:v>
                </c:pt>
                <c:pt idx="49">
                  <c:v>1.8153697151430488</c:v>
                </c:pt>
                <c:pt idx="50">
                  <c:v>1.9294388532383373</c:v>
                </c:pt>
                <c:pt idx="51">
                  <c:v>2.0433028883599</c:v>
                </c:pt>
                <c:pt idx="52">
                  <c:v>2.1569837421145883</c:v>
                </c:pt>
                <c:pt idx="53">
                  <c:v>2.270500604849595</c:v>
                </c:pt>
                <c:pt idx="54">
                  <c:v>2.3838702978075763</c:v>
                </c:pt>
                <c:pt idx="55">
                  <c:v>2.4971075899071025</c:v>
                </c:pt>
                <c:pt idx="56">
                  <c:v>2.6102254728247454</c:v>
                </c:pt>
                <c:pt idx="57">
                  <c:v>2.7232353986994848</c:v>
                </c:pt>
                <c:pt idx="58">
                  <c:v>2.836147484892547</c:v>
                </c:pt>
                <c:pt idx="59">
                  <c:v>2.9489706900454635</c:v>
                </c:pt>
                <c:pt idx="60">
                  <c:v>3.0617129653327035</c:v>
                </c:pt>
                <c:pt idx="61">
                  <c:v>3.1743813843934579</c:v>
                </c:pt>
                <c:pt idx="62">
                  <c:v>3.286982255003867</c:v>
                </c:pt>
                <c:pt idx="63">
                  <c:v>3.3995212151464265</c:v>
                </c:pt>
                <c:pt idx="64">
                  <c:v>3.5120033157626889</c:v>
                </c:pt>
                <c:pt idx="65">
                  <c:v>3.6244330921450363</c:v>
                </c:pt>
                <c:pt idx="66">
                  <c:v>3.7368146256340395</c:v>
                </c:pt>
                <c:pt idx="67">
                  <c:v>3.8491515970379182</c:v>
                </c:pt>
                <c:pt idx="68">
                  <c:v>3.9614473329763196</c:v>
                </c:pt>
                <c:pt idx="69">
                  <c:v>4.0737048461680674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91D-47E1-B357-00F9BDA80FD9}"/>
            </c:ext>
          </c:extLst>
        </c:ser>
        <c:ser>
          <c:idx val="4"/>
          <c:order val="4"/>
          <c:tx>
            <c:v/>
          </c:tx>
          <c:spPr>
            <a:ln w="3175">
              <a:solidFill>
                <a:srgbClr val="C0C0C0"/>
              </a:solidFill>
              <a:prstDash val="sysDash"/>
            </a:ln>
          </c:spPr>
          <c:marker>
            <c:symbol val="none"/>
          </c:marker>
          <c:xVal>
            <c:numRef>
              <c:f>'MLR ACE'!xdata1</c:f>
              <c:numCache>
                <c:formatCode>General</c:formatCode>
                <c:ptCount val="70"/>
                <c:pt idx="0">
                  <c:v>-7.6482704668386496</c:v>
                </c:pt>
                <c:pt idx="1">
                  <c:v>-7.4109393134071002</c:v>
                </c:pt>
                <c:pt idx="2">
                  <c:v>-7.1736081599755517</c:v>
                </c:pt>
                <c:pt idx="3">
                  <c:v>-6.9362770065440023</c:v>
                </c:pt>
                <c:pt idx="4">
                  <c:v>-6.6989458531124537</c:v>
                </c:pt>
                <c:pt idx="5">
                  <c:v>-6.4616146996809043</c:v>
                </c:pt>
                <c:pt idx="6">
                  <c:v>-6.2242835462493558</c:v>
                </c:pt>
                <c:pt idx="7">
                  <c:v>-5.9869523928178063</c:v>
                </c:pt>
                <c:pt idx="8">
                  <c:v>-5.7496212393862578</c:v>
                </c:pt>
                <c:pt idx="9">
                  <c:v>-5.5122900859547084</c:v>
                </c:pt>
                <c:pt idx="10">
                  <c:v>-5.2749589325231589</c:v>
                </c:pt>
                <c:pt idx="11">
                  <c:v>-5.0376277790916104</c:v>
                </c:pt>
                <c:pt idx="12">
                  <c:v>-4.8002966256600619</c:v>
                </c:pt>
                <c:pt idx="13">
                  <c:v>-4.5629654722285125</c:v>
                </c:pt>
                <c:pt idx="14">
                  <c:v>-4.325634318796963</c:v>
                </c:pt>
                <c:pt idx="15">
                  <c:v>-4.0883031653654145</c:v>
                </c:pt>
                <c:pt idx="16">
                  <c:v>-3.8509720119338655</c:v>
                </c:pt>
                <c:pt idx="17">
                  <c:v>-3.6136408585023165</c:v>
                </c:pt>
                <c:pt idx="18">
                  <c:v>-3.3763097050707671</c:v>
                </c:pt>
                <c:pt idx="19">
                  <c:v>-3.1389785516392186</c:v>
                </c:pt>
                <c:pt idx="20">
                  <c:v>-2.9016473982076691</c:v>
                </c:pt>
                <c:pt idx="21">
                  <c:v>-2.6643162447761206</c:v>
                </c:pt>
                <c:pt idx="22">
                  <c:v>-2.4269850913445712</c:v>
                </c:pt>
                <c:pt idx="23">
                  <c:v>-2.1896539379130227</c:v>
                </c:pt>
                <c:pt idx="24">
                  <c:v>-1.9523227844814732</c:v>
                </c:pt>
                <c:pt idx="25">
                  <c:v>-1.7149916310499247</c:v>
                </c:pt>
                <c:pt idx="26">
                  <c:v>-1.4776604776183753</c:v>
                </c:pt>
                <c:pt idx="27">
                  <c:v>-1.2403293241868267</c:v>
                </c:pt>
                <c:pt idx="28">
                  <c:v>-1.0029981707552773</c:v>
                </c:pt>
                <c:pt idx="29">
                  <c:v>-0.76566701732372877</c:v>
                </c:pt>
                <c:pt idx="30">
                  <c:v>-0.52833586389217935</c:v>
                </c:pt>
                <c:pt idx="31">
                  <c:v>-0.29100471046063081</c:v>
                </c:pt>
                <c:pt idx="32">
                  <c:v>-5.3673557029081387E-2</c:v>
                </c:pt>
                <c:pt idx="33">
                  <c:v>0.18365759640246804</c:v>
                </c:pt>
                <c:pt idx="34">
                  <c:v>0.42098874983401657</c:v>
                </c:pt>
                <c:pt idx="35">
                  <c:v>0.658319903265566</c:v>
                </c:pt>
                <c:pt idx="36">
                  <c:v>0.89565105669711542</c:v>
                </c:pt>
                <c:pt idx="37">
                  <c:v>1.1329822101286631</c:v>
                </c:pt>
                <c:pt idx="38">
                  <c:v>1.3703133635602125</c:v>
                </c:pt>
                <c:pt idx="39">
                  <c:v>1.6076445169917619</c:v>
                </c:pt>
                <c:pt idx="40">
                  <c:v>1.8449756704233113</c:v>
                </c:pt>
                <c:pt idx="41">
                  <c:v>2.082306823854859</c:v>
                </c:pt>
                <c:pt idx="42">
                  <c:v>2.3196379772864084</c:v>
                </c:pt>
                <c:pt idx="43">
                  <c:v>2.5569691307179578</c:v>
                </c:pt>
                <c:pt idx="44">
                  <c:v>2.7943002841495073</c:v>
                </c:pt>
                <c:pt idx="45">
                  <c:v>3.0316314375810549</c:v>
                </c:pt>
                <c:pt idx="46">
                  <c:v>3.2689625910126043</c:v>
                </c:pt>
                <c:pt idx="47">
                  <c:v>3.5062937444441538</c:v>
                </c:pt>
                <c:pt idx="48">
                  <c:v>3.7436248978757032</c:v>
                </c:pt>
                <c:pt idx="49">
                  <c:v>3.9809560513072526</c:v>
                </c:pt>
                <c:pt idx="50">
                  <c:v>4.2182872047388003</c:v>
                </c:pt>
                <c:pt idx="51">
                  <c:v>4.4556183581703497</c:v>
                </c:pt>
                <c:pt idx="52">
                  <c:v>4.6929495116018991</c:v>
                </c:pt>
                <c:pt idx="53">
                  <c:v>4.9302806650334485</c:v>
                </c:pt>
                <c:pt idx="54">
                  <c:v>5.1676118184649962</c:v>
                </c:pt>
                <c:pt idx="55">
                  <c:v>5.4049429718965456</c:v>
                </c:pt>
                <c:pt idx="56">
                  <c:v>5.642274125328095</c:v>
                </c:pt>
                <c:pt idx="57">
                  <c:v>5.8796052787596444</c:v>
                </c:pt>
                <c:pt idx="58">
                  <c:v>6.1169364321911921</c:v>
                </c:pt>
                <c:pt idx="59">
                  <c:v>6.3542675856227415</c:v>
                </c:pt>
                <c:pt idx="60">
                  <c:v>6.5915987390542909</c:v>
                </c:pt>
                <c:pt idx="61">
                  <c:v>6.8289298924858404</c:v>
                </c:pt>
                <c:pt idx="62">
                  <c:v>7.066261045917388</c:v>
                </c:pt>
                <c:pt idx="63">
                  <c:v>7.3035921993489374</c:v>
                </c:pt>
                <c:pt idx="64">
                  <c:v>7.5409233527804869</c:v>
                </c:pt>
                <c:pt idx="65">
                  <c:v>7.7782545062120363</c:v>
                </c:pt>
                <c:pt idx="66">
                  <c:v>8.0155856596435857</c:v>
                </c:pt>
                <c:pt idx="67">
                  <c:v>8.2529168130751334</c:v>
                </c:pt>
                <c:pt idx="68">
                  <c:v>8.4902479665066828</c:v>
                </c:pt>
                <c:pt idx="69">
                  <c:v>8.7275791199382304</c:v>
                </c:pt>
              </c:numCache>
            </c:numRef>
          </c:xVal>
          <c:yVal>
            <c:numRef>
              <c:f>'MLR ACE'!ydata2</c:f>
              <c:numCache>
                <c:formatCode>General</c:formatCode>
                <c:ptCount val="70"/>
                <c:pt idx="0">
                  <c:v>-3.5637633597321847</c:v>
                </c:pt>
                <c:pt idx="1">
                  <c:v>-3.4513058796252292</c:v>
                </c:pt>
                <c:pt idx="2">
                  <c:v>-3.3387936877943809</c:v>
                </c:pt>
                <c:pt idx="3">
                  <c:v>-3.226221978908165</c:v>
                </c:pt>
                <c:pt idx="4">
                  <c:v>-3.1135853947614507</c:v>
                </c:pt>
                <c:pt idx="5">
                  <c:v>-3.0008779469769129</c:v>
                </c:pt>
                <c:pt idx="6">
                  <c:v>-2.8880929273286218</c:v>
                </c:pt>
                <c:pt idx="7">
                  <c:v>-2.7752228035588127</c:v>
                </c:pt>
                <c:pt idx="8">
                  <c:v>-2.6622590982064915</c:v>
                </c:pt>
                <c:pt idx="9">
                  <c:v>-2.5491922475763049</c:v>
                </c:pt>
                <c:pt idx="10">
                  <c:v>-2.4360114375587822</c:v>
                </c:pt>
                <c:pt idx="11">
                  <c:v>-2.3227044125909746</c:v>
                </c:pt>
                <c:pt idx="12">
                  <c:v>-2.2092572536613089</c:v>
                </c:pt>
                <c:pt idx="13">
                  <c:v>-2.095654120985996</c:v>
                </c:pt>
                <c:pt idx="14">
                  <c:v>-1.9818769569346355</c:v>
                </c:pt>
                <c:pt idx="15">
                  <c:v>-1.8679051451471156</c:v>
                </c:pt>
                <c:pt idx="16">
                  <c:v>-1.7537151228503269</c:v>
                </c:pt>
                <c:pt idx="17">
                  <c:v>-1.639279945579754</c:v>
                </c:pt>
                <c:pt idx="18">
                  <c:v>-1.5245688074519801</c:v>
                </c:pt>
                <c:pt idx="19">
                  <c:v>-1.4095465266606106</c:v>
                </c:pt>
                <c:pt idx="20">
                  <c:v>-1.294173016058501</c:v>
                </c:pt>
                <c:pt idx="21">
                  <c:v>-1.1784027737871789</c:v>
                </c:pt>
                <c:pt idx="22">
                  <c:v>-1.0621844500822584</c:v>
                </c:pt>
                <c:pt idx="23">
                  <c:v>-0.94546057414005102</c:v>
                </c:pt>
                <c:pt idx="24">
                  <c:v>-0.8281675581025133</c:v>
                </c:pt>
                <c:pt idx="25">
                  <c:v>-0.71023612930620816</c:v>
                </c:pt>
                <c:pt idx="26">
                  <c:v>-0.59159236710071705</c:v>
                </c:pt>
                <c:pt idx="27">
                  <c:v>-0.47215952009035189</c:v>
                </c:pt>
                <c:pt idx="28">
                  <c:v>-0.35186073114570271</c:v>
                </c:pt>
                <c:pt idx="29">
                  <c:v>-0.23062267936543551</c:v>
                </c:pt>
                <c:pt idx="30">
                  <c:v>-0.10837995370835535</c:v>
                </c:pt>
                <c:pt idx="31">
                  <c:v>1.4920270828833793E-2</c:v>
                </c:pt>
                <c:pt idx="32">
                  <c:v>0.13931390539042107</c:v>
                </c:pt>
                <c:pt idx="33">
                  <c:v>0.26481671686165287</c:v>
                </c:pt>
                <c:pt idx="34">
                  <c:v>0.39142283470432615</c:v>
                </c:pt>
                <c:pt idx="35">
                  <c:v>0.51910531228284151</c:v>
                </c:pt>
                <c:pt idx="36">
                  <c:v>0.64781862187142636</c:v>
                </c:pt>
                <c:pt idx="37">
                  <c:v>0.77750256914448679</c:v>
                </c:pt>
                <c:pt idx="38">
                  <c:v>0.90808689985919788</c:v>
                </c:pt>
                <c:pt idx="39">
                  <c:v>1.0394958810803341</c:v>
                </c:pt>
                <c:pt idx="40">
                  <c:v>1.1716523171546396</c:v>
                </c:pt>
                <c:pt idx="41">
                  <c:v>1.3044807057577859</c:v>
                </c:pt>
                <c:pt idx="42">
                  <c:v>1.4379094625149043</c:v>
                </c:pt>
                <c:pt idx="43">
                  <c:v>1.5718722967583691</c:v>
                </c:pt>
                <c:pt idx="44">
                  <c:v>1.706308899367283</c:v>
                </c:pt>
                <c:pt idx="45">
                  <c:v>1.8411651232317885</c:v>
                </c:pt>
                <c:pt idx="46">
                  <c:v>1.9763928210213995</c:v>
                </c:pt>
                <c:pt idx="47">
                  <c:v>2.1119494733399771</c:v>
                </c:pt>
                <c:pt idx="48">
                  <c:v>2.2477977059218031</c:v>
                </c:pt>
                <c:pt idx="49">
                  <c:v>2.3839047639717124</c:v>
                </c:pt>
                <c:pt idx="50">
                  <c:v>2.5202419875446722</c:v>
                </c:pt>
                <c:pt idx="51">
                  <c:v>2.6567843140913601</c:v>
                </c:pt>
                <c:pt idx="52">
                  <c:v>2.7935098220049226</c:v>
                </c:pt>
                <c:pt idx="53">
                  <c:v>2.9303993209381667</c:v>
                </c:pt>
                <c:pt idx="54">
                  <c:v>3.0674359896484344</c:v>
                </c:pt>
                <c:pt idx="55">
                  <c:v>3.2046050592171582</c:v>
                </c:pt>
                <c:pt idx="56">
                  <c:v>3.3418935379677661</c:v>
                </c:pt>
                <c:pt idx="57">
                  <c:v>3.4792899737612775</c:v>
                </c:pt>
                <c:pt idx="58">
                  <c:v>3.6167842492364644</c:v>
                </c:pt>
                <c:pt idx="59">
                  <c:v>3.7543674057517977</c:v>
                </c:pt>
                <c:pt idx="60">
                  <c:v>3.8920314921328085</c:v>
                </c:pt>
                <c:pt idx="61">
                  <c:v>4.029769434740305</c:v>
                </c:pt>
                <c:pt idx="62">
                  <c:v>4.1675749257981449</c:v>
                </c:pt>
                <c:pt idx="63">
                  <c:v>4.3054423273238367</c:v>
                </c:pt>
                <c:pt idx="64">
                  <c:v>4.4433665883758238</c:v>
                </c:pt>
                <c:pt idx="65">
                  <c:v>4.5813431736617272</c:v>
                </c:pt>
                <c:pt idx="66">
                  <c:v>4.7193680018409747</c:v>
                </c:pt>
                <c:pt idx="67">
                  <c:v>4.8574373921053429</c:v>
                </c:pt>
                <c:pt idx="68">
                  <c:v>4.9955480178351923</c:v>
                </c:pt>
                <c:pt idx="69">
                  <c:v>5.133696866311694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91D-47E1-B357-00F9BDA80FD9}"/>
            </c:ext>
          </c:extLst>
        </c:ser>
        <c:ser>
          <c:idx val="5"/>
          <c:order val="5"/>
          <c:tx>
            <c:v>Conf. interval (Obs 95%)</c:v>
          </c:tx>
          <c:spPr>
            <a:ln w="6350">
              <a:solidFill>
                <a:srgbClr val="5F5F5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'MLR ACE'!xdata2</c:f>
              <c:numCache>
                <c:formatCode>General</c:formatCode>
                <c:ptCount val="100"/>
                <c:pt idx="0">
                  <c:v>-7.6482704668386496</c:v>
                </c:pt>
                <c:pt idx="1">
                  <c:v>-7.4828578447499945</c:v>
                </c:pt>
                <c:pt idx="2">
                  <c:v>-7.3174452226613393</c:v>
                </c:pt>
                <c:pt idx="3">
                  <c:v>-7.1520326005726851</c:v>
                </c:pt>
                <c:pt idx="4">
                  <c:v>-6.9866199784840299</c:v>
                </c:pt>
                <c:pt idx="5">
                  <c:v>-6.8212073563953748</c:v>
                </c:pt>
                <c:pt idx="6">
                  <c:v>-6.6557947343067196</c:v>
                </c:pt>
                <c:pt idx="7">
                  <c:v>-6.4903821122180645</c:v>
                </c:pt>
                <c:pt idx="8">
                  <c:v>-6.3249694901294093</c:v>
                </c:pt>
                <c:pt idx="9">
                  <c:v>-6.1595568680407542</c:v>
                </c:pt>
                <c:pt idx="10">
                  <c:v>-5.9941442459520999</c:v>
                </c:pt>
                <c:pt idx="11">
                  <c:v>-5.8287316238634448</c:v>
                </c:pt>
                <c:pt idx="12">
                  <c:v>-5.6633190017747896</c:v>
                </c:pt>
                <c:pt idx="13">
                  <c:v>-5.4979063796861345</c:v>
                </c:pt>
                <c:pt idx="14">
                  <c:v>-5.3324937575974793</c:v>
                </c:pt>
                <c:pt idx="15">
                  <c:v>-5.1670811355088251</c:v>
                </c:pt>
                <c:pt idx="16">
                  <c:v>-5.001668513420169</c:v>
                </c:pt>
                <c:pt idx="17">
                  <c:v>-4.8362558913315148</c:v>
                </c:pt>
                <c:pt idx="18">
                  <c:v>-4.6708432692428596</c:v>
                </c:pt>
                <c:pt idx="19">
                  <c:v>-4.5054306471542045</c:v>
                </c:pt>
                <c:pt idx="20">
                  <c:v>-4.3400180250655493</c:v>
                </c:pt>
                <c:pt idx="21">
                  <c:v>-4.1746054029768942</c:v>
                </c:pt>
                <c:pt idx="22">
                  <c:v>-4.0091927808882399</c:v>
                </c:pt>
                <c:pt idx="23">
                  <c:v>-3.8437801587995843</c:v>
                </c:pt>
                <c:pt idx="24">
                  <c:v>-3.6783675367109296</c:v>
                </c:pt>
                <c:pt idx="25">
                  <c:v>-3.5129549146222745</c:v>
                </c:pt>
                <c:pt idx="26">
                  <c:v>-3.3475422925336193</c:v>
                </c:pt>
                <c:pt idx="27">
                  <c:v>-3.1821296704449642</c:v>
                </c:pt>
                <c:pt idx="28">
                  <c:v>-3.016717048356309</c:v>
                </c:pt>
                <c:pt idx="29">
                  <c:v>-2.8513044262676548</c:v>
                </c:pt>
                <c:pt idx="30">
                  <c:v>-2.6858918041789996</c:v>
                </c:pt>
                <c:pt idx="31">
                  <c:v>-2.5204791820903445</c:v>
                </c:pt>
                <c:pt idx="32">
                  <c:v>-2.3550665600016893</c:v>
                </c:pt>
                <c:pt idx="33">
                  <c:v>-2.1896539379130342</c:v>
                </c:pt>
                <c:pt idx="34">
                  <c:v>-2.0242413158243791</c:v>
                </c:pt>
                <c:pt idx="35">
                  <c:v>-1.8588286937357239</c:v>
                </c:pt>
                <c:pt idx="36">
                  <c:v>-1.6934160716470696</c:v>
                </c:pt>
                <c:pt idx="37">
                  <c:v>-1.5280034495584145</c:v>
                </c:pt>
                <c:pt idx="38">
                  <c:v>-1.3625908274697593</c:v>
                </c:pt>
                <c:pt idx="39">
                  <c:v>-1.1971782053811042</c:v>
                </c:pt>
                <c:pt idx="40">
                  <c:v>-1.0317655832924491</c:v>
                </c:pt>
                <c:pt idx="41">
                  <c:v>-0.8663529612037939</c:v>
                </c:pt>
                <c:pt idx="42">
                  <c:v>-0.70094033911513964</c:v>
                </c:pt>
                <c:pt idx="43">
                  <c:v>-0.5355277170264845</c:v>
                </c:pt>
                <c:pt idx="44">
                  <c:v>-0.37011509493782935</c:v>
                </c:pt>
                <c:pt idx="45">
                  <c:v>-0.2047024728491742</c:v>
                </c:pt>
                <c:pt idx="46">
                  <c:v>-3.9289850760519052E-2</c:v>
                </c:pt>
                <c:pt idx="47">
                  <c:v>0.1261227713281361</c:v>
                </c:pt>
                <c:pt idx="48">
                  <c:v>0.29153539341679036</c:v>
                </c:pt>
                <c:pt idx="49">
                  <c:v>0.45694801550544639</c:v>
                </c:pt>
                <c:pt idx="50">
                  <c:v>0.62236063759410065</c:v>
                </c:pt>
                <c:pt idx="51">
                  <c:v>0.78777325968275669</c:v>
                </c:pt>
                <c:pt idx="52">
                  <c:v>0.95318588177141095</c:v>
                </c:pt>
                <c:pt idx="53">
                  <c:v>1.1185985038600652</c:v>
                </c:pt>
                <c:pt idx="54">
                  <c:v>1.2840111259487212</c:v>
                </c:pt>
                <c:pt idx="55">
                  <c:v>1.4494237480373755</c:v>
                </c:pt>
                <c:pt idx="56">
                  <c:v>1.6148363701260315</c:v>
                </c:pt>
                <c:pt idx="57">
                  <c:v>1.7802489922146858</c:v>
                </c:pt>
                <c:pt idx="58">
                  <c:v>1.9456616143033401</c:v>
                </c:pt>
                <c:pt idx="59">
                  <c:v>2.1110742363919961</c:v>
                </c:pt>
                <c:pt idx="60">
                  <c:v>2.2764868584806504</c:v>
                </c:pt>
                <c:pt idx="61">
                  <c:v>2.4418994805693064</c:v>
                </c:pt>
                <c:pt idx="62">
                  <c:v>2.6073121026579607</c:v>
                </c:pt>
                <c:pt idx="63">
                  <c:v>2.7727247247466167</c:v>
                </c:pt>
                <c:pt idx="64">
                  <c:v>2.9381373468352709</c:v>
                </c:pt>
                <c:pt idx="65">
                  <c:v>3.1035499689239252</c:v>
                </c:pt>
                <c:pt idx="66">
                  <c:v>3.2689625910125812</c:v>
                </c:pt>
                <c:pt idx="67">
                  <c:v>3.4343752131012355</c:v>
                </c:pt>
                <c:pt idx="68">
                  <c:v>3.5997878351898915</c:v>
                </c:pt>
                <c:pt idx="69">
                  <c:v>3.7652004572785458</c:v>
                </c:pt>
                <c:pt idx="70">
                  <c:v>3.9306130793672018</c:v>
                </c:pt>
                <c:pt idx="71">
                  <c:v>4.0960257014558561</c:v>
                </c:pt>
                <c:pt idx="72">
                  <c:v>4.2614383235445104</c:v>
                </c:pt>
                <c:pt idx="73">
                  <c:v>4.4268509456331664</c:v>
                </c:pt>
                <c:pt idx="74">
                  <c:v>4.5922635677218206</c:v>
                </c:pt>
                <c:pt idx="75">
                  <c:v>4.7576761898104767</c:v>
                </c:pt>
                <c:pt idx="76">
                  <c:v>4.9230888118991309</c:v>
                </c:pt>
                <c:pt idx="77">
                  <c:v>5.0885014339877852</c:v>
                </c:pt>
                <c:pt idx="78">
                  <c:v>5.2539140560764412</c:v>
                </c:pt>
                <c:pt idx="79">
                  <c:v>5.4193266781650955</c:v>
                </c:pt>
                <c:pt idx="80">
                  <c:v>5.5847393002537515</c:v>
                </c:pt>
                <c:pt idx="81">
                  <c:v>5.7501519223424058</c:v>
                </c:pt>
                <c:pt idx="82">
                  <c:v>5.9155645444310618</c:v>
                </c:pt>
                <c:pt idx="83">
                  <c:v>6.0809771665197161</c:v>
                </c:pt>
                <c:pt idx="84">
                  <c:v>6.2463897886083704</c:v>
                </c:pt>
                <c:pt idx="85">
                  <c:v>6.4118024106970264</c:v>
                </c:pt>
                <c:pt idx="86">
                  <c:v>6.5772150327856806</c:v>
                </c:pt>
                <c:pt idx="87">
                  <c:v>6.7426276548743367</c:v>
                </c:pt>
                <c:pt idx="88">
                  <c:v>6.9080402769629909</c:v>
                </c:pt>
                <c:pt idx="89">
                  <c:v>7.073452899051647</c:v>
                </c:pt>
                <c:pt idx="90">
                  <c:v>7.2388655211403012</c:v>
                </c:pt>
                <c:pt idx="91">
                  <c:v>7.4042781432289555</c:v>
                </c:pt>
                <c:pt idx="92">
                  <c:v>7.5696907653176115</c:v>
                </c:pt>
                <c:pt idx="93">
                  <c:v>7.7351033874062658</c:v>
                </c:pt>
                <c:pt idx="94">
                  <c:v>7.9005160094949218</c:v>
                </c:pt>
                <c:pt idx="95">
                  <c:v>8.0659286315835761</c:v>
                </c:pt>
                <c:pt idx="96">
                  <c:v>8.2313412536722304</c:v>
                </c:pt>
                <c:pt idx="97">
                  <c:v>8.3967538757608864</c:v>
                </c:pt>
                <c:pt idx="98">
                  <c:v>8.5621664978495424</c:v>
                </c:pt>
                <c:pt idx="99">
                  <c:v>8.7275791199381949</c:v>
                </c:pt>
              </c:numCache>
            </c:numRef>
          </c:xVal>
          <c:yVal>
            <c:numRef>
              <c:f>'MLR ACE'!ydata3</c:f>
              <c:numCache>
                <c:formatCode>General</c:formatCode>
                <c:ptCount val="100"/>
                <c:pt idx="0">
                  <c:v>-5.4303473795270456</c:v>
                </c:pt>
                <c:pt idx="1">
                  <c:v>-5.3401050067359632</c:v>
                </c:pt>
                <c:pt idx="2">
                  <c:v>-5.249921587492965</c:v>
                </c:pt>
                <c:pt idx="3">
                  <c:v>-5.159797494409152</c:v>
                </c:pt>
                <c:pt idx="4">
                  <c:v>-5.0697330955778828</c:v>
                </c:pt>
                <c:pt idx="5">
                  <c:v>-4.9797287543693178</c:v>
                </c:pt>
                <c:pt idx="6">
                  <c:v>-4.8897848292245278</c:v>
                </c:pt>
                <c:pt idx="7">
                  <c:v>-4.7999016734493987</c:v>
                </c:pt>
                <c:pt idx="8">
                  <c:v>-4.7100796350085599</c:v>
                </c:pt>
                <c:pt idx="9">
                  <c:v>-4.620319056319576</c:v>
                </c:pt>
                <c:pt idx="10">
                  <c:v>-4.5306202740476502</c:v>
                </c:pt>
                <c:pt idx="11">
                  <c:v>-4.4409836189010798</c:v>
                </c:pt>
                <c:pt idx="12">
                  <c:v>-4.3514094154277361</c:v>
                </c:pt>
                <c:pt idx="13">
                  <c:v>-4.2618979818128038</c:v>
                </c:pt>
                <c:pt idx="14">
                  <c:v>-4.1724496296780629</c:v>
                </c:pt>
                <c:pt idx="15">
                  <c:v>-4.083064663882972</c:v>
                </c:pt>
                <c:pt idx="16">
                  <c:v>-3.9937433823278079</c:v>
                </c:pt>
                <c:pt idx="17">
                  <c:v>-3.9044860757591655</c:v>
                </c:pt>
                <c:pt idx="18">
                  <c:v>-3.8152930275780497</c:v>
                </c:pt>
                <c:pt idx="19">
                  <c:v>-3.726164513650863</c:v>
                </c:pt>
                <c:pt idx="20">
                  <c:v>-3.6371008021235536</c:v>
                </c:pt>
                <c:pt idx="21">
                  <c:v>-3.5481021532391845</c:v>
                </c:pt>
                <c:pt idx="22">
                  <c:v>-3.4591688191592218</c:v>
                </c:pt>
                <c:pt idx="23">
                  <c:v>-3.3703010437887846</c:v>
                </c:pt>
                <c:pt idx="24">
                  <c:v>-3.281499062606148</c:v>
                </c:pt>
                <c:pt idx="25">
                  <c:v>-3.1927631024967438</c:v>
                </c:pt>
                <c:pt idx="26">
                  <c:v>-3.1040933815919445</c:v>
                </c:pt>
                <c:pt idx="27">
                  <c:v>-3.0154901091128608</c:v>
                </c:pt>
                <c:pt idx="28">
                  <c:v>-2.926953485219427</c:v>
                </c:pt>
                <c:pt idx="29">
                  <c:v>-2.8384837008650048</c:v>
                </c:pt>
                <c:pt idx="30">
                  <c:v>-2.7500809376567519</c:v>
                </c:pt>
                <c:pt idx="31">
                  <c:v>-2.6617453677219913</c:v>
                </c:pt>
                <c:pt idx="32">
                  <c:v>-2.5734771535807939</c:v>
                </c:pt>
                <c:pt idx="33">
                  <c:v>-2.4852764480249996</c:v>
                </c:pt>
                <c:pt idx="34">
                  <c:v>-2.3971433940038804</c:v>
                </c:pt>
                <c:pt idx="35">
                  <c:v>-2.3090781245166427</c:v>
                </c:pt>
                <c:pt idx="36">
                  <c:v>-2.2210807625119502</c:v>
                </c:pt>
                <c:pt idx="37">
                  <c:v>-2.1331514207946509</c:v>
                </c:pt>
                <c:pt idx="38">
                  <c:v>-2.0452902019398649</c:v>
                </c:pt>
                <c:pt idx="39">
                  <c:v>-1.9574971982145852</c:v>
                </c:pt>
                <c:pt idx="40">
                  <c:v>-1.8697724915069343</c:v>
                </c:pt>
                <c:pt idx="41">
                  <c:v>-1.7821161532631982</c:v>
                </c:pt>
                <c:pt idx="42">
                  <c:v>-1.6945282444327514</c:v>
                </c:pt>
                <c:pt idx="43">
                  <c:v>-1.6070088154209727</c:v>
                </c:pt>
                <c:pt idx="44">
                  <c:v>-1.5195579060502376</c:v>
                </c:pt>
                <c:pt idx="45">
                  <c:v>-1.4321755455290519</c:v>
                </c:pt>
                <c:pt idx="46">
                  <c:v>-1.34486175242939</c:v>
                </c:pt>
                <c:pt idx="47">
                  <c:v>-1.2576165346722723</c:v>
                </c:pt>
                <c:pt idx="48">
                  <c:v>-1.170439889521613</c:v>
                </c:pt>
                <c:pt idx="49">
                  <c:v>-1.0833318035863444</c:v>
                </c:pt>
                <c:pt idx="50">
                  <c:v>-0.99629225283082046</c:v>
                </c:pt>
                <c:pt idx="51">
                  <c:v>-0.90932120259346849</c:v>
                </c:pt>
                <c:pt idx="52">
                  <c:v>-0.82241860761367791</c:v>
                </c:pt>
                <c:pt idx="53">
                  <c:v>-0.73558441206684677</c:v>
                </c:pt>
                <c:pt idx="54">
                  <c:v>-0.64881854960754937</c:v>
                </c:pt>
                <c:pt idx="55">
                  <c:v>-0.56212094342073771</c:v>
                </c:pt>
                <c:pt idx="56">
                  <c:v>-0.47549150628087455</c:v>
                </c:pt>
                <c:pt idx="57">
                  <c:v>-0.38893014061891507</c:v>
                </c:pt>
                <c:pt idx="58">
                  <c:v>-0.30243673859699194</c:v>
                </c:pt>
                <c:pt idx="59">
                  <c:v>-0.21601118219069049</c:v>
                </c:pt>
                <c:pt idx="60">
                  <c:v>-0.12965334327876743</c:v>
                </c:pt>
                <c:pt idx="61">
                  <c:v>-4.3363083740132868E-2</c:v>
                </c:pt>
                <c:pt idx="62">
                  <c:v>4.2859744442035552E-2</c:v>
                </c:pt>
                <c:pt idx="63">
                  <c:v>0.12901529906926701</c:v>
                </c:pt>
                <c:pt idx="64">
                  <c:v>0.21510374761001794</c:v>
                </c:pt>
                <c:pt idx="65">
                  <c:v>0.30112526707536769</c:v>
                </c:pt>
                <c:pt idx="66">
                  <c:v>0.3870800438883808</c:v>
                </c:pt>
                <c:pt idx="67">
                  <c:v>0.47296827374736239</c:v>
                </c:pt>
                <c:pt idx="68">
                  <c:v>0.55879016148324556</c:v>
                </c:pt>
                <c:pt idx="69">
                  <c:v>0.64454592091132246</c:v>
                </c:pt>
                <c:pt idx="70">
                  <c:v>0.73023577467759271</c:v>
                </c:pt>
                <c:pt idx="71">
                  <c:v>0.81585995409994738</c:v>
                </c:pt>
                <c:pt idx="72">
                  <c:v>0.90141869900446814</c:v>
                </c:pt>
                <c:pt idx="73">
                  <c:v>0.98691225755708634</c:v>
                </c:pt>
                <c:pt idx="74">
                  <c:v>1.072340886090865</c:v>
                </c:pt>
                <c:pt idx="75">
                  <c:v>1.157704848929187</c:v>
                </c:pt>
                <c:pt idx="76">
                  <c:v>1.2430044182050926</c:v>
                </c:pt>
                <c:pt idx="77">
                  <c:v>1.3282398736770653</c:v>
                </c:pt>
                <c:pt idx="78">
                  <c:v>1.4134115025415186</c:v>
                </c:pt>
                <c:pt idx="79">
                  <c:v>1.4985195992422609</c:v>
                </c:pt>
                <c:pt idx="80">
                  <c:v>1.5835644652772296</c:v>
                </c:pt>
                <c:pt idx="81">
                  <c:v>1.6685464090027347</c:v>
                </c:pt>
                <c:pt idx="82">
                  <c:v>1.7534657454355211</c:v>
                </c:pt>
                <c:pt idx="83">
                  <c:v>1.8383227960528818</c:v>
                </c:pt>
                <c:pt idx="84">
                  <c:v>1.9231178885911249</c:v>
                </c:pt>
                <c:pt idx="85">
                  <c:v>2.0078513568426271</c:v>
                </c:pt>
                <c:pt idx="86">
                  <c:v>2.0925235404517553</c:v>
                </c:pt>
                <c:pt idx="87">
                  <c:v>2.177134784709911</c:v>
                </c:pt>
                <c:pt idx="88">
                  <c:v>2.2616854403499316</c:v>
                </c:pt>
                <c:pt idx="89">
                  <c:v>2.3461758633401253</c:v>
                </c:pt>
                <c:pt idx="90">
                  <c:v>2.4306064146781488</c:v>
                </c:pt>
                <c:pt idx="91">
                  <c:v>2.5149774601849963</c:v>
                </c:pt>
                <c:pt idx="92">
                  <c:v>2.5992893702992994</c:v>
                </c:pt>
                <c:pt idx="93">
                  <c:v>2.6835425198721792</c:v>
                </c:pt>
                <c:pt idx="94">
                  <c:v>2.767737287962873</c:v>
                </c:pt>
                <c:pt idx="95">
                  <c:v>2.8518740576353134</c:v>
                </c:pt>
                <c:pt idx="96">
                  <c:v>2.9359532157559083</c:v>
                </c:pt>
                <c:pt idx="97">
                  <c:v>3.0199751527926706</c:v>
                </c:pt>
                <c:pt idx="98">
                  <c:v>3.1039402626159194</c:v>
                </c:pt>
                <c:pt idx="99">
                  <c:v>3.1878489423007044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91D-47E1-B357-00F9BDA80FD9}"/>
            </c:ext>
          </c:extLst>
        </c:ser>
        <c:ser>
          <c:idx val="6"/>
          <c:order val="6"/>
          <c:tx>
            <c:v/>
          </c:tx>
          <c:spPr>
            <a:ln w="6350">
              <a:solidFill>
                <a:srgbClr val="5F5F5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'MLR ACE'!xdata2</c:f>
              <c:numCache>
                <c:formatCode>General</c:formatCode>
                <c:ptCount val="100"/>
                <c:pt idx="0">
                  <c:v>-7.6482704668386496</c:v>
                </c:pt>
                <c:pt idx="1">
                  <c:v>-7.4828578447499945</c:v>
                </c:pt>
                <c:pt idx="2">
                  <c:v>-7.3174452226613393</c:v>
                </c:pt>
                <c:pt idx="3">
                  <c:v>-7.1520326005726851</c:v>
                </c:pt>
                <c:pt idx="4">
                  <c:v>-6.9866199784840299</c:v>
                </c:pt>
                <c:pt idx="5">
                  <c:v>-6.8212073563953748</c:v>
                </c:pt>
                <c:pt idx="6">
                  <c:v>-6.6557947343067196</c:v>
                </c:pt>
                <c:pt idx="7">
                  <c:v>-6.4903821122180645</c:v>
                </c:pt>
                <c:pt idx="8">
                  <c:v>-6.3249694901294093</c:v>
                </c:pt>
                <c:pt idx="9">
                  <c:v>-6.1595568680407542</c:v>
                </c:pt>
                <c:pt idx="10">
                  <c:v>-5.9941442459520999</c:v>
                </c:pt>
                <c:pt idx="11">
                  <c:v>-5.8287316238634448</c:v>
                </c:pt>
                <c:pt idx="12">
                  <c:v>-5.6633190017747896</c:v>
                </c:pt>
                <c:pt idx="13">
                  <c:v>-5.4979063796861345</c:v>
                </c:pt>
                <c:pt idx="14">
                  <c:v>-5.3324937575974793</c:v>
                </c:pt>
                <c:pt idx="15">
                  <c:v>-5.1670811355088251</c:v>
                </c:pt>
                <c:pt idx="16">
                  <c:v>-5.001668513420169</c:v>
                </c:pt>
                <c:pt idx="17">
                  <c:v>-4.8362558913315148</c:v>
                </c:pt>
                <c:pt idx="18">
                  <c:v>-4.6708432692428596</c:v>
                </c:pt>
                <c:pt idx="19">
                  <c:v>-4.5054306471542045</c:v>
                </c:pt>
                <c:pt idx="20">
                  <c:v>-4.3400180250655493</c:v>
                </c:pt>
                <c:pt idx="21">
                  <c:v>-4.1746054029768942</c:v>
                </c:pt>
                <c:pt idx="22">
                  <c:v>-4.0091927808882399</c:v>
                </c:pt>
                <c:pt idx="23">
                  <c:v>-3.8437801587995843</c:v>
                </c:pt>
                <c:pt idx="24">
                  <c:v>-3.6783675367109296</c:v>
                </c:pt>
                <c:pt idx="25">
                  <c:v>-3.5129549146222745</c:v>
                </c:pt>
                <c:pt idx="26">
                  <c:v>-3.3475422925336193</c:v>
                </c:pt>
                <c:pt idx="27">
                  <c:v>-3.1821296704449642</c:v>
                </c:pt>
                <c:pt idx="28">
                  <c:v>-3.016717048356309</c:v>
                </c:pt>
                <c:pt idx="29">
                  <c:v>-2.8513044262676548</c:v>
                </c:pt>
                <c:pt idx="30">
                  <c:v>-2.6858918041789996</c:v>
                </c:pt>
                <c:pt idx="31">
                  <c:v>-2.5204791820903445</c:v>
                </c:pt>
                <c:pt idx="32">
                  <c:v>-2.3550665600016893</c:v>
                </c:pt>
                <c:pt idx="33">
                  <c:v>-2.1896539379130342</c:v>
                </c:pt>
                <c:pt idx="34">
                  <c:v>-2.0242413158243791</c:v>
                </c:pt>
                <c:pt idx="35">
                  <c:v>-1.8588286937357239</c:v>
                </c:pt>
                <c:pt idx="36">
                  <c:v>-1.6934160716470696</c:v>
                </c:pt>
                <c:pt idx="37">
                  <c:v>-1.5280034495584145</c:v>
                </c:pt>
                <c:pt idx="38">
                  <c:v>-1.3625908274697593</c:v>
                </c:pt>
                <c:pt idx="39">
                  <c:v>-1.1971782053811042</c:v>
                </c:pt>
                <c:pt idx="40">
                  <c:v>-1.0317655832924491</c:v>
                </c:pt>
                <c:pt idx="41">
                  <c:v>-0.8663529612037939</c:v>
                </c:pt>
                <c:pt idx="42">
                  <c:v>-0.70094033911513964</c:v>
                </c:pt>
                <c:pt idx="43">
                  <c:v>-0.5355277170264845</c:v>
                </c:pt>
                <c:pt idx="44">
                  <c:v>-0.37011509493782935</c:v>
                </c:pt>
                <c:pt idx="45">
                  <c:v>-0.2047024728491742</c:v>
                </c:pt>
                <c:pt idx="46">
                  <c:v>-3.9289850760519052E-2</c:v>
                </c:pt>
                <c:pt idx="47">
                  <c:v>0.1261227713281361</c:v>
                </c:pt>
                <c:pt idx="48">
                  <c:v>0.29153539341679036</c:v>
                </c:pt>
                <c:pt idx="49">
                  <c:v>0.45694801550544639</c:v>
                </c:pt>
                <c:pt idx="50">
                  <c:v>0.62236063759410065</c:v>
                </c:pt>
                <c:pt idx="51">
                  <c:v>0.78777325968275669</c:v>
                </c:pt>
                <c:pt idx="52">
                  <c:v>0.95318588177141095</c:v>
                </c:pt>
                <c:pt idx="53">
                  <c:v>1.1185985038600652</c:v>
                </c:pt>
                <c:pt idx="54">
                  <c:v>1.2840111259487212</c:v>
                </c:pt>
                <c:pt idx="55">
                  <c:v>1.4494237480373755</c:v>
                </c:pt>
                <c:pt idx="56">
                  <c:v>1.6148363701260315</c:v>
                </c:pt>
                <c:pt idx="57">
                  <c:v>1.7802489922146858</c:v>
                </c:pt>
                <c:pt idx="58">
                  <c:v>1.9456616143033401</c:v>
                </c:pt>
                <c:pt idx="59">
                  <c:v>2.1110742363919961</c:v>
                </c:pt>
                <c:pt idx="60">
                  <c:v>2.2764868584806504</c:v>
                </c:pt>
                <c:pt idx="61">
                  <c:v>2.4418994805693064</c:v>
                </c:pt>
                <c:pt idx="62">
                  <c:v>2.6073121026579607</c:v>
                </c:pt>
                <c:pt idx="63">
                  <c:v>2.7727247247466167</c:v>
                </c:pt>
                <c:pt idx="64">
                  <c:v>2.9381373468352709</c:v>
                </c:pt>
                <c:pt idx="65">
                  <c:v>3.1035499689239252</c:v>
                </c:pt>
                <c:pt idx="66">
                  <c:v>3.2689625910125812</c:v>
                </c:pt>
                <c:pt idx="67">
                  <c:v>3.4343752131012355</c:v>
                </c:pt>
                <c:pt idx="68">
                  <c:v>3.5997878351898915</c:v>
                </c:pt>
                <c:pt idx="69">
                  <c:v>3.7652004572785458</c:v>
                </c:pt>
                <c:pt idx="70">
                  <c:v>3.9306130793672018</c:v>
                </c:pt>
                <c:pt idx="71">
                  <c:v>4.0960257014558561</c:v>
                </c:pt>
                <c:pt idx="72">
                  <c:v>4.2614383235445104</c:v>
                </c:pt>
                <c:pt idx="73">
                  <c:v>4.4268509456331664</c:v>
                </c:pt>
                <c:pt idx="74">
                  <c:v>4.5922635677218206</c:v>
                </c:pt>
                <c:pt idx="75">
                  <c:v>4.7576761898104767</c:v>
                </c:pt>
                <c:pt idx="76">
                  <c:v>4.9230888118991309</c:v>
                </c:pt>
                <c:pt idx="77">
                  <c:v>5.0885014339877852</c:v>
                </c:pt>
                <c:pt idx="78">
                  <c:v>5.2539140560764412</c:v>
                </c:pt>
                <c:pt idx="79">
                  <c:v>5.4193266781650955</c:v>
                </c:pt>
                <c:pt idx="80">
                  <c:v>5.5847393002537515</c:v>
                </c:pt>
                <c:pt idx="81">
                  <c:v>5.7501519223424058</c:v>
                </c:pt>
                <c:pt idx="82">
                  <c:v>5.9155645444310618</c:v>
                </c:pt>
                <c:pt idx="83">
                  <c:v>6.0809771665197161</c:v>
                </c:pt>
                <c:pt idx="84">
                  <c:v>6.2463897886083704</c:v>
                </c:pt>
                <c:pt idx="85">
                  <c:v>6.4118024106970264</c:v>
                </c:pt>
                <c:pt idx="86">
                  <c:v>6.5772150327856806</c:v>
                </c:pt>
                <c:pt idx="87">
                  <c:v>6.7426276548743367</c:v>
                </c:pt>
                <c:pt idx="88">
                  <c:v>6.9080402769629909</c:v>
                </c:pt>
                <c:pt idx="89">
                  <c:v>7.073452899051647</c:v>
                </c:pt>
                <c:pt idx="90">
                  <c:v>7.2388655211403012</c:v>
                </c:pt>
                <c:pt idx="91">
                  <c:v>7.4042781432289555</c:v>
                </c:pt>
                <c:pt idx="92">
                  <c:v>7.5696907653176115</c:v>
                </c:pt>
                <c:pt idx="93">
                  <c:v>7.7351033874062658</c:v>
                </c:pt>
                <c:pt idx="94">
                  <c:v>7.9005160094949218</c:v>
                </c:pt>
                <c:pt idx="95">
                  <c:v>8.0659286315835761</c:v>
                </c:pt>
                <c:pt idx="96">
                  <c:v>8.2313412536722304</c:v>
                </c:pt>
                <c:pt idx="97">
                  <c:v>8.3967538757608864</c:v>
                </c:pt>
                <c:pt idx="98">
                  <c:v>8.5621664978495424</c:v>
                </c:pt>
                <c:pt idx="99">
                  <c:v>8.7275791199381949</c:v>
                </c:pt>
              </c:numCache>
            </c:numRef>
          </c:xVal>
          <c:yVal>
            <c:numRef>
              <c:f>'MLR ACE'!ydata4</c:f>
              <c:numCache>
                <c:formatCode>General</c:formatCode>
                <c:ptCount val="100"/>
                <c:pt idx="0">
                  <c:v>-2.6402898631024549</c:v>
                </c:pt>
                <c:pt idx="1">
                  <c:v>-2.5560065898823323</c:v>
                </c:pt>
                <c:pt idx="2">
                  <c:v>-2.4716643631141264</c:v>
                </c:pt>
                <c:pt idx="3">
                  <c:v>-2.3872628101867353</c:v>
                </c:pt>
                <c:pt idx="4">
                  <c:v>-2.3028015630067999</c:v>
                </c:pt>
                <c:pt idx="5">
                  <c:v>-2.2182802582041603</c:v>
                </c:pt>
                <c:pt idx="6">
                  <c:v>-2.1336985373377466</c:v>
                </c:pt>
                <c:pt idx="7">
                  <c:v>-2.0490560471016712</c:v>
                </c:pt>
                <c:pt idx="8">
                  <c:v>-1.9643524395313057</c:v>
                </c:pt>
                <c:pt idx="9">
                  <c:v>-1.8795873722090848</c:v>
                </c:pt>
                <c:pt idx="10">
                  <c:v>-1.7947605084698071</c:v>
                </c:pt>
                <c:pt idx="11">
                  <c:v>-1.7098715176051724</c:v>
                </c:pt>
                <c:pt idx="12">
                  <c:v>-1.6249200750673121</c:v>
                </c:pt>
                <c:pt idx="13">
                  <c:v>-1.5399058626710405</c:v>
                </c:pt>
                <c:pt idx="14">
                  <c:v>-1.4548285687945763</c:v>
                </c:pt>
                <c:pt idx="15">
                  <c:v>-1.369687888578464</c:v>
                </c:pt>
                <c:pt idx="16">
                  <c:v>-1.2844835241224226</c:v>
                </c:pt>
                <c:pt idx="17">
                  <c:v>-1.1992151846798611</c:v>
                </c:pt>
                <c:pt idx="18">
                  <c:v>-1.1138825868497728</c:v>
                </c:pt>
                <c:pt idx="19">
                  <c:v>-1.0284854547657545</c:v>
                </c:pt>
                <c:pt idx="20">
                  <c:v>-0.94302352028186065</c:v>
                </c:pt>
                <c:pt idx="21">
                  <c:v>-0.85749652315502489</c:v>
                </c:pt>
                <c:pt idx="22">
                  <c:v>-0.77190421122378394</c:v>
                </c:pt>
                <c:pt idx="23">
                  <c:v>-0.6862463405830157</c:v>
                </c:pt>
                <c:pt idx="24">
                  <c:v>-0.60052267575444884</c:v>
                </c:pt>
                <c:pt idx="25">
                  <c:v>-0.51473298985264826</c:v>
                </c:pt>
                <c:pt idx="26">
                  <c:v>-0.42887706474624343</c:v>
                </c:pt>
                <c:pt idx="27">
                  <c:v>-0.34295469121412236</c:v>
                </c:pt>
                <c:pt idx="28">
                  <c:v>-0.25696566909635177</c:v>
                </c:pt>
                <c:pt idx="29">
                  <c:v>-0.17090980743957074</c:v>
                </c:pt>
                <c:pt idx="30">
                  <c:v>-8.4786924636619299E-2</c:v>
                </c:pt>
                <c:pt idx="31">
                  <c:v>1.4031514398249456E-3</c:v>
                </c:pt>
                <c:pt idx="32">
                  <c:v>8.7660583309831841E-2</c:v>
                </c:pt>
                <c:pt idx="33">
                  <c:v>0.1739855237652419</c:v>
                </c:pt>
                <c:pt idx="34">
                  <c:v>0.26037811575532732</c:v>
                </c:pt>
                <c:pt idx="35">
                  <c:v>0.34683849227929386</c:v>
                </c:pt>
                <c:pt idx="36">
                  <c:v>0.43336677628580522</c:v>
                </c:pt>
                <c:pt idx="37">
                  <c:v>0.51996308057971019</c:v>
                </c:pt>
                <c:pt idx="38">
                  <c:v>0.60662750773612872</c:v>
                </c:pt>
                <c:pt idx="39">
                  <c:v>0.69336015002205331</c:v>
                </c:pt>
                <c:pt idx="40">
                  <c:v>0.78016108932560679</c:v>
                </c:pt>
                <c:pt idx="41">
                  <c:v>0.86703039709307528</c:v>
                </c:pt>
                <c:pt idx="42">
                  <c:v>0.95396813427383209</c:v>
                </c:pt>
                <c:pt idx="43">
                  <c:v>1.0409743512732577</c:v>
                </c:pt>
                <c:pt idx="44">
                  <c:v>1.128049087913727</c:v>
                </c:pt>
                <c:pt idx="45">
                  <c:v>1.215192373403746</c:v>
                </c:pt>
                <c:pt idx="46">
                  <c:v>1.3024042263152882</c:v>
                </c:pt>
                <c:pt idx="47">
                  <c:v>1.3896846545693751</c:v>
                </c:pt>
                <c:pt idx="48">
                  <c:v>1.4770336554299195</c:v>
                </c:pt>
                <c:pt idx="49">
                  <c:v>1.5644512155058563</c:v>
                </c:pt>
                <c:pt idx="50">
                  <c:v>1.6519373107615356</c:v>
                </c:pt>
                <c:pt idx="51">
                  <c:v>1.7394919065353891</c:v>
                </c:pt>
                <c:pt idx="52">
                  <c:v>1.8271149575668022</c:v>
                </c:pt>
                <c:pt idx="53">
                  <c:v>1.9148064080311746</c:v>
                </c:pt>
                <c:pt idx="54">
                  <c:v>2.0025661915830826</c:v>
                </c:pt>
                <c:pt idx="55">
                  <c:v>2.0903942314074744</c:v>
                </c:pt>
                <c:pt idx="56">
                  <c:v>2.1782904402788166</c:v>
                </c:pt>
                <c:pt idx="57">
                  <c:v>2.2662547206280608</c:v>
                </c:pt>
                <c:pt idx="58">
                  <c:v>2.3542869646173408</c:v>
                </c:pt>
                <c:pt idx="59">
                  <c:v>2.442387054222245</c:v>
                </c:pt>
                <c:pt idx="60">
                  <c:v>2.5305548613215252</c:v>
                </c:pt>
                <c:pt idx="61">
                  <c:v>2.6187902477940961</c:v>
                </c:pt>
                <c:pt idx="62">
                  <c:v>2.7070930656231313</c:v>
                </c:pt>
                <c:pt idx="63">
                  <c:v>2.7954631570071053</c:v>
                </c:pt>
                <c:pt idx="64">
                  <c:v>2.8839003544775577</c:v>
                </c:pt>
                <c:pt idx="65">
                  <c:v>2.9724044810234114</c:v>
                </c:pt>
                <c:pt idx="66">
                  <c:v>3.0609753502216037</c:v>
                </c:pt>
                <c:pt idx="67">
                  <c:v>3.1496127663738256</c:v>
                </c:pt>
                <c:pt idx="68">
                  <c:v>3.2383165246491479</c:v>
                </c:pt>
                <c:pt idx="69">
                  <c:v>3.3270864112322744</c:v>
                </c:pt>
                <c:pt idx="70">
                  <c:v>3.4159222034772094</c:v>
                </c:pt>
                <c:pt idx="71">
                  <c:v>3.5048236700660587</c:v>
                </c:pt>
                <c:pt idx="72">
                  <c:v>3.5937905711727414</c:v>
                </c:pt>
                <c:pt idx="73">
                  <c:v>3.6828226586313288</c:v>
                </c:pt>
                <c:pt idx="74">
                  <c:v>3.7719196761087534</c:v>
                </c:pt>
                <c:pt idx="75">
                  <c:v>3.8610813592816369</c:v>
                </c:pt>
                <c:pt idx="76">
                  <c:v>3.9503074360169341</c:v>
                </c:pt>
                <c:pt idx="77">
                  <c:v>4.0395976265561657</c:v>
                </c:pt>
                <c:pt idx="78">
                  <c:v>4.1289516437029175</c:v>
                </c:pt>
                <c:pt idx="79">
                  <c:v>4.2183691930133786</c:v>
                </c:pt>
                <c:pt idx="80">
                  <c:v>4.3078499729896151</c:v>
                </c:pt>
                <c:pt idx="81">
                  <c:v>4.397393675275314</c:v>
                </c:pt>
                <c:pt idx="82">
                  <c:v>4.4869999848537336</c:v>
                </c:pt>
                <c:pt idx="83">
                  <c:v>4.5766685802475751</c:v>
                </c:pt>
                <c:pt idx="84">
                  <c:v>4.6663991337205362</c:v>
                </c:pt>
                <c:pt idx="85">
                  <c:v>4.7561913114802392</c:v>
                </c:pt>
                <c:pt idx="86">
                  <c:v>4.8460447738823147</c:v>
                </c:pt>
                <c:pt idx="87">
                  <c:v>4.9359591756353645</c:v>
                </c:pt>
                <c:pt idx="88">
                  <c:v>5.0259341660065475</c:v>
                </c:pt>
                <c:pt idx="89">
                  <c:v>5.1159693890275593</c:v>
                </c:pt>
                <c:pt idx="90">
                  <c:v>5.2060644837007386</c:v>
                </c:pt>
                <c:pt idx="91">
                  <c:v>5.2962190842050951</c:v>
                </c:pt>
                <c:pt idx="92">
                  <c:v>5.3864328201019971</c:v>
                </c:pt>
                <c:pt idx="93">
                  <c:v>5.4767053165403192</c:v>
                </c:pt>
                <c:pt idx="94">
                  <c:v>5.5670361944608313</c:v>
                </c:pt>
                <c:pt idx="95">
                  <c:v>5.6574250707995937</c:v>
                </c:pt>
                <c:pt idx="96">
                  <c:v>5.7478715586902034</c:v>
                </c:pt>
                <c:pt idx="97">
                  <c:v>5.8383752676646461</c:v>
                </c:pt>
                <c:pt idx="98">
                  <c:v>5.9289358038526032</c:v>
                </c:pt>
                <c:pt idx="99">
                  <c:v>6.0195527701790201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91D-47E1-B357-00F9BDA80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756904"/>
        <c:axId val="1"/>
      </c:scatterChart>
      <c:valAx>
        <c:axId val="862756904"/>
        <c:scaling>
          <c:orientation val="minMax"/>
          <c:max val="10"/>
          <c:min val="-1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ACE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8"/>
          <c:min val="-6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5690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legendEntry>
        <c:idx val="6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Standardized residuals / ACE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Ref>
              <c:f>'MLR ACE'!$D$117:$D$177</c:f>
              <c:numCache>
                <c:formatCode>0.000</c:formatCode>
                <c:ptCount val="61"/>
                <c:pt idx="0">
                  <c:v>3.5034084806448429</c:v>
                </c:pt>
                <c:pt idx="1">
                  <c:v>3.8384574739795503</c:v>
                </c:pt>
                <c:pt idx="2">
                  <c:v>2.9772669462533083</c:v>
                </c:pt>
                <c:pt idx="3">
                  <c:v>2.4439116873147162</c:v>
                </c:pt>
                <c:pt idx="4">
                  <c:v>2.7253820256183876</c:v>
                </c:pt>
                <c:pt idx="5">
                  <c:v>2.1398866825775897</c:v>
                </c:pt>
                <c:pt idx="6">
                  <c:v>1.9837275916684995</c:v>
                </c:pt>
                <c:pt idx="7">
                  <c:v>1.5702883945020298</c:v>
                </c:pt>
                <c:pt idx="8">
                  <c:v>1.7181478986342609</c:v>
                </c:pt>
                <c:pt idx="9">
                  <c:v>-1.0659944337807983</c:v>
                </c:pt>
                <c:pt idx="10">
                  <c:v>-0.6638270784088971</c:v>
                </c:pt>
                <c:pt idx="11">
                  <c:v>-1.4831989792353433</c:v>
                </c:pt>
                <c:pt idx="12">
                  <c:v>-2.8505460866733601</c:v>
                </c:pt>
                <c:pt idx="13">
                  <c:v>-2.6364262519626163</c:v>
                </c:pt>
                <c:pt idx="14">
                  <c:v>-3.5242898883262526</c:v>
                </c:pt>
                <c:pt idx="15">
                  <c:v>-4.5491163346072439</c:v>
                </c:pt>
                <c:pt idx="16">
                  <c:v>-3.8800998056816236</c:v>
                </c:pt>
                <c:pt idx="17">
                  <c:v>-4.4861245990700551</c:v>
                </c:pt>
                <c:pt idx="18">
                  <c:v>-3.6878518717973274</c:v>
                </c:pt>
                <c:pt idx="19">
                  <c:v>-4.424517161053525</c:v>
                </c:pt>
                <c:pt idx="20">
                  <c:v>-3.1757279048551785</c:v>
                </c:pt>
                <c:pt idx="21">
                  <c:v>-2.9800378222105506</c:v>
                </c:pt>
                <c:pt idx="22">
                  <c:v>-2.4082940205576584</c:v>
                </c:pt>
                <c:pt idx="23">
                  <c:v>-1.9706824503097247</c:v>
                </c:pt>
                <c:pt idx="24">
                  <c:v>-2.385054351136171</c:v>
                </c:pt>
                <c:pt idx="25">
                  <c:v>-0.75620311146674979</c:v>
                </c:pt>
                <c:pt idx="26">
                  <c:v>0.31744151663242381</c:v>
                </c:pt>
                <c:pt idx="27">
                  <c:v>-4.9864268491543629E-2</c:v>
                </c:pt>
                <c:pt idx="28">
                  <c:v>-0.8522113759295602</c:v>
                </c:pt>
                <c:pt idx="29">
                  <c:v>-1.5525130288221225</c:v>
                </c:pt>
                <c:pt idx="30">
                  <c:v>-0.95992211973121311</c:v>
                </c:pt>
                <c:pt idx="31">
                  <c:v>-0.69268245030972575</c:v>
                </c:pt>
                <c:pt idx="32">
                  <c:v>0.18234647531010895</c:v>
                </c:pt>
                <c:pt idx="33">
                  <c:v>0.66051589679771228</c:v>
                </c:pt>
                <c:pt idx="34">
                  <c:v>1.0317638306820103</c:v>
                </c:pt>
                <c:pt idx="35">
                  <c:v>2.6576811860539111</c:v>
                </c:pt>
                <c:pt idx="36">
                  <c:v>2.6194663100208526</c:v>
                </c:pt>
                <c:pt idx="37">
                  <c:v>1.8891026736572163</c:v>
                </c:pt>
                <c:pt idx="38">
                  <c:v>1.9647101116737453</c:v>
                </c:pt>
                <c:pt idx="39">
                  <c:v>3.166123334814241</c:v>
                </c:pt>
                <c:pt idx="40">
                  <c:v>4.1928877976241585</c:v>
                </c:pt>
                <c:pt idx="41">
                  <c:v>5.6851894505167211</c:v>
                </c:pt>
                <c:pt idx="42">
                  <c:v>7.3629249877068039</c:v>
                </c:pt>
                <c:pt idx="43">
                  <c:v>4.9508671364671342</c:v>
                </c:pt>
                <c:pt idx="44">
                  <c:v>3.5377968885332507</c:v>
                </c:pt>
                <c:pt idx="45">
                  <c:v>4.3573919298555648</c:v>
                </c:pt>
                <c:pt idx="46">
                  <c:v>2.0674828389464732</c:v>
                </c:pt>
                <c:pt idx="47">
                  <c:v>1.3644745744836635</c:v>
                </c:pt>
                <c:pt idx="48">
                  <c:v>1.5517349050621758</c:v>
                </c:pt>
                <c:pt idx="49">
                  <c:v>1.6204208554753989</c:v>
                </c:pt>
                <c:pt idx="50">
                  <c:v>1.0847886240704401</c:v>
                </c:pt>
                <c:pt idx="51">
                  <c:v>-0.66080228502046956</c:v>
                </c:pt>
                <c:pt idx="52">
                  <c:v>-3.5772816238634437</c:v>
                </c:pt>
                <c:pt idx="53">
                  <c:v>-6.2836163346072462</c:v>
                </c:pt>
                <c:pt idx="54">
                  <c:v>-3.8503436073345179</c:v>
                </c:pt>
                <c:pt idx="55">
                  <c:v>-2.6064510453510477</c:v>
                </c:pt>
                <c:pt idx="56">
                  <c:v>-3.5881783180783202</c:v>
                </c:pt>
                <c:pt idx="57">
                  <c:v>-1.434223772623775</c:v>
                </c:pt>
                <c:pt idx="58">
                  <c:v>-1.174010962706419</c:v>
                </c:pt>
                <c:pt idx="59">
                  <c:v>-0.64928047602138672</c:v>
                </c:pt>
                <c:pt idx="60">
                  <c:v>-0.24822107519494069</c:v>
                </c:pt>
              </c:numCache>
            </c:numRef>
          </c:xVal>
          <c:yVal>
            <c:numRef>
              <c:f>'MLR ACE'!$H$117:$H$177</c:f>
              <c:numCache>
                <c:formatCode>0.000</c:formatCode>
                <c:ptCount val="61"/>
                <c:pt idx="0">
                  <c:v>-6.19303541817951E-2</c:v>
                </c:pt>
                <c:pt idx="1">
                  <c:v>-0.17375344214279131</c:v>
                </c:pt>
                <c:pt idx="2">
                  <c:v>0.71177250972993489</c:v>
                </c:pt>
                <c:pt idx="3">
                  <c:v>1.2034550398978452</c:v>
                </c:pt>
                <c:pt idx="4">
                  <c:v>0.21448380072278109</c:v>
                </c:pt>
                <c:pt idx="5">
                  <c:v>0.72033470764459417</c:v>
                </c:pt>
                <c:pt idx="6">
                  <c:v>0.99866559744939809</c:v>
                </c:pt>
                <c:pt idx="7">
                  <c:v>0.92724359602698558</c:v>
                </c:pt>
                <c:pt idx="8">
                  <c:v>-0.71987520133516392</c:v>
                </c:pt>
                <c:pt idx="9">
                  <c:v>1.4475007348888929</c:v>
                </c:pt>
                <c:pt idx="10">
                  <c:v>0.50438144247116456</c:v>
                </c:pt>
                <c:pt idx="11">
                  <c:v>0.971669047736336</c:v>
                </c:pt>
                <c:pt idx="12">
                  <c:v>1.2497550854339539</c:v>
                </c:pt>
                <c:pt idx="13">
                  <c:v>0.24370301128834185</c:v>
                </c:pt>
                <c:pt idx="14">
                  <c:v>-0.12823984700206678</c:v>
                </c:pt>
                <c:pt idx="15">
                  <c:v>0.9198992023521011</c:v>
                </c:pt>
                <c:pt idx="16">
                  <c:v>-0.1496036769949865</c:v>
                </c:pt>
                <c:pt idx="17">
                  <c:v>-0.67257799335128743</c:v>
                </c:pt>
                <c:pt idx="18">
                  <c:v>-1.3547713298574977</c:v>
                </c:pt>
                <c:pt idx="19">
                  <c:v>-0.17304433813583284</c:v>
                </c:pt>
                <c:pt idx="20">
                  <c:v>-1.3434228917914424</c:v>
                </c:pt>
                <c:pt idx="21">
                  <c:v>-1.2766122559205288</c:v>
                </c:pt>
                <c:pt idx="22">
                  <c:v>-1.5499463263758195</c:v>
                </c:pt>
                <c:pt idx="23">
                  <c:v>-1.6272640517327042</c:v>
                </c:pt>
                <c:pt idx="24">
                  <c:v>-0.89360624283435053</c:v>
                </c:pt>
                <c:pt idx="25">
                  <c:v>-1.4122864175922685</c:v>
                </c:pt>
                <c:pt idx="26">
                  <c:v>-2.1269496841834337</c:v>
                </c:pt>
                <c:pt idx="27">
                  <c:v>-1.6074750911915807</c:v>
                </c:pt>
                <c:pt idx="28">
                  <c:v>-0.20919312365817874</c:v>
                </c:pt>
                <c:pt idx="29">
                  <c:v>0.84253035666129206</c:v>
                </c:pt>
                <c:pt idx="30">
                  <c:v>0.38868963462460027</c:v>
                </c:pt>
                <c:pt idx="31">
                  <c:v>0.36018515057792511</c:v>
                </c:pt>
                <c:pt idx="32">
                  <c:v>-0.3081476318696082</c:v>
                </c:pt>
                <c:pt idx="33">
                  <c:v>-0.69518191274811547</c:v>
                </c:pt>
                <c:pt idx="34">
                  <c:v>-2.6374117380451992E-2</c:v>
                </c:pt>
                <c:pt idx="35">
                  <c:v>-0.69384461085051274</c:v>
                </c:pt>
                <c:pt idx="36">
                  <c:v>-0.35079764937045566</c:v>
                </c:pt>
                <c:pt idx="37">
                  <c:v>0.77547956196460255</c:v>
                </c:pt>
                <c:pt idx="38">
                  <c:v>1.505649558019585</c:v>
                </c:pt>
                <c:pt idx="39">
                  <c:v>0.95276804573266061</c:v>
                </c:pt>
                <c:pt idx="40">
                  <c:v>0.20022308368324848</c:v>
                </c:pt>
                <c:pt idx="41">
                  <c:v>-0.43539137938379124</c:v>
                </c:pt>
                <c:pt idx="42">
                  <c:v>-1.3586531892140357</c:v>
                </c:pt>
                <c:pt idx="43">
                  <c:v>0.71668716774982977</c:v>
                </c:pt>
                <c:pt idx="44">
                  <c:v>1.8250693681956194</c:v>
                </c:pt>
                <c:pt idx="45">
                  <c:v>-0.222015089178356</c:v>
                </c:pt>
                <c:pt idx="46">
                  <c:v>0.50813310860130678</c:v>
                </c:pt>
                <c:pt idx="47">
                  <c:v>0.84407388184953358</c:v>
                </c:pt>
                <c:pt idx="48">
                  <c:v>-7.740357147336252E-2</c:v>
                </c:pt>
                <c:pt idx="49">
                  <c:v>-1.5837155909941183</c:v>
                </c:pt>
                <c:pt idx="50">
                  <c:v>-1.8483931848727568</c:v>
                </c:pt>
                <c:pt idx="51">
                  <c:v>-1.1162992009921395</c:v>
                </c:pt>
                <c:pt idx="52">
                  <c:v>0.30236644254221967</c:v>
                </c:pt>
                <c:pt idx="53">
                  <c:v>1.995546174459603</c:v>
                </c:pt>
                <c:pt idx="54">
                  <c:v>0.51519503932693689</c:v>
                </c:pt>
                <c:pt idx="55">
                  <c:v>0.27664195876543685</c:v>
                </c:pt>
                <c:pt idx="56">
                  <c:v>1.5761885385489269</c:v>
                </c:pt>
                <c:pt idx="57">
                  <c:v>0.32436231051739473</c:v>
                </c:pt>
                <c:pt idx="58">
                  <c:v>-0.1391358699496843</c:v>
                </c:pt>
                <c:pt idx="59">
                  <c:v>-0.28083334630853324</c:v>
                </c:pt>
                <c:pt idx="60">
                  <c:v>0.59408545540460933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A9-4E66-8FD2-056E34DCD772}"/>
            </c:ext>
          </c:extLst>
        </c:ser>
        <c:ser>
          <c:idx val="1"/>
          <c:order val="1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3.8384574739795503</c:v>
              </c:pt>
            </c:numLit>
          </c:xVal>
          <c:yVal>
            <c:numLit>
              <c:formatCode>General</c:formatCode>
              <c:ptCount val="1"/>
              <c:pt idx="0">
                <c:v>-0.17375344214279131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15A9-4E66-8FD2-056E34DCD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755592"/>
        <c:axId val="1"/>
      </c:scatterChart>
      <c:valAx>
        <c:axId val="862755592"/>
        <c:scaling>
          <c:orientation val="minMax"/>
          <c:max val="8"/>
          <c:min val="-8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ACE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2"/>
          <c:min val="-2.5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55592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Variables (axes F1 and F2: 72.05 %)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5.0555706398769121E-2"/>
          <c:y val="7.7950342414094792E-2"/>
          <c:w val="0.92645578785410432"/>
          <c:h val="0.76469273237397051"/>
        </c:manualLayout>
      </c:layout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9157088122605435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CFT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3B0-4A3F-8D32-4578D52FF920}"/>
                </c:ext>
              </c:extLst>
            </c:dLbl>
            <c:dLbl>
              <c:idx val="1"/>
              <c:layout>
                <c:manualLayout>
                  <c:x val="-7.7509578544061306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SRF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3B0-4A3F-8D32-4578D52FF920}"/>
                </c:ext>
              </c:extLst>
            </c:dLbl>
            <c:dLbl>
              <c:idx val="2"/>
              <c:layout>
                <c:manualLayout>
                  <c:x val="-0.11077774760913507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NINO 3.4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F3B0-4A3F-8D32-4578D52FF920}"/>
                </c:ext>
              </c:extLst>
            </c:dLbl>
            <c:dLbl>
              <c:idx val="3"/>
              <c:layout>
                <c:manualLayout>
                  <c:x val="-1.9157088122605363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SOI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F3B0-4A3F-8D32-4578D52FF920}"/>
                </c:ext>
              </c:extLst>
            </c:dLbl>
            <c:dLbl>
              <c:idx val="4"/>
              <c:layout>
                <c:manualLayout>
                  <c:x val="-1.915708812260536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ACE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F3B0-4A3F-8D32-4578D52FF920}"/>
                </c:ext>
              </c:extLst>
            </c:dLbl>
            <c:dLbl>
              <c:idx val="5"/>
              <c:layout>
                <c:manualLayout>
                  <c:x val="-1.9157088122605363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AMO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F3B0-4A3F-8D32-4578D52FF920}"/>
                </c:ext>
              </c:extLst>
            </c:dLbl>
            <c:dLbl>
              <c:idx val="6"/>
              <c:layout>
                <c:manualLayout>
                  <c:x val="-1.9157088122605363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AMM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F3B0-4A3F-8D32-4578D52FF920}"/>
                </c:ext>
              </c:extLst>
            </c:dLbl>
            <c:dLbl>
              <c:idx val="7"/>
              <c:layout>
                <c:manualLayout>
                  <c:x val="-8.890789513379793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NAO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F3B0-4A3F-8D32-4578D52FF920}"/>
                </c:ext>
              </c:extLst>
            </c:dLbl>
            <c:dLbl>
              <c:idx val="8"/>
              <c:layout>
                <c:manualLayout>
                  <c:x val="-1.915708812260543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CAR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F3B0-4A3F-8D32-4578D52FF920}"/>
                </c:ext>
              </c:extLst>
            </c:dLbl>
            <c:dLbl>
              <c:idx val="9"/>
              <c:layout>
                <c:manualLayout>
                  <c:x val="-1.9157088122605435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PTOT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F3B0-4A3F-8D32-4578D52FF920}"/>
                </c:ext>
              </c:extLst>
            </c:dLbl>
            <c:dLbl>
              <c:idx val="10"/>
              <c:layout>
                <c:manualLayout>
                  <c:x val="-8.7413943946661882E-2"/>
                  <c:y val="-3.06513409961686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TEM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F3B0-4A3F-8D32-4578D52FF920}"/>
                </c:ext>
              </c:extLst>
            </c:dLbl>
            <c:dLbl>
              <c:idx val="11"/>
              <c:layout>
                <c:manualLayout>
                  <c:x val="-8.1685823754789277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DFR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F3B0-4A3F-8D32-4578D52FF920}"/>
                </c:ext>
              </c:extLst>
            </c:dLbl>
            <c:dLbl>
              <c:idx val="12"/>
              <c:layout>
                <c:manualLayout>
                  <c:x val="-1.9157088122605435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HUR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F3B0-4A3F-8D32-4578D52FF920}"/>
                </c:ext>
              </c:extLst>
            </c:dLbl>
            <c:dLbl>
              <c:idx val="13"/>
              <c:layout>
                <c:manualLayout>
                  <c:x val="-1.9157088122605363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EAI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F3B0-4A3F-8D32-4578D52FF92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XLSTAT_20210801_163211_1_HID!$A$1:$A$14</c:f>
              <c:numCache>
                <c:formatCode>General</c:formatCode>
                <c:ptCount val="14"/>
                <c:pt idx="0">
                  <c:v>0.97342983560508856</c:v>
                </c:pt>
                <c:pt idx="1">
                  <c:v>-0.55850503957249631</c:v>
                </c:pt>
                <c:pt idx="2">
                  <c:v>-0.76101229917913504</c:v>
                </c:pt>
                <c:pt idx="3">
                  <c:v>0.92903293939109699</c:v>
                </c:pt>
                <c:pt idx="4">
                  <c:v>0.9372865820303683</c:v>
                </c:pt>
                <c:pt idx="5">
                  <c:v>0.77349322235049511</c:v>
                </c:pt>
                <c:pt idx="6">
                  <c:v>0.61632174861437861</c:v>
                </c:pt>
                <c:pt idx="7">
                  <c:v>-0.84797367616882013</c:v>
                </c:pt>
                <c:pt idx="8">
                  <c:v>0.57721709318719594</c:v>
                </c:pt>
                <c:pt idx="9">
                  <c:v>0.68608343956336559</c:v>
                </c:pt>
                <c:pt idx="10">
                  <c:v>-2.1144381785976801E-2</c:v>
                </c:pt>
                <c:pt idx="11">
                  <c:v>-0.85108258570473749</c:v>
                </c:pt>
                <c:pt idx="12">
                  <c:v>0.81016089238235722</c:v>
                </c:pt>
                <c:pt idx="13">
                  <c:v>0.77451996297854453</c:v>
                </c:pt>
              </c:numCache>
            </c:numRef>
          </c:xVal>
          <c:yVal>
            <c:numRef>
              <c:f>XLSTAT_20210801_163211_1_HID!$B$1:$B$14</c:f>
              <c:numCache>
                <c:formatCode>General</c:formatCode>
                <c:ptCount val="14"/>
                <c:pt idx="0">
                  <c:v>0.14932876112786025</c:v>
                </c:pt>
                <c:pt idx="1">
                  <c:v>-0.57176092642339449</c:v>
                </c:pt>
                <c:pt idx="2">
                  <c:v>0.33709277382994512</c:v>
                </c:pt>
                <c:pt idx="3">
                  <c:v>-0.23450843564398438</c:v>
                </c:pt>
                <c:pt idx="4">
                  <c:v>4.5470382874972744E-2</c:v>
                </c:pt>
                <c:pt idx="5">
                  <c:v>-0.23236444656720856</c:v>
                </c:pt>
                <c:pt idx="6">
                  <c:v>-0.50986000230886275</c:v>
                </c:pt>
                <c:pt idx="7">
                  <c:v>0.1555250982957562</c:v>
                </c:pt>
                <c:pt idx="8">
                  <c:v>-0.2797838931561511</c:v>
                </c:pt>
                <c:pt idx="9">
                  <c:v>0.40233764048543957</c:v>
                </c:pt>
                <c:pt idx="10">
                  <c:v>0.827208675710429</c:v>
                </c:pt>
                <c:pt idx="11">
                  <c:v>4.4560343411280831E-2</c:v>
                </c:pt>
                <c:pt idx="12">
                  <c:v>0.42585216716805163</c:v>
                </c:pt>
                <c:pt idx="13">
                  <c:v>0.24376821652508038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3B0-4A3F-8D32-4578D52FF920}"/>
            </c:ext>
          </c:extLst>
        </c:ser>
        <c:ser>
          <c:idx val="1"/>
          <c:order val="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'PCA 14 VARIABLES'!xcirclez1</c:f>
              <c:numCache>
                <c:formatCode>General</c:formatCode>
                <c:ptCount val="500"/>
                <c:pt idx="0">
                  <c:v>-1</c:v>
                </c:pt>
                <c:pt idx="1">
                  <c:v>-0.99992072743481419</c:v>
                </c:pt>
                <c:pt idx="2">
                  <c:v>-0.99968292230753597</c:v>
                </c:pt>
                <c:pt idx="3">
                  <c:v>-0.99928662232101029</c:v>
                </c:pt>
                <c:pt idx="4">
                  <c:v>-0.9987318903066702</c:v>
                </c:pt>
                <c:pt idx="5">
                  <c:v>-0.99801881421457506</c:v>
                </c:pt>
                <c:pt idx="6">
                  <c:v>-0.99714750709946709</c:v>
                </c:pt>
                <c:pt idx="7">
                  <c:v>-0.99611810710284643</c:v>
                </c:pt>
                <c:pt idx="8">
                  <c:v>-0.9949307774310695</c:v>
                </c:pt>
                <c:pt idx="9">
                  <c:v>-0.99358570632947418</c:v>
                </c:pt>
                <c:pt idx="10">
                  <c:v>-0.99208310705253355</c:v>
                </c:pt>
                <c:pt idx="11">
                  <c:v>-0.99042321783004583</c:v>
                </c:pt>
                <c:pt idx="12">
                  <c:v>-0.98860630182936415</c:v>
                </c:pt>
                <c:pt idx="13">
                  <c:v>-0.98663264711367293</c:v>
                </c:pt>
                <c:pt idx="14">
                  <c:v>-0.98450256659631608</c:v>
                </c:pt>
                <c:pt idx="15">
                  <c:v>-0.9822163979911871</c:v>
                </c:pt>
                <c:pt idx="16">
                  <c:v>-0.97977450375918562</c:v>
                </c:pt>
                <c:pt idx="17">
                  <c:v>-0.9771772710507507</c:v>
                </c:pt>
                <c:pt idx="18">
                  <c:v>-0.97442511164448109</c:v>
                </c:pt>
                <c:pt idx="19">
                  <c:v>-0.97151846188184843</c:v>
                </c:pt>
                <c:pt idx="20">
                  <c:v>-0.96845778259801829</c:v>
                </c:pt>
                <c:pt idx="21">
                  <c:v>-0.96524355904878689</c:v>
                </c:pt>
                <c:pt idx="22">
                  <c:v>-0.96187630083364573</c:v>
                </c:pt>
                <c:pt idx="23">
                  <c:v>-0.95835654181498742</c:v>
                </c:pt>
                <c:pt idx="24">
                  <c:v>-0.95468484003346477</c:v>
                </c:pt>
                <c:pt idx="25">
                  <c:v>-0.95086177761951529</c:v>
                </c:pt>
                <c:pt idx="26">
                  <c:v>-0.94688796070106762</c:v>
                </c:pt>
                <c:pt idx="27">
                  <c:v>-0.94276401930744358</c:v>
                </c:pt>
                <c:pt idx="28">
                  <c:v>-0.93849060726946865</c:v>
                </c:pt>
                <c:pt idx="29">
                  <c:v>-0.93406840211581166</c:v>
                </c:pt>
                <c:pt idx="30">
                  <c:v>-0.9294981049655654</c:v>
                </c:pt>
                <c:pt idx="31">
                  <c:v>-0.92478044041708718</c:v>
                </c:pt>
                <c:pt idx="32">
                  <c:v>-0.91991615643311786</c:v>
                </c:pt>
                <c:pt idx="33">
                  <c:v>-0.91490602422219602</c:v>
                </c:pt>
                <c:pt idx="34">
                  <c:v>-0.90975083811638624</c:v>
                </c:pt>
                <c:pt idx="35">
                  <c:v>-0.90445141544534147</c:v>
                </c:pt>
                <c:pt idx="36">
                  <c:v>-0.89900859640672026</c:v>
                </c:pt>
                <c:pt idx="37">
                  <c:v>-0.89342324393297667</c:v>
                </c:pt>
                <c:pt idx="38">
                  <c:v>-0.88769624355454657</c:v>
                </c:pt>
                <c:pt idx="39">
                  <c:v>-0.88182850325945195</c:v>
                </c:pt>
                <c:pt idx="40">
                  <c:v>-0.87582095334934262</c:v>
                </c:pt>
                <c:pt idx="41">
                  <c:v>-0.86967454629200225</c:v>
                </c:pt>
                <c:pt idx="42">
                  <c:v>-0.8633902565703393</c:v>
                </c:pt>
                <c:pt idx="43">
                  <c:v>-0.8569690805278869</c:v>
                </c:pt>
                <c:pt idx="44">
                  <c:v>-0.85041203621083761</c:v>
                </c:pt>
                <c:pt idx="45">
                  <c:v>-0.84372016320663801</c:v>
                </c:pt>
                <c:pt idx="46">
                  <c:v>-0.83689452247916551</c:v>
                </c:pt>
                <c:pt idx="47">
                  <c:v>-0.82993619620051928</c:v>
                </c:pt>
                <c:pt idx="48">
                  <c:v>-0.82284628757944644</c:v>
                </c:pt>
                <c:pt idx="49">
                  <c:v>-0.81562592068643358</c:v>
                </c:pt>
                <c:pt idx="50">
                  <c:v>-0.80827624027549083</c:v>
                </c:pt>
                <c:pt idx="51">
                  <c:v>-0.80079841160265763</c:v>
                </c:pt>
                <c:pt idx="52">
                  <c:v>-0.79319362024125561</c:v>
                </c:pt>
                <c:pt idx="53">
                  <c:v>-0.78546307189392217</c:v>
                </c:pt>
                <c:pt idx="54">
                  <c:v>-0.7776079922014536</c:v>
                </c:pt>
                <c:pt idx="55">
                  <c:v>-0.76962962654848344</c:v>
                </c:pt>
                <c:pt idx="56">
                  <c:v>-0.76152923986603405</c:v>
                </c:pt>
                <c:pt idx="57">
                  <c:v>-0.75330811643096862</c:v>
                </c:pt>
                <c:pt idx="58">
                  <c:v>-0.74496755966237371</c:v>
                </c:pt>
                <c:pt idx="59">
                  <c:v>-0.7365088919149092</c:v>
                </c:pt>
                <c:pt idx="60">
                  <c:v>-0.72793345426915657</c:v>
                </c:pt>
                <c:pt idx="61">
                  <c:v>-0.71924260631899495</c:v>
                </c:pt>
                <c:pt idx="62">
                  <c:v>-0.71043772595604548</c:v>
                </c:pt>
                <c:pt idx="63">
                  <c:v>-0.70152020915121371</c:v>
                </c:pt>
                <c:pt idx="64">
                  <c:v>-0.69249146973336373</c:v>
                </c:pt>
                <c:pt idx="65">
                  <c:v>-0.68335293916516338</c:v>
                </c:pt>
                <c:pt idx="66">
                  <c:v>-0.67410606631613368</c:v>
                </c:pt>
                <c:pt idx="67">
                  <c:v>-0.66475231723293549</c:v>
                </c:pt>
                <c:pt idx="68">
                  <c:v>-0.65529317490693662</c:v>
                </c:pt>
                <c:pt idx="69">
                  <c:v>-0.64573013903909071</c:v>
                </c:pt>
                <c:pt idx="70">
                  <c:v>-0.63606472580216611</c:v>
                </c:pt>
                <c:pt idx="71">
                  <c:v>-0.62629846760036412</c:v>
                </c:pt>
                <c:pt idx="72">
                  <c:v>-0.61643291282636525</c:v>
                </c:pt>
                <c:pt idx="73">
                  <c:v>-0.60646962561583695</c:v>
                </c:pt>
                <c:pt idx="74">
                  <c:v>-0.59641018559944858</c:v>
                </c:pt>
                <c:pt idx="75">
                  <c:v>-0.58625618765242993</c:v>
                </c:pt>
                <c:pt idx="76">
                  <c:v>-0.57600924164170875</c:v>
                </c:pt>
                <c:pt idx="77">
                  <c:v>-0.56567097217067575</c:v>
                </c:pt>
                <c:pt idx="78">
                  <c:v>-0.55524301832161305</c:v>
                </c:pt>
                <c:pt idx="79">
                  <c:v>-0.54472703339582262</c:v>
                </c:pt>
                <c:pt idx="80">
                  <c:v>-0.5341246846515052</c:v>
                </c:pt>
                <c:pt idx="81">
                  <c:v>-0.52343765303942535</c:v>
                </c:pt>
                <c:pt idx="82">
                  <c:v>-0.51266763293640294</c:v>
                </c:pt>
                <c:pt idx="83">
                  <c:v>-0.50181633187667907</c:v>
                </c:pt>
                <c:pt idx="84">
                  <c:v>-0.4908854702811955</c:v>
                </c:pt>
                <c:pt idx="85">
                  <c:v>-0.47987678118482874</c:v>
                </c:pt>
                <c:pt idx="86">
                  <c:v>-0.4687920099616264</c:v>
                </c:pt>
                <c:pt idx="87">
                  <c:v>-0.45763291404808787</c:v>
                </c:pt>
                <c:pt idx="88">
                  <c:v>-0.44640126266452929</c:v>
                </c:pt>
                <c:pt idx="89">
                  <c:v>-0.43509883653458314</c:v>
                </c:pt>
                <c:pt idx="90">
                  <c:v>-0.42372742760287452</c:v>
                </c:pt>
                <c:pt idx="91">
                  <c:v>-0.41228883875091432</c:v>
                </c:pt>
                <c:pt idx="92">
                  <c:v>-0.40078488351126368</c:v>
                </c:pt>
                <c:pt idx="93">
                  <c:v>-0.38921738578000598</c:v>
                </c:pt>
                <c:pt idx="94">
                  <c:v>-0.37758817952757667</c:v>
                </c:pt>
                <c:pt idx="95">
                  <c:v>-0.36589910850799745</c:v>
                </c:pt>
                <c:pt idx="96">
                  <c:v>-0.3541520259665572</c:v>
                </c:pt>
                <c:pt idx="97">
                  <c:v>-0.34234879434598847</c:v>
                </c:pt>
                <c:pt idx="98">
                  <c:v>-0.33049128499118763</c:v>
                </c:pt>
                <c:pt idx="99">
                  <c:v>-0.31858137785252122</c:v>
                </c:pt>
                <c:pt idx="100">
                  <c:v>-0.30662096118776938</c:v>
                </c:pt>
                <c:pt idx="101">
                  <c:v>-0.2946119312627512</c:v>
                </c:pt>
                <c:pt idx="102">
                  <c:v>-0.28255619205068194</c:v>
                </c:pt>
                <c:pt idx="103">
                  <c:v>-0.27045565493030693</c:v>
                </c:pt>
                <c:pt idx="104">
                  <c:v>-0.25831223838286105</c:v>
                </c:pt>
                <c:pt idx="105">
                  <c:v>-0.24612786768790421</c:v>
                </c:pt>
                <c:pt idx="106">
                  <c:v>-0.2339044746180769</c:v>
                </c:pt>
                <c:pt idx="107">
                  <c:v>-0.22164399713282656</c:v>
                </c:pt>
                <c:pt idx="108">
                  <c:v>-0.20934837907115472</c:v>
                </c:pt>
                <c:pt idx="109">
                  <c:v>-0.19701956984343019</c:v>
                </c:pt>
                <c:pt idx="110">
                  <c:v>-0.18465952412231887</c:v>
                </c:pt>
                <c:pt idx="111">
                  <c:v>-0.17227020153288122</c:v>
                </c:pt>
                <c:pt idx="112">
                  <c:v>-0.15985356634188264</c:v>
                </c:pt>
                <c:pt idx="113">
                  <c:v>-0.14741158714636779</c:v>
                </c:pt>
                <c:pt idx="114">
                  <c:v>-0.13494623656155053</c:v>
                </c:pt>
                <c:pt idx="115">
                  <c:v>-0.1224594909080647</c:v>
                </c:pt>
                <c:pt idx="116">
                  <c:v>-0.1099533298986274</c:v>
                </c:pt>
                <c:pt idx="117">
                  <c:v>-9.7429736324166516E-2</c:v>
                </c:pt>
                <c:pt idx="118">
                  <c:v>-8.4890695739458288E-2</c:v>
                </c:pt>
                <c:pt idx="119">
                  <c:v>-7.2338196148326483E-2</c:v>
                </c:pt>
                <c:pt idx="120">
                  <c:v>-5.9774227688455507E-2</c:v>
                </c:pt>
                <c:pt idx="121">
                  <c:v>-4.720078231586302E-2</c:v>
                </c:pt>
                <c:pt idx="122">
                  <c:v>-3.4619853489084404E-2</c:v>
                </c:pt>
                <c:pt idx="123">
                  <c:v>-2.2033435853120915E-2</c:v>
                </c:pt>
                <c:pt idx="124">
                  <c:v>-9.4435249231977821E-3</c:v>
                </c:pt>
                <c:pt idx="125">
                  <c:v>3.1478832316156873E-3</c:v>
                </c:pt>
                <c:pt idx="126">
                  <c:v>1.5738792304871806E-2</c:v>
                </c:pt>
                <c:pt idx="127">
                  <c:v>2.8327206069249836E-2</c:v>
                </c:pt>
                <c:pt idx="128">
                  <c:v>4.0911128693048776E-2</c:v>
                </c:pt>
                <c:pt idx="129">
                  <c:v>5.3488565056615429E-2</c:v>
                </c:pt>
                <c:pt idx="130">
                  <c:v>6.605752106866157E-2</c:v>
                </c:pt>
                <c:pt idx="131">
                  <c:v>7.8616003982418081E-2</c:v>
                </c:pt>
                <c:pt idx="132">
                  <c:v>9.1162022711573906E-2</c:v>
                </c:pt>
                <c:pt idx="133">
                  <c:v>0.10369358814595377</c:v>
                </c:pt>
                <c:pt idx="134">
                  <c:v>0.11620871346688255</c:v>
                </c:pt>
                <c:pt idx="135">
                  <c:v>0.12870541446218442</c:v>
                </c:pt>
                <c:pt idx="136">
                  <c:v>0.14118170984077064</c:v>
                </c:pt>
                <c:pt idx="137">
                  <c:v>0.1536356215467643</c:v>
                </c:pt>
                <c:pt idx="138">
                  <c:v>0.16606517507311008</c:v>
                </c:pt>
                <c:pt idx="139">
                  <c:v>0.17846839977462353</c:v>
                </c:pt>
                <c:pt idx="140">
                  <c:v>0.19084332918042771</c:v>
                </c:pt>
                <c:pt idx="141">
                  <c:v>0.20318800130572645</c:v>
                </c:pt>
                <c:pt idx="142">
                  <c:v>0.21550045896286801</c:v>
                </c:pt>
                <c:pt idx="143">
                  <c:v>0.22777875007164838</c:v>
                </c:pt>
                <c:pt idx="144">
                  <c:v>0.24002092796880276</c:v>
                </c:pt>
                <c:pt idx="145">
                  <c:v>0.25222505171664023</c:v>
                </c:pt>
                <c:pt idx="146">
                  <c:v>0.26438918641077053</c:v>
                </c:pt>
                <c:pt idx="147">
                  <c:v>0.27651140348687248</c:v>
                </c:pt>
                <c:pt idx="148">
                  <c:v>0.28858978102645916</c:v>
                </c:pt>
                <c:pt idx="149">
                  <c:v>0.3006224040615893</c:v>
                </c:pt>
                <c:pt idx="150">
                  <c:v>0.3126073648784749</c:v>
                </c:pt>
                <c:pt idx="151">
                  <c:v>0.32454276331994053</c:v>
                </c:pt>
                <c:pt idx="152">
                  <c:v>0.33642670708668465</c:v>
                </c:pt>
                <c:pt idx="153">
                  <c:v>0.34825731203729327</c:v>
                </c:pt>
                <c:pt idx="154">
                  <c:v>0.36003270248696184</c:v>
                </c:pt>
                <c:pt idx="155">
                  <c:v>0.37175101150487677</c:v>
                </c:pt>
                <c:pt idx="156">
                  <c:v>0.38341038121020693</c:v>
                </c:pt>
                <c:pt idx="157">
                  <c:v>0.39500896306666211</c:v>
                </c:pt>
                <c:pt idx="158">
                  <c:v>0.40654491817557015</c:v>
                </c:pt>
                <c:pt idx="159">
                  <c:v>0.41801641756742391</c:v>
                </c:pt>
                <c:pt idx="160">
                  <c:v>0.42942164249185744</c:v>
                </c:pt>
                <c:pt idx="161">
                  <c:v>0.44075878470599728</c:v>
                </c:pt>
                <c:pt idx="162">
                  <c:v>0.45202604676115354</c:v>
                </c:pt>
                <c:pt idx="163">
                  <c:v>0.46322164228779505</c:v>
                </c:pt>
                <c:pt idx="164">
                  <c:v>0.47434379627876877</c:v>
                </c:pt>
                <c:pt idx="165">
                  <c:v>0.48539074537072052</c:v>
                </c:pt>
                <c:pt idx="166">
                  <c:v>0.49636073812366666</c:v>
                </c:pt>
                <c:pt idx="167">
                  <c:v>0.50725203529867535</c:v>
                </c:pt>
                <c:pt idx="168">
                  <c:v>0.51806291013361627</c:v>
                </c:pt>
                <c:pt idx="169">
                  <c:v>0.52879164861692984</c:v>
                </c:pt>
                <c:pt idx="170">
                  <c:v>0.53943654975937361</c:v>
                </c:pt>
                <c:pt idx="171">
                  <c:v>0.5499959258637086</c:v>
                </c:pt>
                <c:pt idx="172">
                  <c:v>0.5604681027922741</c:v>
                </c:pt>
                <c:pt idx="173">
                  <c:v>0.57085142023241298</c:v>
                </c:pt>
                <c:pt idx="174">
                  <c:v>0.58114423195970821</c:v>
                </c:pt>
                <c:pt idx="175">
                  <c:v>0.59134490609898305</c:v>
                </c:pt>
                <c:pt idx="176">
                  <c:v>0.60145182538302566</c:v>
                </c:pt>
                <c:pt idx="177">
                  <c:v>0.61146338740900052</c:v>
                </c:pt>
                <c:pt idx="178">
                  <c:v>0.62137800489250161</c:v>
                </c:pt>
                <c:pt idx="179">
                  <c:v>0.63119410591920666</c:v>
                </c:pt>
                <c:pt idx="180">
                  <c:v>0.64091013419409903</c:v>
                </c:pt>
                <c:pt idx="181">
                  <c:v>0.65052454928820946</c:v>
                </c:pt>
                <c:pt idx="182">
                  <c:v>0.66003582688284268</c:v>
                </c:pt>
                <c:pt idx="183">
                  <c:v>0.66944245901125288</c:v>
                </c:pt>
                <c:pt idx="184">
                  <c:v>0.67874295429772324</c:v>
                </c:pt>
                <c:pt idx="185">
                  <c:v>0.68793583819401527</c:v>
                </c:pt>
                <c:pt idx="186">
                  <c:v>0.69701965321315373</c:v>
                </c:pt>
                <c:pt idx="187">
                  <c:v>0.70599295916050209</c:v>
                </c:pt>
                <c:pt idx="188">
                  <c:v>0.7148543333620988</c:v>
                </c:pt>
                <c:pt idx="189">
                  <c:v>0.72360237089021584</c:v>
                </c:pt>
                <c:pt idx="190">
                  <c:v>0.73223568478610324</c:v>
                </c:pt>
                <c:pt idx="191">
                  <c:v>0.74075290627988322</c:v>
                </c:pt>
                <c:pt idx="192">
                  <c:v>0.74915268500756382</c:v>
                </c:pt>
                <c:pt idx="193">
                  <c:v>0.7574336892251321</c:v>
                </c:pt>
                <c:pt idx="194">
                  <c:v>0.76559460601969409</c:v>
                </c:pt>
                <c:pt idx="195">
                  <c:v>0.77363414151763321</c:v>
                </c:pt>
                <c:pt idx="196">
                  <c:v>0.78155102108974517</c:v>
                </c:pt>
                <c:pt idx="197">
                  <c:v>0.78934398955332641</c:v>
                </c:pt>
                <c:pt idx="198">
                  <c:v>0.79701181137117627</c:v>
                </c:pt>
                <c:pt idx="199">
                  <c:v>0.80455327084748429</c:v>
                </c:pt>
                <c:pt idx="200">
                  <c:v>0.81196717232057491</c:v>
                </c:pt>
                <c:pt idx="201">
                  <c:v>0.81925234035247285</c:v>
                </c:pt>
                <c:pt idx="202">
                  <c:v>0.82640761991526213</c:v>
                </c:pt>
                <c:pt idx="203">
                  <c:v>0.83343187657421181</c:v>
                </c:pt>
                <c:pt idx="204">
                  <c:v>0.84032399666763458</c:v>
                </c:pt>
                <c:pt idx="205">
                  <c:v>0.84708288748345095</c:v>
                </c:pt>
                <c:pt idx="206">
                  <c:v>0.8537074774324358</c:v>
                </c:pt>
                <c:pt idx="207">
                  <c:v>0.86019671621811211</c:v>
                </c:pt>
                <c:pt idx="208">
                  <c:v>0.86654957500327034</c:v>
                </c:pt>
                <c:pt idx="209">
                  <c:v>0.87276504657308618</c:v>
                </c:pt>
                <c:pt idx="210">
                  <c:v>0.87884214549480955</c:v>
                </c:pt>
                <c:pt idx="211">
                  <c:v>0.88477990827399922</c:v>
                </c:pt>
                <c:pt idx="212">
                  <c:v>0.89057739350728138</c:v>
                </c:pt>
                <c:pt idx="213">
                  <c:v>0.89623368203160425</c:v>
                </c:pt>
                <c:pt idx="214">
                  <c:v>0.90174787706996573</c:v>
                </c:pt>
                <c:pt idx="215">
                  <c:v>0.907119104373595</c:v>
                </c:pt>
                <c:pt idx="216">
                  <c:v>0.91234651236055886</c:v>
                </c:pt>
                <c:pt idx="217">
                  <c:v>0.91742927225077642</c:v>
                </c:pt>
                <c:pt idx="218">
                  <c:v>0.92236657819741819</c:v>
                </c:pt>
                <c:pt idx="219">
                  <c:v>0.92715764741466955</c:v>
                </c:pt>
                <c:pt idx="220">
                  <c:v>0.93180172030183628</c:v>
                </c:pt>
                <c:pt idx="221">
                  <c:v>0.9362980605637774</c:v>
                </c:pt>
                <c:pt idx="222">
                  <c:v>0.94064595532763984</c:v>
                </c:pt>
                <c:pt idx="223">
                  <c:v>0.94484471525588132</c:v>
                </c:pt>
                <c:pt idx="224">
                  <c:v>0.94889367465556163</c:v>
                </c:pt>
                <c:pt idx="225">
                  <c:v>0.95279219158388506</c:v>
                </c:pt>
                <c:pt idx="226">
                  <c:v>0.9565396479499767</c:v>
                </c:pt>
                <c:pt idx="227">
                  <c:v>0.96013544961287856</c:v>
                </c:pt>
                <c:pt idx="228">
                  <c:v>0.96357902647574722</c:v>
                </c:pt>
                <c:pt idx="229">
                  <c:v>0.96686983257623993</c:v>
                </c:pt>
                <c:pt idx="230">
                  <c:v>0.97000734617307449</c:v>
                </c:pt>
                <c:pt idx="231">
                  <c:v>0.97299106982874872</c:v>
                </c:pt>
                <c:pt idx="232">
                  <c:v>0.97582053048840656</c:v>
                </c:pt>
                <c:pt idx="233">
                  <c:v>0.97849527955483873</c:v>
                </c:pt>
                <c:pt idx="234">
                  <c:v>0.9810148929596062</c:v>
                </c:pt>
                <c:pt idx="235">
                  <c:v>0.98337897123027274</c:v>
                </c:pt>
                <c:pt idx="236">
                  <c:v>0.98558713955374089</c:v>
                </c:pt>
                <c:pt idx="237">
                  <c:v>0.98763904783567602</c:v>
                </c:pt>
                <c:pt idx="238">
                  <c:v>0.98953437075601203</c:v>
                </c:pt>
                <c:pt idx="239">
                  <c:v>0.99127280782052929</c:v>
                </c:pt>
                <c:pt idx="240">
                  <c:v>0.99285408340849701</c:v>
                </c:pt>
                <c:pt idx="241">
                  <c:v>0.99427794681637061</c:v>
                </c:pt>
                <c:pt idx="242">
                  <c:v>0.99554417229754077</c:v>
                </c:pt>
                <c:pt idx="243">
                  <c:v>0.99665255909812334</c:v>
                </c:pt>
                <c:pt idx="244">
                  <c:v>0.99760293148878842</c:v>
                </c:pt>
                <c:pt idx="245">
                  <c:v>0.99839513879262165</c:v>
                </c:pt>
                <c:pt idx="246">
                  <c:v>0.99902905540901266</c:v>
                </c:pt>
                <c:pt idx="247">
                  <c:v>0.99950458083356886</c:v>
                </c:pt>
                <c:pt idx="248">
                  <c:v>0.9998216396740498</c:v>
                </c:pt>
                <c:pt idx="249">
                  <c:v>0.99998018166232039</c:v>
                </c:pt>
                <c:pt idx="250">
                  <c:v>0.99998018166232028</c:v>
                </c:pt>
                <c:pt idx="251">
                  <c:v>0.99982163967404947</c:v>
                </c:pt>
                <c:pt idx="252">
                  <c:v>0.9995045808335683</c:v>
                </c:pt>
                <c:pt idx="253">
                  <c:v>0.99902905540901188</c:v>
                </c:pt>
                <c:pt idx="254">
                  <c:v>0.99839513879262065</c:v>
                </c:pt>
                <c:pt idx="255">
                  <c:v>0.9976029314887872</c:v>
                </c:pt>
                <c:pt idx="256">
                  <c:v>0.99665255909812189</c:v>
                </c:pt>
                <c:pt idx="257">
                  <c:v>0.99554417229753911</c:v>
                </c:pt>
                <c:pt idx="258">
                  <c:v>0.99427794681636883</c:v>
                </c:pt>
                <c:pt idx="259">
                  <c:v>0.9928540834084949</c:v>
                </c:pt>
                <c:pt idx="260">
                  <c:v>0.99127280782052707</c:v>
                </c:pt>
                <c:pt idx="261">
                  <c:v>0.98953437075600947</c:v>
                </c:pt>
                <c:pt idx="262">
                  <c:v>0.98763904783567336</c:v>
                </c:pt>
                <c:pt idx="263">
                  <c:v>0.985587139553738</c:v>
                </c:pt>
                <c:pt idx="264">
                  <c:v>0.98337897123026952</c:v>
                </c:pt>
                <c:pt idx="265">
                  <c:v>0.98101489295960276</c:v>
                </c:pt>
                <c:pt idx="266">
                  <c:v>0.97849527955483528</c:v>
                </c:pt>
                <c:pt idx="267">
                  <c:v>0.97582053048840278</c:v>
                </c:pt>
                <c:pt idx="268">
                  <c:v>0.97299106982874473</c:v>
                </c:pt>
                <c:pt idx="269">
                  <c:v>0.97000734617307038</c:v>
                </c:pt>
                <c:pt idx="270">
                  <c:v>0.96686983257623549</c:v>
                </c:pt>
                <c:pt idx="271">
                  <c:v>0.96357902647574256</c:v>
                </c:pt>
                <c:pt idx="272">
                  <c:v>0.96013544961287378</c:v>
                </c:pt>
                <c:pt idx="273">
                  <c:v>0.95653964794997159</c:v>
                </c:pt>
                <c:pt idx="274">
                  <c:v>0.95279219158387984</c:v>
                </c:pt>
                <c:pt idx="275">
                  <c:v>0.9488936746555563</c:v>
                </c:pt>
                <c:pt idx="276">
                  <c:v>0.94484471525587566</c:v>
                </c:pt>
                <c:pt idx="277">
                  <c:v>0.94064595532763395</c:v>
                </c:pt>
                <c:pt idx="278">
                  <c:v>0.93629806056377141</c:v>
                </c:pt>
                <c:pt idx="279">
                  <c:v>0.93180172030183006</c:v>
                </c:pt>
                <c:pt idx="280">
                  <c:v>0.927157647414663</c:v>
                </c:pt>
                <c:pt idx="281">
                  <c:v>0.92236657819741175</c:v>
                </c:pt>
                <c:pt idx="282">
                  <c:v>0.91742927225076953</c:v>
                </c:pt>
                <c:pt idx="283">
                  <c:v>0.91234651236055175</c:v>
                </c:pt>
                <c:pt idx="284">
                  <c:v>0.90711910437358789</c:v>
                </c:pt>
                <c:pt idx="285">
                  <c:v>0.90174787706995829</c:v>
                </c:pt>
                <c:pt idx="286">
                  <c:v>0.89623368203159648</c:v>
                </c:pt>
                <c:pt idx="287">
                  <c:v>0.89057739350727372</c:v>
                </c:pt>
                <c:pt idx="288">
                  <c:v>0.88477990827399111</c:v>
                </c:pt>
                <c:pt idx="289">
                  <c:v>0.87884214549480122</c:v>
                </c:pt>
                <c:pt idx="290">
                  <c:v>0.87276504657307785</c:v>
                </c:pt>
                <c:pt idx="291">
                  <c:v>0.86654957500326169</c:v>
                </c:pt>
                <c:pt idx="292">
                  <c:v>0.86019671621810334</c:v>
                </c:pt>
                <c:pt idx="293">
                  <c:v>0.85370747743242703</c:v>
                </c:pt>
                <c:pt idx="294">
                  <c:v>0.84708288748344174</c:v>
                </c:pt>
                <c:pt idx="295">
                  <c:v>0.84032399666762514</c:v>
                </c:pt>
                <c:pt idx="296">
                  <c:v>0.83343187657420248</c:v>
                </c:pt>
                <c:pt idx="297">
                  <c:v>0.82640761991525236</c:v>
                </c:pt>
                <c:pt idx="298">
                  <c:v>0.81925234035246286</c:v>
                </c:pt>
                <c:pt idx="299">
                  <c:v>0.81196717232056503</c:v>
                </c:pt>
                <c:pt idx="300">
                  <c:v>0.80455327084747397</c:v>
                </c:pt>
                <c:pt idx="301">
                  <c:v>0.79701181137116583</c:v>
                </c:pt>
                <c:pt idx="302">
                  <c:v>0.78934398955331608</c:v>
                </c:pt>
                <c:pt idx="303">
                  <c:v>0.7815510210897344</c:v>
                </c:pt>
                <c:pt idx="304">
                  <c:v>0.77363414151762222</c:v>
                </c:pt>
                <c:pt idx="305">
                  <c:v>0.76559460601968321</c:v>
                </c:pt>
                <c:pt idx="306">
                  <c:v>0.75743368922512078</c:v>
                </c:pt>
                <c:pt idx="307">
                  <c:v>0.74915268500755272</c:v>
                </c:pt>
                <c:pt idx="308">
                  <c:v>0.74075290627987178</c:v>
                </c:pt>
                <c:pt idx="309">
                  <c:v>0.73223568478609136</c:v>
                </c:pt>
                <c:pt idx="310">
                  <c:v>0.72360237089020418</c:v>
                </c:pt>
                <c:pt idx="311">
                  <c:v>0.71485433336208692</c:v>
                </c:pt>
                <c:pt idx="312">
                  <c:v>0.70599295916048987</c:v>
                </c:pt>
                <c:pt idx="313">
                  <c:v>0.69701965321314163</c:v>
                </c:pt>
                <c:pt idx="314">
                  <c:v>0.68793583819400306</c:v>
                </c:pt>
                <c:pt idx="315">
                  <c:v>0.67874295429771048</c:v>
                </c:pt>
                <c:pt idx="316">
                  <c:v>0.66944245901124033</c:v>
                </c:pt>
                <c:pt idx="317">
                  <c:v>0.66003582688283002</c:v>
                </c:pt>
                <c:pt idx="318">
                  <c:v>0.65052454928819659</c:v>
                </c:pt>
                <c:pt idx="319">
                  <c:v>0.64091013419408605</c:v>
                </c:pt>
                <c:pt idx="320">
                  <c:v>0.63119410591919323</c:v>
                </c:pt>
                <c:pt idx="321">
                  <c:v>0.6213780048924884</c:v>
                </c:pt>
                <c:pt idx="322">
                  <c:v>0.6114633874089872</c:v>
                </c:pt>
                <c:pt idx="323">
                  <c:v>0.60145182538301178</c:v>
                </c:pt>
                <c:pt idx="324">
                  <c:v>0.5913449060989695</c:v>
                </c:pt>
                <c:pt idx="325">
                  <c:v>0.58114423195969445</c:v>
                </c:pt>
                <c:pt idx="326">
                  <c:v>0.57085142023239865</c:v>
                </c:pt>
                <c:pt idx="327">
                  <c:v>0.56046810279226011</c:v>
                </c:pt>
                <c:pt idx="328">
                  <c:v>0.5499959258636945</c:v>
                </c:pt>
                <c:pt idx="329">
                  <c:v>0.53943654975935906</c:v>
                </c:pt>
                <c:pt idx="330">
                  <c:v>0.52879164861691552</c:v>
                </c:pt>
                <c:pt idx="331">
                  <c:v>0.51806291013360184</c:v>
                </c:pt>
                <c:pt idx="332">
                  <c:v>0.50725203529866036</c:v>
                </c:pt>
                <c:pt idx="333">
                  <c:v>0.496360738123652</c:v>
                </c:pt>
                <c:pt idx="334">
                  <c:v>0.48539074537070576</c:v>
                </c:pt>
                <c:pt idx="335">
                  <c:v>0.4743437962787535</c:v>
                </c:pt>
                <c:pt idx="336">
                  <c:v>0.46322164228778012</c:v>
                </c:pt>
                <c:pt idx="337">
                  <c:v>0.4520260467611385</c:v>
                </c:pt>
                <c:pt idx="338">
                  <c:v>0.44075878470598173</c:v>
                </c:pt>
                <c:pt idx="339">
                  <c:v>0.42942164249184217</c:v>
                </c:pt>
                <c:pt idx="340">
                  <c:v>0.41801641756740859</c:v>
                </c:pt>
                <c:pt idx="341">
                  <c:v>0.40654491817555433</c:v>
                </c:pt>
                <c:pt idx="342">
                  <c:v>0.39500896306664679</c:v>
                </c:pt>
                <c:pt idx="343">
                  <c:v>0.38341038121019116</c:v>
                </c:pt>
                <c:pt idx="344">
                  <c:v>0.37175101150486073</c:v>
                </c:pt>
                <c:pt idx="345">
                  <c:v>0.3600327024869463</c:v>
                </c:pt>
                <c:pt idx="346">
                  <c:v>0.34825731203727722</c:v>
                </c:pt>
                <c:pt idx="347">
                  <c:v>0.33642670708666833</c:v>
                </c:pt>
                <c:pt idx="348">
                  <c:v>0.32454276331992477</c:v>
                </c:pt>
                <c:pt idx="349">
                  <c:v>0.31260736487845869</c:v>
                </c:pt>
                <c:pt idx="350">
                  <c:v>0.30062240406157281</c:v>
                </c:pt>
                <c:pt idx="351">
                  <c:v>0.28858978102644323</c:v>
                </c:pt>
                <c:pt idx="352">
                  <c:v>0.27651140348685604</c:v>
                </c:pt>
                <c:pt idx="353">
                  <c:v>0.26438918641075382</c:v>
                </c:pt>
                <c:pt idx="354">
                  <c:v>0.25222505171662413</c:v>
                </c:pt>
                <c:pt idx="355">
                  <c:v>0.24002092796878616</c:v>
                </c:pt>
                <c:pt idx="356">
                  <c:v>0.22777875007163151</c:v>
                </c:pt>
                <c:pt idx="357">
                  <c:v>0.21550045896285175</c:v>
                </c:pt>
                <c:pt idx="358">
                  <c:v>0.20318800130570971</c:v>
                </c:pt>
                <c:pt idx="359">
                  <c:v>0.19084332918041072</c:v>
                </c:pt>
                <c:pt idx="360">
                  <c:v>0.17846839977460716</c:v>
                </c:pt>
                <c:pt idx="361">
                  <c:v>0.16606517507309324</c:v>
                </c:pt>
                <c:pt idx="362">
                  <c:v>0.15363562154674718</c:v>
                </c:pt>
                <c:pt idx="363">
                  <c:v>0.14118170984075415</c:v>
                </c:pt>
                <c:pt idx="364">
                  <c:v>0.12870541446216746</c:v>
                </c:pt>
                <c:pt idx="365">
                  <c:v>0.11620871346686536</c:v>
                </c:pt>
                <c:pt idx="366">
                  <c:v>0.10369358814593721</c:v>
                </c:pt>
                <c:pt idx="367">
                  <c:v>9.1162022711556878E-2</c:v>
                </c:pt>
                <c:pt idx="368">
                  <c:v>7.8616003982400817E-2</c:v>
                </c:pt>
                <c:pt idx="369">
                  <c:v>6.6057521068644959E-2</c:v>
                </c:pt>
                <c:pt idx="370">
                  <c:v>5.3488565056598353E-2</c:v>
                </c:pt>
                <c:pt idx="371">
                  <c:v>4.091112869303147E-2</c:v>
                </c:pt>
                <c:pt idx="372">
                  <c:v>2.8327206069233189E-2</c:v>
                </c:pt>
                <c:pt idx="373">
                  <c:v>1.5738792304854712E-2</c:v>
                </c:pt>
                <c:pt idx="374">
                  <c:v>3.1478832315983678E-3</c:v>
                </c:pt>
                <c:pt idx="375">
                  <c:v>-9.4435249232144355E-3</c:v>
                </c:pt>
                <c:pt idx="376">
                  <c:v>-2.2033435853138009E-2</c:v>
                </c:pt>
                <c:pt idx="377">
                  <c:v>-3.461985348910171E-2</c:v>
                </c:pt>
                <c:pt idx="378">
                  <c:v>-4.7200782315879652E-2</c:v>
                </c:pt>
                <c:pt idx="379">
                  <c:v>-5.977422768847257E-2</c:v>
                </c:pt>
                <c:pt idx="380">
                  <c:v>-7.2338196148343761E-2</c:v>
                </c:pt>
                <c:pt idx="381">
                  <c:v>-8.4890695739474886E-2</c:v>
                </c:pt>
                <c:pt idx="382">
                  <c:v>-9.7429736324183544E-2</c:v>
                </c:pt>
                <c:pt idx="383">
                  <c:v>-0.10995332989864461</c:v>
                </c:pt>
                <c:pt idx="384">
                  <c:v>-0.12245949090808123</c:v>
                </c:pt>
                <c:pt idx="385">
                  <c:v>-0.13494623656156748</c:v>
                </c:pt>
                <c:pt idx="386">
                  <c:v>-0.14741158714638491</c:v>
                </c:pt>
                <c:pt idx="387">
                  <c:v>-0.15985356634189996</c:v>
                </c:pt>
                <c:pt idx="388">
                  <c:v>-0.17227020153289807</c:v>
                </c:pt>
                <c:pt idx="389">
                  <c:v>-0.18465952412233588</c:v>
                </c:pt>
                <c:pt idx="390">
                  <c:v>-0.1970195698434474</c:v>
                </c:pt>
                <c:pt idx="391">
                  <c:v>-0.20934837907117143</c:v>
                </c:pt>
                <c:pt idx="392">
                  <c:v>-0.22164399713284344</c:v>
                </c:pt>
                <c:pt idx="393">
                  <c:v>-0.23390447461809394</c:v>
                </c:pt>
                <c:pt idx="394">
                  <c:v>-0.24612786768792078</c:v>
                </c:pt>
                <c:pt idx="395">
                  <c:v>-0.25831223838287781</c:v>
                </c:pt>
                <c:pt idx="396">
                  <c:v>-0.27045565493032381</c:v>
                </c:pt>
                <c:pt idx="397">
                  <c:v>-0.28255619205069837</c:v>
                </c:pt>
                <c:pt idx="398">
                  <c:v>-0.29461193126276775</c:v>
                </c:pt>
                <c:pt idx="399">
                  <c:v>-0.30662096118778609</c:v>
                </c:pt>
                <c:pt idx="400">
                  <c:v>-0.31858137785253743</c:v>
                </c:pt>
                <c:pt idx="401">
                  <c:v>-0.330491284991204</c:v>
                </c:pt>
                <c:pt idx="402">
                  <c:v>-0.34234879434600496</c:v>
                </c:pt>
                <c:pt idx="403">
                  <c:v>-0.35415202596657297</c:v>
                </c:pt>
                <c:pt idx="404">
                  <c:v>-0.3658991085080136</c:v>
                </c:pt>
                <c:pt idx="405">
                  <c:v>-0.37758817952759294</c:v>
                </c:pt>
                <c:pt idx="406">
                  <c:v>-0.38921738578002152</c:v>
                </c:pt>
                <c:pt idx="407">
                  <c:v>-0.40078488351127955</c:v>
                </c:pt>
                <c:pt idx="408">
                  <c:v>-0.41228883875093031</c:v>
                </c:pt>
                <c:pt idx="409">
                  <c:v>-0.42372742760288978</c:v>
                </c:pt>
                <c:pt idx="410">
                  <c:v>-0.43509883653459874</c:v>
                </c:pt>
                <c:pt idx="411">
                  <c:v>-0.44640126266454477</c:v>
                </c:pt>
                <c:pt idx="412">
                  <c:v>-0.45763291404810286</c:v>
                </c:pt>
                <c:pt idx="413">
                  <c:v>-0.46879200996164166</c:v>
                </c:pt>
                <c:pt idx="414">
                  <c:v>-0.47987678118484395</c:v>
                </c:pt>
                <c:pt idx="415">
                  <c:v>-0.49088547028121021</c:v>
                </c:pt>
                <c:pt idx="416">
                  <c:v>-0.50181633187669406</c:v>
                </c:pt>
                <c:pt idx="417">
                  <c:v>-0.51266763293641782</c:v>
                </c:pt>
                <c:pt idx="418">
                  <c:v>-0.52343765303943968</c:v>
                </c:pt>
                <c:pt idx="419">
                  <c:v>-0.53412468465151974</c:v>
                </c:pt>
                <c:pt idx="420">
                  <c:v>-0.54472703339583717</c:v>
                </c:pt>
                <c:pt idx="421">
                  <c:v>-0.55524301832162715</c:v>
                </c:pt>
                <c:pt idx="422">
                  <c:v>-0.56567097217069007</c:v>
                </c:pt>
                <c:pt idx="423">
                  <c:v>-0.57600924164172285</c:v>
                </c:pt>
                <c:pt idx="424">
                  <c:v>-0.58625618765244358</c:v>
                </c:pt>
                <c:pt idx="425">
                  <c:v>-0.59641018559946257</c:v>
                </c:pt>
                <c:pt idx="426">
                  <c:v>-0.60646962561585072</c:v>
                </c:pt>
                <c:pt idx="427">
                  <c:v>-0.61643291282637847</c:v>
                </c:pt>
                <c:pt idx="428">
                  <c:v>-0.62629846760037755</c:v>
                </c:pt>
                <c:pt idx="429">
                  <c:v>-0.63606472580217954</c:v>
                </c:pt>
                <c:pt idx="430">
                  <c:v>-0.64573013903910359</c:v>
                </c:pt>
                <c:pt idx="431">
                  <c:v>-0.6552931749069496</c:v>
                </c:pt>
                <c:pt idx="432">
                  <c:v>-0.66475231723294848</c:v>
                </c:pt>
                <c:pt idx="433">
                  <c:v>-0.67410606631614611</c:v>
                </c:pt>
                <c:pt idx="434">
                  <c:v>-0.68335293916517603</c:v>
                </c:pt>
                <c:pt idx="435">
                  <c:v>-0.69249146973337627</c:v>
                </c:pt>
                <c:pt idx="436">
                  <c:v>-0.7015202091512257</c:v>
                </c:pt>
                <c:pt idx="437">
                  <c:v>-0.7104377259560577</c:v>
                </c:pt>
                <c:pt idx="438">
                  <c:v>-0.71924260631900705</c:v>
                </c:pt>
                <c:pt idx="439">
                  <c:v>-0.72793345426916811</c:v>
                </c:pt>
                <c:pt idx="440">
                  <c:v>-0.73650889191492097</c:v>
                </c:pt>
                <c:pt idx="441">
                  <c:v>-0.74496755966238526</c:v>
                </c:pt>
                <c:pt idx="442">
                  <c:v>-0.75330811643097972</c:v>
                </c:pt>
                <c:pt idx="443">
                  <c:v>-0.76152923986604526</c:v>
                </c:pt>
                <c:pt idx="444">
                  <c:v>-0.76962962654849454</c:v>
                </c:pt>
                <c:pt idx="445">
                  <c:v>-0.77760799220146415</c:v>
                </c:pt>
                <c:pt idx="446">
                  <c:v>-0.78546307189393294</c:v>
                </c:pt>
                <c:pt idx="447">
                  <c:v>-0.79319362024126616</c:v>
                </c:pt>
                <c:pt idx="448">
                  <c:v>-0.80079841160266774</c:v>
                </c:pt>
                <c:pt idx="449">
                  <c:v>-0.80827624027550105</c:v>
                </c:pt>
                <c:pt idx="450">
                  <c:v>-0.81562592068644368</c:v>
                </c:pt>
                <c:pt idx="451">
                  <c:v>-0.82284628757945599</c:v>
                </c:pt>
                <c:pt idx="452">
                  <c:v>-0.82993619620052894</c:v>
                </c:pt>
                <c:pt idx="453">
                  <c:v>-0.83689452247917506</c:v>
                </c:pt>
                <c:pt idx="454">
                  <c:v>-0.843720163206647</c:v>
                </c:pt>
                <c:pt idx="455">
                  <c:v>-0.85041203621084671</c:v>
                </c:pt>
                <c:pt idx="456">
                  <c:v>-0.85696908052789589</c:v>
                </c:pt>
                <c:pt idx="457">
                  <c:v>-0.86339025657034785</c:v>
                </c:pt>
                <c:pt idx="458">
                  <c:v>-0.8696745462920108</c:v>
                </c:pt>
                <c:pt idx="459">
                  <c:v>-0.87582095334935095</c:v>
                </c:pt>
                <c:pt idx="460">
                  <c:v>-0.88182850325945983</c:v>
                </c:pt>
                <c:pt idx="461">
                  <c:v>-0.88769624355455456</c:v>
                </c:pt>
                <c:pt idx="462">
                  <c:v>-0.89342324393298445</c:v>
                </c:pt>
                <c:pt idx="463">
                  <c:v>-0.8990085964067277</c:v>
                </c:pt>
                <c:pt idx="464">
                  <c:v>-0.90445141544534879</c:v>
                </c:pt>
                <c:pt idx="465">
                  <c:v>-0.90975083811639346</c:v>
                </c:pt>
                <c:pt idx="466">
                  <c:v>-0.91490602422220291</c:v>
                </c:pt>
                <c:pt idx="467">
                  <c:v>-0.91991615643312463</c:v>
                </c:pt>
                <c:pt idx="468">
                  <c:v>-0.92478044041709373</c:v>
                </c:pt>
                <c:pt idx="469">
                  <c:v>-0.92949810496557161</c:v>
                </c:pt>
                <c:pt idx="470">
                  <c:v>-0.93406840211581788</c:v>
                </c:pt>
                <c:pt idx="471">
                  <c:v>-0.93849060726947464</c:v>
                </c:pt>
                <c:pt idx="472">
                  <c:v>-0.94276401930744913</c:v>
                </c:pt>
                <c:pt idx="473">
                  <c:v>-0.94688796070107328</c:v>
                </c:pt>
                <c:pt idx="474">
                  <c:v>-0.95086177761952073</c:v>
                </c:pt>
                <c:pt idx="475">
                  <c:v>-0.95468484003346987</c:v>
                </c:pt>
                <c:pt idx="476">
                  <c:v>-0.95835654181499241</c:v>
                </c:pt>
                <c:pt idx="477">
                  <c:v>-0.96187630083365039</c:v>
                </c:pt>
                <c:pt idx="478">
                  <c:v>-0.96524355904879122</c:v>
                </c:pt>
                <c:pt idx="479">
                  <c:v>-0.96845778259802262</c:v>
                </c:pt>
                <c:pt idx="480">
                  <c:v>-0.97151846188185254</c:v>
                </c:pt>
                <c:pt idx="481">
                  <c:v>-0.97442511164448486</c:v>
                </c:pt>
                <c:pt idx="482">
                  <c:v>-0.97717727105075436</c:v>
                </c:pt>
                <c:pt idx="483">
                  <c:v>-0.97977450375918906</c:v>
                </c:pt>
                <c:pt idx="484">
                  <c:v>-0.98221639799119032</c:v>
                </c:pt>
                <c:pt idx="485">
                  <c:v>-0.98450256659631907</c:v>
                </c:pt>
                <c:pt idx="486">
                  <c:v>-0.98663264711367571</c:v>
                </c:pt>
                <c:pt idx="487">
                  <c:v>-0.98860630182936671</c:v>
                </c:pt>
                <c:pt idx="488">
                  <c:v>-0.99042321783004816</c:v>
                </c:pt>
                <c:pt idx="489">
                  <c:v>-0.99208310705253577</c:v>
                </c:pt>
                <c:pt idx="490">
                  <c:v>-0.99358570632947618</c:v>
                </c:pt>
                <c:pt idx="491">
                  <c:v>-0.99493077743107128</c:v>
                </c:pt>
                <c:pt idx="492">
                  <c:v>-0.99611810710284798</c:v>
                </c:pt>
                <c:pt idx="493">
                  <c:v>-0.99714750709946842</c:v>
                </c:pt>
                <c:pt idx="494">
                  <c:v>-0.99801881421457617</c:v>
                </c:pt>
                <c:pt idx="495">
                  <c:v>-0.99873189030667098</c:v>
                </c:pt>
                <c:pt idx="496">
                  <c:v>-0.99928662232101095</c:v>
                </c:pt>
                <c:pt idx="497">
                  <c:v>-0.99968292230753641</c:v>
                </c:pt>
                <c:pt idx="498">
                  <c:v>-0.99992072743481442</c:v>
                </c:pt>
                <c:pt idx="499">
                  <c:v>-1</c:v>
                </c:pt>
              </c:numCache>
            </c:numRef>
          </c:xVal>
          <c:yVal>
            <c:numRef>
              <c:f>'PCA 14 VARIABLES'!ycirclez1</c:f>
              <c:numCache>
                <c:formatCode>General</c:formatCode>
                <c:ptCount val="500"/>
                <c:pt idx="0">
                  <c:v>-3.2311393144413003E-15</c:v>
                </c:pt>
                <c:pt idx="1">
                  <c:v>-1.2591220998459735E-2</c:v>
                </c:pt>
                <c:pt idx="2">
                  <c:v>-2.5180445720141945E-2</c:v>
                </c:pt>
                <c:pt idx="3">
                  <c:v>-3.7765678204774195E-2</c:v>
                </c:pt>
                <c:pt idx="4">
                  <c:v>-5.0344923125031901E-2</c:v>
                </c:pt>
                <c:pt idx="5">
                  <c:v>-6.291618610288964E-2</c:v>
                </c:pt>
                <c:pt idx="6">
                  <c:v>-7.547747402581878E-2</c:v>
                </c:pt>
                <c:pt idx="7">
                  <c:v>-8.8026795362788374E-2</c:v>
                </c:pt>
                <c:pt idx="8">
                  <c:v>-0.10056216048001143</c:v>
                </c:pt>
                <c:pt idx="9">
                  <c:v>-0.1130815819563903</c:v>
                </c:pt>
                <c:pt idx="10">
                  <c:v>-0.12558307489861525</c:v>
                </c:pt>
                <c:pt idx="11">
                  <c:v>-0.1380646572558584</c:v>
                </c:pt>
                <c:pt idx="12">
                  <c:v>-0.15052435013401677</c:v>
                </c:pt>
                <c:pt idx="13">
                  <c:v>-0.16296017810945904</c:v>
                </c:pt>
                <c:pt idx="14">
                  <c:v>-0.17537016954221801</c:v>
                </c:pt>
                <c:pt idx="15">
                  <c:v>-0.18775235688858319</c:v>
                </c:pt>
                <c:pt idx="16">
                  <c:v>-0.20010477701304791</c:v>
                </c:pt>
                <c:pt idx="17">
                  <c:v>-0.21242547149955354</c:v>
                </c:pt>
                <c:pt idx="18">
                  <c:v>-0.22471248696198562</c:v>
                </c:pt>
                <c:pt idx="19">
                  <c:v>-0.23696387535387617</c:v>
                </c:pt>
                <c:pt idx="20">
                  <c:v>-0.24917769427725583</c:v>
                </c:pt>
                <c:pt idx="21">
                  <c:v>-0.2613520072906102</c:v>
                </c:pt>
                <c:pt idx="22">
                  <c:v>-0.27348488421589578</c:v>
                </c:pt>
                <c:pt idx="23">
                  <c:v>-0.28557440144455914</c:v>
                </c:pt>
                <c:pt idx="24">
                  <c:v>-0.29761864224251428</c:v>
                </c:pt>
                <c:pt idx="25">
                  <c:v>-0.30961569705403402</c:v>
                </c:pt>
                <c:pt idx="26">
                  <c:v>-0.32156366380449974</c:v>
                </c:pt>
                <c:pt idx="27">
                  <c:v>-0.33346064820196436</c:v>
                </c:pt>
                <c:pt idx="28">
                  <c:v>-0.345304764037486</c:v>
                </c:pt>
                <c:pt idx="29">
                  <c:v>-0.35709413348417585</c:v>
                </c:pt>
                <c:pt idx="30">
                  <c:v>-0.36882688739491704</c:v>
                </c:pt>
                <c:pt idx="31">
                  <c:v>-0.38050116559871172</c:v>
                </c:pt>
                <c:pt idx="32">
                  <c:v>-0.39211511719560044</c:v>
                </c:pt>
                <c:pt idx="33">
                  <c:v>-0.40366690085011231</c:v>
                </c:pt>
                <c:pt idx="34">
                  <c:v>-0.41515468508320219</c:v>
                </c:pt>
                <c:pt idx="35">
                  <c:v>-0.42657664856262156</c:v>
                </c:pt>
                <c:pt idx="36">
                  <c:v>-0.43793098039168077</c:v>
                </c:pt>
                <c:pt idx="37">
                  <c:v>-0.44921588039636001</c:v>
                </c:pt>
                <c:pt idx="38">
                  <c:v>-0.46042955941071717</c:v>
                </c:pt>
                <c:pt idx="39">
                  <c:v>-0.47157023956055033</c:v>
                </c:pt>
                <c:pt idx="40">
                  <c:v>-0.48263615454527298</c:v>
                </c:pt>
                <c:pt idx="41">
                  <c:v>-0.4936255499179516</c:v>
                </c:pt>
                <c:pt idx="42">
                  <c:v>-0.50453668336346336</c:v>
                </c:pt>
                <c:pt idx="43">
                  <c:v>-0.51536782497473399</c:v>
                </c:pt>
                <c:pt idx="44">
                  <c:v>-0.52611725752700511</c:v>
                </c:pt>
                <c:pt idx="45">
                  <c:v>-0.53678327675009052</c:v>
                </c:pt>
                <c:pt idx="46">
                  <c:v>-0.54736419159858218</c:v>
                </c:pt>
                <c:pt idx="47">
                  <c:v>-0.55785832451995665</c:v>
                </c:pt>
                <c:pt idx="48">
                  <c:v>-0.56826401172054075</c:v>
                </c:pt>
                <c:pt idx="49">
                  <c:v>-0.57857960342930126</c:v>
                </c:pt>
                <c:pt idx="50">
                  <c:v>-0.58880346415940599</c:v>
                </c:pt>
                <c:pt idx="51">
                  <c:v>-0.59893397296752204</c:v>
                </c:pt>
                <c:pt idx="52">
                  <c:v>-0.60896952371081003</c:v>
                </c:pt>
                <c:pt idx="53">
                  <c:v>-0.61890852530156926</c:v>
                </c:pt>
                <c:pt idx="54">
                  <c:v>-0.62874940195949613</c:v>
                </c:pt>
                <c:pt idx="55">
                  <c:v>-0.63849059346151837</c:v>
                </c:pt>
                <c:pt idx="56">
                  <c:v>-0.64813055538915954</c:v>
                </c:pt>
                <c:pt idx="57">
                  <c:v>-0.65766775937339839</c:v>
                </c:pt>
                <c:pt idx="58">
                  <c:v>-0.66710069333698618</c:v>
                </c:pt>
                <c:pt idx="59">
                  <c:v>-0.67642786173417824</c:v>
                </c:pt>
                <c:pt idx="60">
                  <c:v>-0.68564778578784435</c:v>
                </c:pt>
                <c:pt idx="61">
                  <c:v>-0.69475900372392385</c:v>
                </c:pt>
                <c:pt idx="62">
                  <c:v>-0.70376007100318139</c:v>
                </c:pt>
                <c:pt idx="63">
                  <c:v>-0.71264956055023099</c:v>
                </c:pt>
                <c:pt idx="64">
                  <c:v>-0.72142606297979406</c:v>
                </c:pt>
                <c:pt idx="65">
                  <c:v>-0.73008818682014875</c:v>
                </c:pt>
                <c:pt idx="66">
                  <c:v>-0.73863455873374106</c:v>
                </c:pt>
                <c:pt idx="67">
                  <c:v>-0.74706382373492208</c:v>
                </c:pt>
                <c:pt idx="68">
                  <c:v>-0.75537464540477328</c:v>
                </c:pt>
                <c:pt idx="69">
                  <c:v>-0.76356570610298924</c:v>
                </c:pt>
                <c:pt idx="70">
                  <c:v>-0.77163570717678376</c:v>
                </c:pt>
                <c:pt idx="71">
                  <c:v>-0.77958336916678495</c:v>
                </c:pt>
                <c:pt idx="72">
                  <c:v>-0.78740743200988572</c:v>
                </c:pt>
                <c:pt idx="73">
                  <c:v>-0.79510665523902302</c:v>
                </c:pt>
                <c:pt idx="74">
                  <c:v>-0.80267981817984635</c:v>
                </c:pt>
                <c:pt idx="75">
                  <c:v>-0.81012572014424955</c:v>
                </c:pt>
                <c:pt idx="76">
                  <c:v>-0.81744318062073507</c:v>
                </c:pt>
                <c:pt idx="77">
                  <c:v>-0.8246310394615779</c:v>
                </c:pt>
                <c:pt idx="78">
                  <c:v>-0.83168815706676069</c:v>
                </c:pt>
                <c:pt idx="79">
                  <c:v>-0.83861341456465288</c:v>
                </c:pt>
                <c:pt idx="80">
                  <c:v>-0.84540571398940179</c:v>
                </c:pt>
                <c:pt idx="81">
                  <c:v>-0.85206397845500914</c:v>
                </c:pt>
                <c:pt idx="82">
                  <c:v>-0.85858715232606742</c:v>
                </c:pt>
                <c:pt idx="83">
                  <c:v>-0.86497420138512493</c:v>
                </c:pt>
                <c:pt idx="84">
                  <c:v>-0.8712241129966557</c:v>
                </c:pt>
                <c:pt idx="85">
                  <c:v>-0.87733589626760855</c:v>
                </c:pt>
                <c:pt idx="86">
                  <c:v>-0.88330858220450814</c:v>
                </c:pt>
                <c:pt idx="87">
                  <c:v>-0.88914122386708372</c:v>
                </c:pt>
                <c:pt idx="88">
                  <c:v>-0.89483289651840248</c:v>
                </c:pt>
                <c:pt idx="89">
                  <c:v>-0.90038269777148217</c:v>
                </c:pt>
                <c:pt idx="90">
                  <c:v>-0.9057897477323591</c:v>
                </c:pt>
                <c:pt idx="91">
                  <c:v>-0.91105318913959277</c:v>
                </c:pt>
                <c:pt idx="92">
                  <c:v>-0.91617218750017881</c:v>
                </c:pt>
                <c:pt idx="93">
                  <c:v>-0.92114593122185473</c:v>
                </c:pt>
                <c:pt idx="94">
                  <c:v>-0.92597363174177405</c:v>
                </c:pt>
                <c:pt idx="95">
                  <c:v>-0.93065452365152812</c:v>
                </c:pt>
                <c:pt idx="96">
                  <c:v>-0.93518786481849892</c:v>
                </c:pt>
                <c:pt idx="97">
                  <c:v>-0.93957293650352025</c:v>
                </c:pt>
                <c:pt idx="98">
                  <c:v>-0.94380904347483008</c:v>
                </c:pt>
                <c:pt idx="99">
                  <c:v>-0.9478955141182962</c:v>
                </c:pt>
                <c:pt idx="100">
                  <c:v>-0.95183170054389787</c:v>
                </c:pt>
                <c:pt idx="101">
                  <c:v>-0.95561697868844497</c:v>
                </c:pt>
                <c:pt idx="102">
                  <c:v>-0.95925074841452074</c:v>
                </c:pt>
                <c:pt idx="103">
                  <c:v>-0.96273243360562999</c:v>
                </c:pt>
                <c:pt idx="104">
                  <c:v>-0.9660614822575404</c:v>
                </c:pt>
                <c:pt idx="105">
                  <c:v>-0.96923736656579929</c:v>
                </c:pt>
                <c:pt idx="106">
                  <c:v>-0.97225958300941495</c:v>
                </c:pt>
                <c:pt idx="107">
                  <c:v>-0.97512765243068744</c:v>
                </c:pt>
                <c:pt idx="108">
                  <c:v>-0.97784112011117641</c:v>
                </c:pt>
                <c:pt idx="109">
                  <c:v>-0.98039955584379457</c:v>
                </c:pt>
                <c:pt idx="110">
                  <c:v>-0.98280255400101535</c:v>
                </c:pt>
                <c:pt idx="111">
                  <c:v>-0.98504973359918258</c:v>
                </c:pt>
                <c:pt idx="112">
                  <c:v>-0.98714073835891369</c:v>
                </c:pt>
                <c:pt idx="113">
                  <c:v>-0.98907523676158671</c:v>
                </c:pt>
                <c:pt idx="114">
                  <c:v>-0.99085292210190001</c:v>
                </c:pt>
                <c:pt idx="115">
                  <c:v>-0.99247351253649974</c:v>
                </c:pt>
                <c:pt idx="116">
                  <c:v>-0.99393675112866398</c:v>
                </c:pt>
                <c:pt idx="117">
                  <c:v>-0.99524240588903934</c:v>
                </c:pt>
                <c:pt idx="118">
                  <c:v>-0.99639026981242185</c:v>
                </c:pt>
                <c:pt idx="119">
                  <c:v>-0.99738016091057591</c:v>
                </c:pt>
                <c:pt idx="120">
                  <c:v>-0.99821192224108835</c:v>
                </c:pt>
                <c:pt idx="121">
                  <c:v>-0.99888542193225072</c:v>
                </c:pt>
                <c:pt idx="122">
                  <c:v>-0.99940055320396648</c:v>
                </c:pt>
                <c:pt idx="123">
                  <c:v>-0.99975723438468123</c:v>
                </c:pt>
                <c:pt idx="124">
                  <c:v>-0.99995540892433044</c:v>
                </c:pt>
                <c:pt idx="125">
                  <c:v>-0.99999504540330608</c:v>
                </c:pt>
                <c:pt idx="126">
                  <c:v>-0.9998761375374372</c:v>
                </c:pt>
                <c:pt idx="127">
                  <c:v>-0.99959870417898711</c:v>
                </c:pt>
                <c:pt idx="128">
                  <c:v>-0.99916278931366376</c:v>
                </c:pt>
                <c:pt idx="129">
                  <c:v>-0.99856846205364613</c:v>
                </c:pt>
                <c:pt idx="130">
                  <c:v>-0.99781581662662744</c:v>
                </c:pt>
                <c:pt idx="131">
                  <c:v>-0.99690497236087472</c:v>
                </c:pt>
                <c:pt idx="132">
                  <c:v>-0.99583607366631099</c:v>
                </c:pt>
                <c:pt idx="133">
                  <c:v>-0.99460929001161924</c:v>
                </c:pt>
                <c:pt idx="134">
                  <c:v>-0.99322481589737377</c:v>
                </c:pt>
                <c:pt idx="135">
                  <c:v>-0.99168287082520357</c:v>
                </c:pt>
                <c:pt idx="136">
                  <c:v>-0.98998369926299112</c:v>
                </c:pt>
                <c:pt idx="137">
                  <c:v>-0.98812757060611334</c:v>
                </c:pt>
                <c:pt idx="138">
                  <c:v>-0.98611477913473</c:v>
                </c:pt>
                <c:pt idx="139">
                  <c:v>-0.98394564396712747</c:v>
                </c:pt>
                <c:pt idx="140">
                  <c:v>-0.98162050900912357</c:v>
                </c:pt>
                <c:pt idx="141">
                  <c:v>-0.97913974289954353</c:v>
                </c:pt>
                <c:pt idx="142">
                  <c:v>-0.97650373895177345</c:v>
                </c:pt>
                <c:pt idx="143">
                  <c:v>-0.9737129150914029</c:v>
                </c:pt>
                <c:pt idx="144">
                  <c:v>-0.97076771378996474</c:v>
                </c:pt>
                <c:pt idx="145">
                  <c:v>-0.96766860199478322</c:v>
                </c:pt>
                <c:pt idx="146">
                  <c:v>-0.96441607105494198</c:v>
                </c:pt>
                <c:pt idx="147">
                  <c:v>-0.96101063664338282</c:v>
                </c:pt>
                <c:pt idx="148">
                  <c:v>-0.95745283867514874</c:v>
                </c:pt>
                <c:pt idx="149">
                  <c:v>-0.95374324122178211</c:v>
                </c:pt>
                <c:pt idx="150">
                  <c:v>-0.94988243242189507</c:v>
                </c:pt>
                <c:pt idx="151">
                  <c:v>-0.94587102438792203</c:v>
                </c:pt>
                <c:pt idx="152">
                  <c:v>-0.94170965310907273</c:v>
                </c:pt>
                <c:pt idx="153">
                  <c:v>-0.93739897835049901</c:v>
                </c:pt>
                <c:pt idx="154">
                  <c:v>-0.93293968354869272</c:v>
                </c:pt>
                <c:pt idx="155">
                  <c:v>-0.92833247570312916</c:v>
                </c:pt>
                <c:pt idx="156">
                  <c:v>-0.92357808526417717</c:v>
                </c:pt>
                <c:pt idx="157">
                  <c:v>-0.91867726601728883</c:v>
                </c:pt>
                <c:pt idx="158">
                  <c:v>-0.9136307949634902</c:v>
                </c:pt>
                <c:pt idx="159">
                  <c:v>-0.9084394721961927</c:v>
                </c:pt>
                <c:pt idx="160">
                  <c:v>-0.90310412077434099</c:v>
                </c:pt>
                <c:pt idx="161">
                  <c:v>-0.89762558659192215</c:v>
                </c:pt>
                <c:pt idx="162">
                  <c:v>-0.89200473824385229</c:v>
                </c:pt>
                <c:pt idx="163">
                  <c:v>-0.88624246688826536</c:v>
                </c:pt>
                <c:pt idx="164">
                  <c:v>-0.88033968610522495</c:v>
                </c:pt>
                <c:pt idx="165">
                  <c:v>-0.87429733175187974</c:v>
                </c:pt>
                <c:pt idx="166">
                  <c:v>-0.86811636181408813</c:v>
                </c:pt>
                <c:pt idx="167">
                  <c:v>-0.86179775625453536</c:v>
                </c:pt>
                <c:pt idx="168">
                  <c:v>-0.85534251685736318</c:v>
                </c:pt>
                <c:pt idx="169">
                  <c:v>-0.84875166706934335</c:v>
                </c:pt>
                <c:pt idx="170">
                  <c:v>-0.84202625183761515</c:v>
                </c:pt>
                <c:pt idx="171">
                  <c:v>-0.83516733744401306</c:v>
                </c:pt>
                <c:pt idx="172">
                  <c:v>-0.8281760113360136</c:v>
                </c:pt>
                <c:pt idx="173">
                  <c:v>-0.82105338195432642</c:v>
                </c:pt>
                <c:pt idx="174">
                  <c:v>-0.81380057855715537</c:v>
                </c:pt>
                <c:pt idx="175">
                  <c:v>-0.80641875104116034</c:v>
                </c:pt>
                <c:pt idx="176">
                  <c:v>-0.79890906975914755</c:v>
                </c:pt>
                <c:pt idx="177">
                  <c:v>-0.79127272533451476</c:v>
                </c:pt>
                <c:pt idx="178">
                  <c:v>-0.78351092847248416</c:v>
                </c:pt>
                <c:pt idx="179">
                  <c:v>-0.77562490976815157</c:v>
                </c:pt>
                <c:pt idx="180">
                  <c:v>-0.76761591951138042</c:v>
                </c:pt>
                <c:pt idx="181">
                  <c:v>-0.75948522748857461</c:v>
                </c:pt>
                <c:pt idx="182">
                  <c:v>-0.75123412278136181</c:v>
                </c:pt>
                <c:pt idx="183">
                  <c:v>-0.74286391356221293</c:v>
                </c:pt>
                <c:pt idx="184">
                  <c:v>-0.73437592688703979</c:v>
                </c:pt>
                <c:pt idx="185">
                  <c:v>-0.72577150848479688</c:v>
                </c:pt>
                <c:pt idx="186">
                  <c:v>-0.71705202254412126</c:v>
                </c:pt>
                <c:pt idx="187">
                  <c:v>-0.70821885149704789</c:v>
                </c:pt>
                <c:pt idx="188">
                  <c:v>-0.69927339579983261</c:v>
                </c:pt>
                <c:pt idx="189">
                  <c:v>-0.6902170737109149</c:v>
                </c:pt>
                <c:pt idx="190">
                  <c:v>-0.6810513210660607</c:v>
                </c:pt>
                <c:pt idx="191">
                  <c:v>-0.67177759105071866</c:v>
                </c:pt>
                <c:pt idx="192">
                  <c:v>-0.66239735396962285</c:v>
                </c:pt>
                <c:pt idx="193">
                  <c:v>-0.65291209701368369</c:v>
                </c:pt>
                <c:pt idx="194">
                  <c:v>-0.64332332402420278</c:v>
                </c:pt>
                <c:pt idx="195">
                  <c:v>-0.63363255525444295</c:v>
                </c:pt>
                <c:pt idx="196">
                  <c:v>-0.62384132712860307</c:v>
                </c:pt>
                <c:pt idx="197">
                  <c:v>-0.61395119199822235</c:v>
                </c:pt>
                <c:pt idx="198">
                  <c:v>-0.60396371789606418</c:v>
                </c:pt>
                <c:pt idx="199">
                  <c:v>-0.59388048828751272</c:v>
                </c:pt>
                <c:pt idx="200">
                  <c:v>-0.58370310181952068</c:v>
                </c:pt>
                <c:pt idx="201">
                  <c:v>-0.57343317206715205</c:v>
                </c:pt>
                <c:pt idx="202">
                  <c:v>-0.56307232727775902</c:v>
                </c:pt>
                <c:pt idx="203">
                  <c:v>-0.55262221011282897</c:v>
                </c:pt>
                <c:pt idx="204">
                  <c:v>-0.54208447738755017</c:v>
                </c:pt>
                <c:pt idx="205">
                  <c:v>-0.53146079980813188</c:v>
                </c:pt>
                <c:pt idx="206">
                  <c:v>-0.52075286170692059</c:v>
                </c:pt>
                <c:pt idx="207">
                  <c:v>-0.50996236077535817</c:v>
                </c:pt>
                <c:pt idx="208">
                  <c:v>-0.49909100779482252</c:v>
                </c:pt>
                <c:pt idx="209">
                  <c:v>-0.48814052636538874</c:v>
                </c:pt>
                <c:pt idx="210">
                  <c:v>-0.47711265263256231</c:v>
                </c:pt>
                <c:pt idx="211">
                  <c:v>-0.46600913501202273</c:v>
                </c:pt>
                <c:pt idx="212">
                  <c:v>-0.45483173391241832</c:v>
                </c:pt>
                <c:pt idx="213">
                  <c:v>-0.44358222145626325</c:v>
                </c:pt>
                <c:pt idx="214">
                  <c:v>-0.43226238119897725</c:v>
                </c:pt>
                <c:pt idx="215">
                  <c:v>-0.4208740078461094</c:v>
                </c:pt>
                <c:pt idx="216">
                  <c:v>-0.40941890696879712</c:v>
                </c:pt>
                <c:pt idx="217">
                  <c:v>-0.39789889471750334</c:v>
                </c:pt>
                <c:pt idx="218">
                  <c:v>-0.38631579753407186</c:v>
                </c:pt>
                <c:pt idx="219">
                  <c:v>-0.37467145186215534</c:v>
                </c:pt>
                <c:pt idx="220">
                  <c:v>-0.3629677038560572</c:v>
                </c:pt>
                <c:pt idx="221">
                  <c:v>-0.35120640908803058</c:v>
                </c:pt>
                <c:pt idx="222">
                  <c:v>-0.3393894322540873</c:v>
                </c:pt>
                <c:pt idx="223">
                  <c:v>-0.32751864687836102</c:v>
                </c:pt>
                <c:pt idx="224">
                  <c:v>-0.31559593501606631</c:v>
                </c:pt>
                <c:pt idx="225">
                  <c:v>-0.30362318695510926</c:v>
                </c:pt>
                <c:pt idx="226">
                  <c:v>-0.29160230091639305</c:v>
                </c:pt>
                <c:pt idx="227">
                  <c:v>-0.27953518275286143</c:v>
                </c:pt>
                <c:pt idx="228">
                  <c:v>-0.26742374564733634</c:v>
                </c:pt>
                <c:pt idx="229">
                  <c:v>-0.25526990980919356</c:v>
                </c:pt>
                <c:pt idx="230">
                  <c:v>-0.24307560216992019</c:v>
                </c:pt>
                <c:pt idx="231">
                  <c:v>-0.23084275607761018</c:v>
                </c:pt>
                <c:pt idx="232">
                  <c:v>-0.21857331099044294</c:v>
                </c:pt>
                <c:pt idx="233">
                  <c:v>-0.206269212169189</c:v>
                </c:pt>
                <c:pt idx="234">
                  <c:v>-0.1939324103687996</c:v>
                </c:pt>
                <c:pt idx="235">
                  <c:v>-0.18156486152912546</c:v>
                </c:pt>
                <c:pt idx="236">
                  <c:v>-0.16916852646480929</c:v>
                </c:pt>
                <c:pt idx="237">
                  <c:v>-0.15674537055440954</c:v>
                </c:pt>
                <c:pt idx="238">
                  <c:v>-0.14429736342880053</c:v>
                </c:pt>
                <c:pt idx="239">
                  <c:v>-0.13182647865889446</c:v>
                </c:pt>
                <c:pt idx="240">
                  <c:v>-0.11933469344274253</c:v>
                </c:pt>
                <c:pt idx="241">
                  <c:v>-0.1068239882920613</c:v>
                </c:pt>
                <c:pt idx="242">
                  <c:v>-9.4296346718229507E-2</c:v>
                </c:pt>
                <c:pt idx="243">
                  <c:v>-8.1753754917813268E-2</c:v>
                </c:pt>
                <c:pt idx="244">
                  <c:v>-6.919820145766567E-2</c:v>
                </c:pt>
                <c:pt idx="245">
                  <c:v>-5.6631676959646479E-2</c:v>
                </c:pt>
                <c:pt idx="246">
                  <c:v>-4.4056173785020115E-2</c:v>
                </c:pt>
                <c:pt idx="247">
                  <c:v>-3.1473685718577782E-2</c:v>
                </c:pt>
                <c:pt idx="248">
                  <c:v>-1.8886207652529921E-2</c:v>
                </c:pt>
                <c:pt idx="249">
                  <c:v>-6.2957352702271195E-3</c:v>
                </c:pt>
                <c:pt idx="250">
                  <c:v>6.295735270244439E-3</c:v>
                </c:pt>
                <c:pt idx="251">
                  <c:v>1.8886207652546793E-2</c:v>
                </c:pt>
                <c:pt idx="252">
                  <c:v>3.1473685718595094E-2</c:v>
                </c:pt>
                <c:pt idx="253">
                  <c:v>4.4056173785037421E-2</c:v>
                </c:pt>
                <c:pt idx="254">
                  <c:v>5.6631676959663327E-2</c:v>
                </c:pt>
                <c:pt idx="255">
                  <c:v>6.9198201457682948E-2</c:v>
                </c:pt>
                <c:pt idx="256">
                  <c:v>8.1753754917830532E-2</c:v>
                </c:pt>
                <c:pt idx="257">
                  <c:v>9.4296346718246313E-2</c:v>
                </c:pt>
                <c:pt idx="258">
                  <c:v>0.10682398829207852</c:v>
                </c:pt>
                <c:pt idx="259">
                  <c:v>0.11933469344275972</c:v>
                </c:pt>
                <c:pt idx="260">
                  <c:v>0.13182647865891117</c:v>
                </c:pt>
                <c:pt idx="261">
                  <c:v>0.14429736342881769</c:v>
                </c:pt>
                <c:pt idx="262">
                  <c:v>0.15674537055442664</c:v>
                </c:pt>
                <c:pt idx="263">
                  <c:v>0.16916852646482591</c:v>
                </c:pt>
                <c:pt idx="264">
                  <c:v>0.1815648615291425</c:v>
                </c:pt>
                <c:pt idx="265">
                  <c:v>0.19393241036881659</c:v>
                </c:pt>
                <c:pt idx="266">
                  <c:v>0.20626921216920552</c:v>
                </c:pt>
                <c:pt idx="267">
                  <c:v>0.21857331099045985</c:v>
                </c:pt>
                <c:pt idx="268">
                  <c:v>0.23084275607762703</c:v>
                </c:pt>
                <c:pt idx="269">
                  <c:v>0.24307560216993654</c:v>
                </c:pt>
                <c:pt idx="270">
                  <c:v>0.25526990980921033</c:v>
                </c:pt>
                <c:pt idx="271">
                  <c:v>0.267423745647353</c:v>
                </c:pt>
                <c:pt idx="272">
                  <c:v>0.27953518275287759</c:v>
                </c:pt>
                <c:pt idx="273">
                  <c:v>0.29160230091640965</c:v>
                </c:pt>
                <c:pt idx="274">
                  <c:v>0.3036231869551258</c:v>
                </c:pt>
                <c:pt idx="275">
                  <c:v>0.3155959350160823</c:v>
                </c:pt>
                <c:pt idx="276">
                  <c:v>0.3275186468783774</c:v>
                </c:pt>
                <c:pt idx="277">
                  <c:v>0.33938943225410362</c:v>
                </c:pt>
                <c:pt idx="278">
                  <c:v>0.35120640908804635</c:v>
                </c:pt>
                <c:pt idx="279">
                  <c:v>0.36296770385607335</c:v>
                </c:pt>
                <c:pt idx="280">
                  <c:v>0.37467145186217138</c:v>
                </c:pt>
                <c:pt idx="281">
                  <c:v>0.3863157975340874</c:v>
                </c:pt>
                <c:pt idx="282">
                  <c:v>0.39789889471751921</c:v>
                </c:pt>
                <c:pt idx="283">
                  <c:v>0.40941890696881295</c:v>
                </c:pt>
                <c:pt idx="284">
                  <c:v>0.42087400784612472</c:v>
                </c:pt>
                <c:pt idx="285">
                  <c:v>0.43226238119899291</c:v>
                </c:pt>
                <c:pt idx="286">
                  <c:v>0.44358222145627879</c:v>
                </c:pt>
                <c:pt idx="287">
                  <c:v>0.45483173391243337</c:v>
                </c:pt>
                <c:pt idx="288">
                  <c:v>0.46600913501203806</c:v>
                </c:pt>
                <c:pt idx="289">
                  <c:v>0.47711265263257752</c:v>
                </c:pt>
                <c:pt idx="290">
                  <c:v>0.48814052636540345</c:v>
                </c:pt>
                <c:pt idx="291">
                  <c:v>0.49909100779483756</c:v>
                </c:pt>
                <c:pt idx="292">
                  <c:v>0.50996236077537316</c:v>
                </c:pt>
                <c:pt idx="293">
                  <c:v>0.52075286170693491</c:v>
                </c:pt>
                <c:pt idx="294">
                  <c:v>0.53146079980814653</c:v>
                </c:pt>
                <c:pt idx="295">
                  <c:v>0.54208447738756471</c:v>
                </c:pt>
                <c:pt idx="296">
                  <c:v>0.55262221011284307</c:v>
                </c:pt>
                <c:pt idx="297">
                  <c:v>0.56307232727777323</c:v>
                </c:pt>
                <c:pt idx="298">
                  <c:v>0.57343317206716626</c:v>
                </c:pt>
                <c:pt idx="299">
                  <c:v>0.58370310181953444</c:v>
                </c:pt>
                <c:pt idx="300">
                  <c:v>0.59388048828752671</c:v>
                </c:pt>
                <c:pt idx="301">
                  <c:v>0.60396371789607795</c:v>
                </c:pt>
                <c:pt idx="302">
                  <c:v>0.61395119199823567</c:v>
                </c:pt>
                <c:pt idx="303">
                  <c:v>0.62384132712861662</c:v>
                </c:pt>
                <c:pt idx="304">
                  <c:v>0.63363255525445639</c:v>
                </c:pt>
                <c:pt idx="305">
                  <c:v>0.64332332402421566</c:v>
                </c:pt>
                <c:pt idx="306">
                  <c:v>0.65291209701369679</c:v>
                </c:pt>
                <c:pt idx="307">
                  <c:v>0.66239735396963551</c:v>
                </c:pt>
                <c:pt idx="308">
                  <c:v>0.6717775910507312</c:v>
                </c:pt>
                <c:pt idx="309">
                  <c:v>0.68105132106607336</c:v>
                </c:pt>
                <c:pt idx="310">
                  <c:v>0.69021707371092711</c:v>
                </c:pt>
                <c:pt idx="311">
                  <c:v>0.69927339579984471</c:v>
                </c:pt>
                <c:pt idx="312">
                  <c:v>0.7082188514970601</c:v>
                </c:pt>
                <c:pt idx="313">
                  <c:v>0.71705202254413303</c:v>
                </c:pt>
                <c:pt idx="314">
                  <c:v>0.72577150848480843</c:v>
                </c:pt>
                <c:pt idx="315">
                  <c:v>0.73437592688705156</c:v>
                </c:pt>
                <c:pt idx="316">
                  <c:v>0.74286391356222425</c:v>
                </c:pt>
                <c:pt idx="317">
                  <c:v>0.75123412278137291</c:v>
                </c:pt>
                <c:pt idx="318">
                  <c:v>0.7594852274885856</c:v>
                </c:pt>
                <c:pt idx="319">
                  <c:v>0.76761591951139119</c:v>
                </c:pt>
                <c:pt idx="320">
                  <c:v>0.77562490976816245</c:v>
                </c:pt>
                <c:pt idx="321">
                  <c:v>0.78351092847249459</c:v>
                </c:pt>
                <c:pt idx="322">
                  <c:v>0.79127272533452508</c:v>
                </c:pt>
                <c:pt idx="323">
                  <c:v>0.79890906975915799</c:v>
                </c:pt>
                <c:pt idx="324">
                  <c:v>0.80641875104117022</c:v>
                </c:pt>
                <c:pt idx="325">
                  <c:v>0.81380057855716526</c:v>
                </c:pt>
                <c:pt idx="326">
                  <c:v>0.8210533819543363</c:v>
                </c:pt>
                <c:pt idx="327">
                  <c:v>0.82817601133602303</c:v>
                </c:pt>
                <c:pt idx="328">
                  <c:v>0.83516733744402227</c:v>
                </c:pt>
                <c:pt idx="329">
                  <c:v>0.84202625183762447</c:v>
                </c:pt>
                <c:pt idx="330">
                  <c:v>0.84875166706935223</c:v>
                </c:pt>
                <c:pt idx="331">
                  <c:v>0.85534251685737195</c:v>
                </c:pt>
                <c:pt idx="332">
                  <c:v>0.86179775625454413</c:v>
                </c:pt>
                <c:pt idx="333">
                  <c:v>0.86811636181409657</c:v>
                </c:pt>
                <c:pt idx="334">
                  <c:v>0.87429733175188784</c:v>
                </c:pt>
                <c:pt idx="335">
                  <c:v>0.88033968610523317</c:v>
                </c:pt>
                <c:pt idx="336">
                  <c:v>0.88624246688827313</c:v>
                </c:pt>
                <c:pt idx="337">
                  <c:v>0.89200473824385995</c:v>
                </c:pt>
                <c:pt idx="338">
                  <c:v>0.89762558659192981</c:v>
                </c:pt>
                <c:pt idx="339">
                  <c:v>0.90310412077434821</c:v>
                </c:pt>
                <c:pt idx="340">
                  <c:v>0.90843947219619969</c:v>
                </c:pt>
                <c:pt idx="341">
                  <c:v>0.91363079496349719</c:v>
                </c:pt>
                <c:pt idx="342">
                  <c:v>0.91867726601729538</c:v>
                </c:pt>
                <c:pt idx="343">
                  <c:v>0.92357808526418372</c:v>
                </c:pt>
                <c:pt idx="344">
                  <c:v>0.9283324757031356</c:v>
                </c:pt>
                <c:pt idx="345">
                  <c:v>0.93293968354869872</c:v>
                </c:pt>
                <c:pt idx="346">
                  <c:v>0.93739897835050501</c:v>
                </c:pt>
                <c:pt idx="347">
                  <c:v>0.9417096531090785</c:v>
                </c:pt>
                <c:pt idx="348">
                  <c:v>0.94587102438792747</c:v>
                </c:pt>
                <c:pt idx="349">
                  <c:v>0.9498824324219004</c:v>
                </c:pt>
                <c:pt idx="350">
                  <c:v>0.95374324122178733</c:v>
                </c:pt>
                <c:pt idx="351">
                  <c:v>0.95745283867515352</c:v>
                </c:pt>
                <c:pt idx="352">
                  <c:v>0.96101063664338759</c:v>
                </c:pt>
                <c:pt idx="353">
                  <c:v>0.96441607105494653</c:v>
                </c:pt>
                <c:pt idx="354">
                  <c:v>0.96766860199478744</c:v>
                </c:pt>
                <c:pt idx="355">
                  <c:v>0.97076771378996884</c:v>
                </c:pt>
                <c:pt idx="356">
                  <c:v>0.97371291509140678</c:v>
                </c:pt>
                <c:pt idx="357">
                  <c:v>0.976503738951777</c:v>
                </c:pt>
                <c:pt idx="358">
                  <c:v>0.97913974289954697</c:v>
                </c:pt>
                <c:pt idx="359">
                  <c:v>0.9816205090091269</c:v>
                </c:pt>
                <c:pt idx="360">
                  <c:v>0.98394564396713047</c:v>
                </c:pt>
                <c:pt idx="361">
                  <c:v>0.98611477913473278</c:v>
                </c:pt>
                <c:pt idx="362">
                  <c:v>0.988127570606116</c:v>
                </c:pt>
                <c:pt idx="363">
                  <c:v>0.98998369926299346</c:v>
                </c:pt>
                <c:pt idx="364">
                  <c:v>0.99168287082520579</c:v>
                </c:pt>
                <c:pt idx="365">
                  <c:v>0.99322481589737577</c:v>
                </c:pt>
                <c:pt idx="366">
                  <c:v>0.99460929001162102</c:v>
                </c:pt>
                <c:pt idx="367">
                  <c:v>0.99583607366631266</c:v>
                </c:pt>
                <c:pt idx="368">
                  <c:v>0.99690497236087605</c:v>
                </c:pt>
                <c:pt idx="369">
                  <c:v>0.99781581662662855</c:v>
                </c:pt>
                <c:pt idx="370">
                  <c:v>0.99856846205364713</c:v>
                </c:pt>
                <c:pt idx="371">
                  <c:v>0.99916278931366442</c:v>
                </c:pt>
                <c:pt idx="372">
                  <c:v>0.99959870417898766</c:v>
                </c:pt>
                <c:pt idx="373">
                  <c:v>0.99987613753743754</c:v>
                </c:pt>
                <c:pt idx="374">
                  <c:v>0.99999504540330608</c:v>
                </c:pt>
                <c:pt idx="375">
                  <c:v>0.99995540892433032</c:v>
                </c:pt>
                <c:pt idx="376">
                  <c:v>0.99975723438468078</c:v>
                </c:pt>
                <c:pt idx="377">
                  <c:v>0.99940055320396592</c:v>
                </c:pt>
                <c:pt idx="378">
                  <c:v>0.99888542193224994</c:v>
                </c:pt>
                <c:pt idx="379">
                  <c:v>0.99821192224108735</c:v>
                </c:pt>
                <c:pt idx="380">
                  <c:v>0.99738016091057469</c:v>
                </c:pt>
                <c:pt idx="381">
                  <c:v>0.9963902698124204</c:v>
                </c:pt>
                <c:pt idx="382">
                  <c:v>0.99524240588903767</c:v>
                </c:pt>
                <c:pt idx="383">
                  <c:v>0.99393675112866198</c:v>
                </c:pt>
                <c:pt idx="384">
                  <c:v>0.99247351253649763</c:v>
                </c:pt>
                <c:pt idx="385">
                  <c:v>0.99085292210189779</c:v>
                </c:pt>
                <c:pt idx="386">
                  <c:v>0.98907523676158415</c:v>
                </c:pt>
                <c:pt idx="387">
                  <c:v>0.98714073835891092</c:v>
                </c:pt>
                <c:pt idx="388">
                  <c:v>0.98504973359917958</c:v>
                </c:pt>
                <c:pt idx="389">
                  <c:v>0.98280255400101213</c:v>
                </c:pt>
                <c:pt idx="390">
                  <c:v>0.98039955584379113</c:v>
                </c:pt>
                <c:pt idx="391">
                  <c:v>0.97784112011117286</c:v>
                </c:pt>
                <c:pt idx="392">
                  <c:v>0.97512765243068356</c:v>
                </c:pt>
                <c:pt idx="393">
                  <c:v>0.97225958300941084</c:v>
                </c:pt>
                <c:pt idx="394">
                  <c:v>0.96923736656579507</c:v>
                </c:pt>
                <c:pt idx="395">
                  <c:v>0.96606148225753585</c:v>
                </c:pt>
                <c:pt idx="396">
                  <c:v>0.96273243360562522</c:v>
                </c:pt>
                <c:pt idx="397">
                  <c:v>0.95925074841451585</c:v>
                </c:pt>
                <c:pt idx="398">
                  <c:v>0.95561697868843987</c:v>
                </c:pt>
                <c:pt idx="399">
                  <c:v>0.95183170054389243</c:v>
                </c:pt>
                <c:pt idx="400">
                  <c:v>0.94789551411829076</c:v>
                </c:pt>
                <c:pt idx="401">
                  <c:v>0.94380904347482431</c:v>
                </c:pt>
                <c:pt idx="402">
                  <c:v>0.93957293650351426</c:v>
                </c:pt>
                <c:pt idx="403">
                  <c:v>0.93518786481849292</c:v>
                </c:pt>
                <c:pt idx="404">
                  <c:v>0.93065452365152179</c:v>
                </c:pt>
                <c:pt idx="405">
                  <c:v>0.92597363174176739</c:v>
                </c:pt>
                <c:pt idx="406">
                  <c:v>0.92114593122184818</c:v>
                </c:pt>
                <c:pt idx="407">
                  <c:v>0.91617218750017182</c:v>
                </c:pt>
                <c:pt idx="408">
                  <c:v>0.91105318913958555</c:v>
                </c:pt>
                <c:pt idx="409">
                  <c:v>0.90578974773235199</c:v>
                </c:pt>
                <c:pt idx="410">
                  <c:v>0.90038269777147462</c:v>
                </c:pt>
                <c:pt idx="411">
                  <c:v>0.8948328965183947</c:v>
                </c:pt>
                <c:pt idx="412">
                  <c:v>0.88914122386707595</c:v>
                </c:pt>
                <c:pt idx="413">
                  <c:v>0.88330858220450004</c:v>
                </c:pt>
                <c:pt idx="414">
                  <c:v>0.87733589626760022</c:v>
                </c:pt>
                <c:pt idx="415">
                  <c:v>0.87122411299664748</c:v>
                </c:pt>
                <c:pt idx="416">
                  <c:v>0.86497420138511627</c:v>
                </c:pt>
                <c:pt idx="417">
                  <c:v>0.85858715232605853</c:v>
                </c:pt>
                <c:pt idx="418">
                  <c:v>0.85206397845500026</c:v>
                </c:pt>
                <c:pt idx="419">
                  <c:v>0.84540571398939246</c:v>
                </c:pt>
                <c:pt idx="420">
                  <c:v>0.83861341456464344</c:v>
                </c:pt>
                <c:pt idx="421">
                  <c:v>0.83168815706675137</c:v>
                </c:pt>
                <c:pt idx="422">
                  <c:v>0.82463103946156813</c:v>
                </c:pt>
                <c:pt idx="423">
                  <c:v>0.81744318062072507</c:v>
                </c:pt>
                <c:pt idx="424">
                  <c:v>0.81012572014423967</c:v>
                </c:pt>
                <c:pt idx="425">
                  <c:v>0.80267981817983602</c:v>
                </c:pt>
                <c:pt idx="426">
                  <c:v>0.79510665523901247</c:v>
                </c:pt>
                <c:pt idx="427">
                  <c:v>0.7874074320098754</c:v>
                </c:pt>
                <c:pt idx="428">
                  <c:v>0.77958336916677407</c:v>
                </c:pt>
                <c:pt idx="429">
                  <c:v>0.77163570717677277</c:v>
                </c:pt>
                <c:pt idx="430">
                  <c:v>0.76356570610297836</c:v>
                </c:pt>
                <c:pt idx="431">
                  <c:v>0.75537464540476196</c:v>
                </c:pt>
                <c:pt idx="432">
                  <c:v>0.74706382373491054</c:v>
                </c:pt>
                <c:pt idx="433">
                  <c:v>0.73863455873372974</c:v>
                </c:pt>
                <c:pt idx="434">
                  <c:v>0.73008818682013699</c:v>
                </c:pt>
                <c:pt idx="435">
                  <c:v>0.72142606297978207</c:v>
                </c:pt>
                <c:pt idx="436">
                  <c:v>0.71264956055021922</c:v>
                </c:pt>
                <c:pt idx="437">
                  <c:v>0.70376007100316906</c:v>
                </c:pt>
                <c:pt idx="438">
                  <c:v>0.69475900372391142</c:v>
                </c:pt>
                <c:pt idx="439">
                  <c:v>0.68564778578783214</c:v>
                </c:pt>
                <c:pt idx="440">
                  <c:v>0.67642786173416547</c:v>
                </c:pt>
                <c:pt idx="441">
                  <c:v>0.6671006933369733</c:v>
                </c:pt>
                <c:pt idx="442">
                  <c:v>0.65766775937338562</c:v>
                </c:pt>
                <c:pt idx="443">
                  <c:v>0.64813055538914632</c:v>
                </c:pt>
                <c:pt idx="444">
                  <c:v>0.63849059346150505</c:v>
                </c:pt>
                <c:pt idx="445">
                  <c:v>0.62874940195948303</c:v>
                </c:pt>
                <c:pt idx="446">
                  <c:v>0.61890852530155571</c:v>
                </c:pt>
                <c:pt idx="447">
                  <c:v>0.60896952371079627</c:v>
                </c:pt>
                <c:pt idx="448">
                  <c:v>0.59893397296750861</c:v>
                </c:pt>
                <c:pt idx="449">
                  <c:v>0.588803464159392</c:v>
                </c:pt>
                <c:pt idx="450">
                  <c:v>0.57857960342928716</c:v>
                </c:pt>
                <c:pt idx="451">
                  <c:v>0.56826401172052687</c:v>
                </c:pt>
                <c:pt idx="452">
                  <c:v>0.55785832451994222</c:v>
                </c:pt>
                <c:pt idx="453">
                  <c:v>0.54736419159856775</c:v>
                </c:pt>
                <c:pt idx="454">
                  <c:v>0.5367832767500762</c:v>
                </c:pt>
                <c:pt idx="455">
                  <c:v>0.52611725752699035</c:v>
                </c:pt>
                <c:pt idx="456">
                  <c:v>0.51536782497471911</c:v>
                </c:pt>
                <c:pt idx="457">
                  <c:v>0.50453668336344881</c:v>
                </c:pt>
                <c:pt idx="458">
                  <c:v>0.4936255499179365</c:v>
                </c:pt>
                <c:pt idx="459">
                  <c:v>0.48263615454525777</c:v>
                </c:pt>
                <c:pt idx="460">
                  <c:v>0.47157023956053545</c:v>
                </c:pt>
                <c:pt idx="461">
                  <c:v>0.46042955941070179</c:v>
                </c:pt>
                <c:pt idx="462">
                  <c:v>0.44921588039634452</c:v>
                </c:pt>
                <c:pt idx="463">
                  <c:v>0.43793098039166556</c:v>
                </c:pt>
                <c:pt idx="464">
                  <c:v>0.42657664856260591</c:v>
                </c:pt>
                <c:pt idx="465">
                  <c:v>0.41515468508318643</c:v>
                </c:pt>
                <c:pt idx="466">
                  <c:v>0.40366690085009682</c:v>
                </c:pt>
                <c:pt idx="467">
                  <c:v>0.39211511719558451</c:v>
                </c:pt>
                <c:pt idx="468">
                  <c:v>0.38050116559869573</c:v>
                </c:pt>
                <c:pt idx="469">
                  <c:v>0.36882688739490138</c:v>
                </c:pt>
                <c:pt idx="470">
                  <c:v>0.35709413348415964</c:v>
                </c:pt>
                <c:pt idx="471">
                  <c:v>0.34530476403746974</c:v>
                </c:pt>
                <c:pt idx="472">
                  <c:v>0.33346064820194843</c:v>
                </c:pt>
                <c:pt idx="473">
                  <c:v>0.32156366380448331</c:v>
                </c:pt>
                <c:pt idx="474">
                  <c:v>0.30961569705401759</c:v>
                </c:pt>
                <c:pt idx="475">
                  <c:v>0.29761864224249818</c:v>
                </c:pt>
                <c:pt idx="476">
                  <c:v>0.28557440144454255</c:v>
                </c:pt>
                <c:pt idx="477">
                  <c:v>0.27348488421587913</c:v>
                </c:pt>
                <c:pt idx="478">
                  <c:v>0.26135200729059388</c:v>
                </c:pt>
                <c:pt idx="479">
                  <c:v>0.24917769427723904</c:v>
                </c:pt>
                <c:pt idx="480">
                  <c:v>0.23696387535385935</c:v>
                </c:pt>
                <c:pt idx="481">
                  <c:v>0.22471248696196916</c:v>
                </c:pt>
                <c:pt idx="482">
                  <c:v>0.21242547149953661</c:v>
                </c:pt>
                <c:pt idx="483">
                  <c:v>0.20010477701303092</c:v>
                </c:pt>
                <c:pt idx="484">
                  <c:v>0.18775235688856662</c:v>
                </c:pt>
                <c:pt idx="485">
                  <c:v>0.17537016954220097</c:v>
                </c:pt>
                <c:pt idx="486">
                  <c:v>0.16296017810944194</c:v>
                </c:pt>
                <c:pt idx="487">
                  <c:v>0.15052435013400009</c:v>
                </c:pt>
                <c:pt idx="488">
                  <c:v>0.13806465725584124</c:v>
                </c:pt>
                <c:pt idx="489">
                  <c:v>0.12558307489859807</c:v>
                </c:pt>
                <c:pt idx="490">
                  <c:v>0.11308158195637352</c:v>
                </c:pt>
                <c:pt idx="491">
                  <c:v>0.10056216047999419</c:v>
                </c:pt>
                <c:pt idx="492">
                  <c:v>8.8026795362771124E-2</c:v>
                </c:pt>
                <c:pt idx="493">
                  <c:v>7.5477474025801961E-2</c:v>
                </c:pt>
                <c:pt idx="494">
                  <c:v>6.2916186102872362E-2</c:v>
                </c:pt>
                <c:pt idx="495">
                  <c:v>5.0344923125014603E-2</c:v>
                </c:pt>
                <c:pt idx="496">
                  <c:v>3.7765678204757333E-2</c:v>
                </c:pt>
                <c:pt idx="497">
                  <c:v>2.5180445720124629E-2</c:v>
                </c:pt>
                <c:pt idx="498">
                  <c:v>1.2591220998442417E-2</c:v>
                </c:pt>
                <c:pt idx="499">
                  <c:v>-1.3644250659861079E-14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3B0-4A3F-8D32-4578D52FF920}"/>
            </c:ext>
          </c:extLst>
        </c:ser>
        <c:ser>
          <c:idx val="2"/>
          <c:order val="2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0.97342983560508856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0.14932876112786025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F3B0-4A3F-8D32-4578D52FF920}"/>
            </c:ext>
          </c:extLst>
        </c:ser>
        <c:ser>
          <c:idx val="3"/>
          <c:order val="3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-0.55850503957249631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-0.57176092642339449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F3B0-4A3F-8D32-4578D52FF920}"/>
            </c:ext>
          </c:extLst>
        </c:ser>
        <c:ser>
          <c:idx val="4"/>
          <c:order val="4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-0.76101229917913504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0.33709277382994512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F3B0-4A3F-8D32-4578D52FF920}"/>
            </c:ext>
          </c:extLst>
        </c:ser>
        <c:ser>
          <c:idx val="5"/>
          <c:order val="5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0.92903293939109699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-0.23450843564398438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F3B0-4A3F-8D32-4578D52FF920}"/>
            </c:ext>
          </c:extLst>
        </c:ser>
        <c:ser>
          <c:idx val="6"/>
          <c:order val="6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0.9372865820303683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4.5470382874972744E-2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F3B0-4A3F-8D32-4578D52FF920}"/>
            </c:ext>
          </c:extLst>
        </c:ser>
        <c:ser>
          <c:idx val="7"/>
          <c:order val="7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0.77349322235049511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-0.23236444656720856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F3B0-4A3F-8D32-4578D52FF920}"/>
            </c:ext>
          </c:extLst>
        </c:ser>
        <c:ser>
          <c:idx val="8"/>
          <c:order val="8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0.61632174861437861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-0.50986000230886275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F3B0-4A3F-8D32-4578D52FF920}"/>
            </c:ext>
          </c:extLst>
        </c:ser>
        <c:ser>
          <c:idx val="9"/>
          <c:order val="9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-0.84797367616882013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0.1555250982957562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F3B0-4A3F-8D32-4578D52FF920}"/>
            </c:ext>
          </c:extLst>
        </c:ser>
        <c:ser>
          <c:idx val="10"/>
          <c:order val="10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0.57721709318719594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-0.2797838931561511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F3B0-4A3F-8D32-4578D52FF920}"/>
            </c:ext>
          </c:extLst>
        </c:ser>
        <c:ser>
          <c:idx val="11"/>
          <c:order val="11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0.68608343956336559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0.40233764048543957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F3B0-4A3F-8D32-4578D52FF920}"/>
            </c:ext>
          </c:extLst>
        </c:ser>
        <c:ser>
          <c:idx val="12"/>
          <c:order val="12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-2.1144381785976801E-2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0.827208675710429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F3B0-4A3F-8D32-4578D52FF920}"/>
            </c:ext>
          </c:extLst>
        </c:ser>
        <c:ser>
          <c:idx val="13"/>
          <c:order val="13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-0.85108258570473749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4.4560343411280831E-2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F3B0-4A3F-8D32-4578D52FF920}"/>
            </c:ext>
          </c:extLst>
        </c:ser>
        <c:ser>
          <c:idx val="14"/>
          <c:order val="14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0.81016089238235722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0.42585216716805163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F3B0-4A3F-8D32-4578D52FF920}"/>
            </c:ext>
          </c:extLst>
        </c:ser>
        <c:ser>
          <c:idx val="15"/>
          <c:order val="15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0.77451996297854453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0.24376821652508038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F3B0-4A3F-8D32-4578D52FF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50384"/>
        <c:axId val="1"/>
      </c:scatterChart>
      <c:valAx>
        <c:axId val="862850384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F1 (57.59 %)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  <c:majorUnit val="0.25"/>
      </c:valAx>
      <c:valAx>
        <c:axId val="1"/>
        <c:scaling>
          <c:orientation val="minMax"/>
          <c:max val="1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F2 (14.47 %)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50384"/>
        <c:crosses val="autoZero"/>
        <c:crossBetween val="midCat"/>
        <c:majorUnit val="0.25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wMode val="edge"/>
          <c:hMode val="edge"/>
          <c:x val="0.34196473810338923"/>
          <c:y val="0.91235586930943968"/>
          <c:w val="0.69281787059226296"/>
          <c:h val="0.97701149425287348"/>
        </c:manualLayout>
      </c:layout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CFT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Ref>
              <c:f>'MLR ACE'!$E$117:$E$177</c:f>
              <c:numCache>
                <c:formatCode>0.000</c:formatCode>
                <c:ptCount val="61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  <c:pt idx="30">
                  <c:v>-0.25187400984168468</c:v>
                </c:pt>
                <c:pt idx="31">
                  <c:v>-0.12959534842657724</c:v>
                </c:pt>
                <c:pt idx="32">
                  <c:v>-0.10649024073047807</c:v>
                </c:pt>
                <c:pt idx="33">
                  <c:v>-0.10817852146413086</c:v>
                </c:pt>
                <c:pt idx="34">
                  <c:v>0.52649683416585247</c:v>
                </c:pt>
                <c:pt idx="35">
                  <c:v>0.94629615673798495</c:v>
                </c:pt>
                <c:pt idx="36">
                  <c:v>1.151219446252266</c:v>
                </c:pt>
                <c:pt idx="37">
                  <c:v>1.5049030663450595</c:v>
                </c:pt>
                <c:pt idx="38">
                  <c:v>2.0238759426361996</c:v>
                </c:pt>
                <c:pt idx="39">
                  <c:v>2.2949149346298197</c:v>
                </c:pt>
                <c:pt idx="40">
                  <c:v>2.3428134307556707</c:v>
                </c:pt>
                <c:pt idx="41">
                  <c:v>2.7130259764682991</c:v>
                </c:pt>
                <c:pt idx="42">
                  <c:v>2.9923294312718367</c:v>
                </c:pt>
                <c:pt idx="43">
                  <c:v>3.0815502414472742</c:v>
                </c:pt>
                <c:pt idx="44">
                  <c:v>3.0633330350937866</c:v>
                </c:pt>
                <c:pt idx="45">
                  <c:v>2.152553845269225</c:v>
                </c:pt>
                <c:pt idx="46">
                  <c:v>1.4235928372628452</c:v>
                </c:pt>
                <c:pt idx="47">
                  <c:v>1.27314422595068</c:v>
                </c:pt>
                <c:pt idx="48">
                  <c:v>0.76732371381206788</c:v>
                </c:pt>
                <c:pt idx="49">
                  <c:v>-0.1847777900620807</c:v>
                </c:pt>
                <c:pt idx="50">
                  <c:v>-0.64101152534118822</c:v>
                </c:pt>
                <c:pt idx="51">
                  <c:v>-1.0815427812814524</c:v>
                </c:pt>
                <c:pt idx="52">
                  <c:v>-1.6892916680757113</c:v>
                </c:pt>
                <c:pt idx="53">
                  <c:v>-2.0060625934374636</c:v>
                </c:pt>
                <c:pt idx="54">
                  <c:v>-1.693701287394257</c:v>
                </c:pt>
                <c:pt idx="55">
                  <c:v>-1.1940121576595903</c:v>
                </c:pt>
                <c:pt idx="56">
                  <c:v>-0.85924727034916593</c:v>
                </c:pt>
                <c:pt idx="57">
                  <c:v>-0.54429719785355635</c:v>
                </c:pt>
                <c:pt idx="58">
                  <c:v>-0.7111379502737718</c:v>
                </c:pt>
                <c:pt idx="59">
                  <c:v>-0.52729027075555523</c:v>
                </c:pt>
                <c:pt idx="60">
                  <c:v>0.25834763242788478</c:v>
                </c:pt>
              </c:numCache>
            </c:numRef>
          </c:xVal>
          <c:yVal>
            <c:numRef>
              <c:f>'MLR ACE'!$H$117:$H$177</c:f>
              <c:numCache>
                <c:formatCode>0.000</c:formatCode>
                <c:ptCount val="61"/>
                <c:pt idx="0">
                  <c:v>-6.19303541817951E-2</c:v>
                </c:pt>
                <c:pt idx="1">
                  <c:v>-0.17375344214279131</c:v>
                </c:pt>
                <c:pt idx="2">
                  <c:v>0.71177250972993489</c:v>
                </c:pt>
                <c:pt idx="3">
                  <c:v>1.2034550398978452</c:v>
                </c:pt>
                <c:pt idx="4">
                  <c:v>0.21448380072278109</c:v>
                </c:pt>
                <c:pt idx="5">
                  <c:v>0.72033470764459417</c:v>
                </c:pt>
                <c:pt idx="6">
                  <c:v>0.99866559744939809</c:v>
                </c:pt>
                <c:pt idx="7">
                  <c:v>0.92724359602698558</c:v>
                </c:pt>
                <c:pt idx="8">
                  <c:v>-0.71987520133516392</c:v>
                </c:pt>
                <c:pt idx="9">
                  <c:v>1.4475007348888929</c:v>
                </c:pt>
                <c:pt idx="10">
                  <c:v>0.50438144247116456</c:v>
                </c:pt>
                <c:pt idx="11">
                  <c:v>0.971669047736336</c:v>
                </c:pt>
                <c:pt idx="12">
                  <c:v>1.2497550854339539</c:v>
                </c:pt>
                <c:pt idx="13">
                  <c:v>0.24370301128834185</c:v>
                </c:pt>
                <c:pt idx="14">
                  <c:v>-0.12823984700206678</c:v>
                </c:pt>
                <c:pt idx="15">
                  <c:v>0.9198992023521011</c:v>
                </c:pt>
                <c:pt idx="16">
                  <c:v>-0.1496036769949865</c:v>
                </c:pt>
                <c:pt idx="17">
                  <c:v>-0.67257799335128743</c:v>
                </c:pt>
                <c:pt idx="18">
                  <c:v>-1.3547713298574977</c:v>
                </c:pt>
                <c:pt idx="19">
                  <c:v>-0.17304433813583284</c:v>
                </c:pt>
                <c:pt idx="20">
                  <c:v>-1.3434228917914424</c:v>
                </c:pt>
                <c:pt idx="21">
                  <c:v>-1.2766122559205288</c:v>
                </c:pt>
                <c:pt idx="22">
                  <c:v>-1.5499463263758195</c:v>
                </c:pt>
                <c:pt idx="23">
                  <c:v>-1.6272640517327042</c:v>
                </c:pt>
                <c:pt idx="24">
                  <c:v>-0.89360624283435053</c:v>
                </c:pt>
                <c:pt idx="25">
                  <c:v>-1.4122864175922685</c:v>
                </c:pt>
                <c:pt idx="26">
                  <c:v>-2.1269496841834337</c:v>
                </c:pt>
                <c:pt idx="27">
                  <c:v>-1.6074750911915807</c:v>
                </c:pt>
                <c:pt idx="28">
                  <c:v>-0.20919312365817874</c:v>
                </c:pt>
                <c:pt idx="29">
                  <c:v>0.84253035666129206</c:v>
                </c:pt>
                <c:pt idx="30">
                  <c:v>0.38868963462460027</c:v>
                </c:pt>
                <c:pt idx="31">
                  <c:v>0.36018515057792511</c:v>
                </c:pt>
                <c:pt idx="32">
                  <c:v>-0.3081476318696082</c:v>
                </c:pt>
                <c:pt idx="33">
                  <c:v>-0.69518191274811547</c:v>
                </c:pt>
                <c:pt idx="34">
                  <c:v>-2.6374117380451992E-2</c:v>
                </c:pt>
                <c:pt idx="35">
                  <c:v>-0.69384461085051274</c:v>
                </c:pt>
                <c:pt idx="36">
                  <c:v>-0.35079764937045566</c:v>
                </c:pt>
                <c:pt idx="37">
                  <c:v>0.77547956196460255</c:v>
                </c:pt>
                <c:pt idx="38">
                  <c:v>1.505649558019585</c:v>
                </c:pt>
                <c:pt idx="39">
                  <c:v>0.95276804573266061</c:v>
                </c:pt>
                <c:pt idx="40">
                  <c:v>0.20022308368324848</c:v>
                </c:pt>
                <c:pt idx="41">
                  <c:v>-0.43539137938379124</c:v>
                </c:pt>
                <c:pt idx="42">
                  <c:v>-1.3586531892140357</c:v>
                </c:pt>
                <c:pt idx="43">
                  <c:v>0.71668716774982977</c:v>
                </c:pt>
                <c:pt idx="44">
                  <c:v>1.8250693681956194</c:v>
                </c:pt>
                <c:pt idx="45">
                  <c:v>-0.222015089178356</c:v>
                </c:pt>
                <c:pt idx="46">
                  <c:v>0.50813310860130678</c:v>
                </c:pt>
                <c:pt idx="47">
                  <c:v>0.84407388184953358</c:v>
                </c:pt>
                <c:pt idx="48">
                  <c:v>-7.740357147336252E-2</c:v>
                </c:pt>
                <c:pt idx="49">
                  <c:v>-1.5837155909941183</c:v>
                </c:pt>
                <c:pt idx="50">
                  <c:v>-1.8483931848727568</c:v>
                </c:pt>
                <c:pt idx="51">
                  <c:v>-1.1162992009921395</c:v>
                </c:pt>
                <c:pt idx="52">
                  <c:v>0.30236644254221967</c:v>
                </c:pt>
                <c:pt idx="53">
                  <c:v>1.995546174459603</c:v>
                </c:pt>
                <c:pt idx="54">
                  <c:v>0.51519503932693689</c:v>
                </c:pt>
                <c:pt idx="55">
                  <c:v>0.27664195876543685</c:v>
                </c:pt>
                <c:pt idx="56">
                  <c:v>1.5761885385489269</c:v>
                </c:pt>
                <c:pt idx="57">
                  <c:v>0.32436231051739473</c:v>
                </c:pt>
                <c:pt idx="58">
                  <c:v>-0.1391358699496843</c:v>
                </c:pt>
                <c:pt idx="59">
                  <c:v>-0.28083334630853324</c:v>
                </c:pt>
                <c:pt idx="60">
                  <c:v>0.59408545540460933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7F-4921-B83B-BB9AC88C27C0}"/>
            </c:ext>
          </c:extLst>
        </c:ser>
        <c:ser>
          <c:idx val="1"/>
          <c:order val="1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1.9104577886370746</c:v>
              </c:pt>
            </c:numLit>
          </c:xVal>
          <c:yVal>
            <c:numLit>
              <c:formatCode>General</c:formatCode>
              <c:ptCount val="1"/>
              <c:pt idx="0">
                <c:v>-0.17375344214279131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447F-4921-B83B-BB9AC88C2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753296"/>
        <c:axId val="1"/>
      </c:scatterChart>
      <c:valAx>
        <c:axId val="862753296"/>
        <c:scaling>
          <c:orientation val="minMax"/>
          <c:max val="4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2"/>
          <c:min val="-2.5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53296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Pred(CFT)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Ref>
              <c:f>'MLR ACE'!$F$117:$F$177</c:f>
              <c:numCache>
                <c:formatCode>0.000</c:formatCode>
                <c:ptCount val="61"/>
                <c:pt idx="0">
                  <c:v>1.847708767538272</c:v>
                </c:pt>
                <c:pt idx="1">
                  <c:v>2.0244626369491665</c:v>
                </c:pt>
                <c:pt idx="2">
                  <c:v>1.5701447279156067</c:v>
                </c:pt>
                <c:pt idx="3">
                  <c:v>1.2887751143263808</c:v>
                </c:pt>
                <c:pt idx="4">
                  <c:v>1.4372637604924272</c:v>
                </c:pt>
                <c:pt idx="5">
                  <c:v>1.1283878364834961</c:v>
                </c:pt>
                <c:pt idx="6">
                  <c:v>1.0460066799632144</c:v>
                </c:pt>
                <c:pt idx="7">
                  <c:v>0.82789834560297726</c:v>
                </c:pt>
                <c:pt idx="8">
                  <c:v>0.90590108551403226</c:v>
                </c:pt>
                <c:pt idx="9">
                  <c:v>-0.56286300581224158</c:v>
                </c:pt>
                <c:pt idx="10">
                  <c:v>-0.35070109031077457</c:v>
                </c:pt>
                <c:pt idx="11">
                  <c:v>-0.78295773587232231</c:v>
                </c:pt>
                <c:pt idx="12">
                  <c:v>-1.5042966948765235</c:v>
                </c:pt>
                <c:pt idx="13">
                  <c:v>-1.3913385602286239</c:v>
                </c:pt>
                <c:pt idx="14">
                  <c:v>-1.8597277700410726</c:v>
                </c:pt>
                <c:pt idx="15">
                  <c:v>-2.4003712086376003</c:v>
                </c:pt>
                <c:pt idx="16">
                  <c:v>-2.0474339888880153</c:v>
                </c:pt>
                <c:pt idx="17">
                  <c:v>-2.367140149244495</c:v>
                </c:pt>
                <c:pt idx="18">
                  <c:v>-1.9460142954214146</c:v>
                </c:pt>
                <c:pt idx="19">
                  <c:v>-2.3346393709388122</c:v>
                </c:pt>
                <c:pt idx="20">
                  <c:v>-1.675845172171269</c:v>
                </c:pt>
                <c:pt idx="21">
                  <c:v>-1.5726095857320583</c:v>
                </c:pt>
                <c:pt idx="22">
                  <c:v>-1.2709882370211589</c:v>
                </c:pt>
                <c:pt idx="23">
                  <c:v>-1.0401278557663223</c:v>
                </c:pt>
                <c:pt idx="24">
                  <c:v>-1.2587282345266149</c:v>
                </c:pt>
                <c:pt idx="25">
                  <c:v>-0.39943372824917001</c:v>
                </c:pt>
                <c:pt idx="26">
                  <c:v>0.16696356338266077</c:v>
                </c:pt>
                <c:pt idx="27">
                  <c:v>-2.6807258405218009E-2</c:v>
                </c:pt>
                <c:pt idx="28">
                  <c:v>-0.45008253656322356</c:v>
                </c:pt>
                <c:pt idx="29">
                  <c:v>-0.81952410888858984</c:v>
                </c:pt>
                <c:pt idx="30">
                  <c:v>-0.50690494499543992</c:v>
                </c:pt>
                <c:pt idx="31">
                  <c:v>-0.36592363608236195</c:v>
                </c:pt>
                <c:pt idx="32">
                  <c:v>9.5694669080717318E-2</c:v>
                </c:pt>
                <c:pt idx="33">
                  <c:v>0.34795119622530313</c:v>
                </c:pt>
                <c:pt idx="34">
                  <c:v>0.54380168415468177</c:v>
                </c:pt>
                <c:pt idx="35">
                  <c:v>1.401548430515497</c:v>
                </c:pt>
                <c:pt idx="36">
                  <c:v>1.3813883126155067</c:v>
                </c:pt>
                <c:pt idx="37">
                  <c:v>0.99608765100354613</c:v>
                </c:pt>
                <c:pt idx="38">
                  <c:v>1.0359740780381608</c:v>
                </c:pt>
                <c:pt idx="39">
                  <c:v>1.6697752240674488</c:v>
                </c:pt>
                <c:pt idx="40">
                  <c:v>2.2114410561863704</c:v>
                </c:pt>
                <c:pt idx="41">
                  <c:v>2.9986993280341916</c:v>
                </c:pt>
                <c:pt idx="42">
                  <c:v>3.8837825664436525</c:v>
                </c:pt>
                <c:pt idx="43">
                  <c:v>2.6113102805065527</c:v>
                </c:pt>
                <c:pt idx="44">
                  <c:v>1.8658502461819166</c:v>
                </c:pt>
                <c:pt idx="45">
                  <c:v>2.2982246086948699</c:v>
                </c:pt>
                <c:pt idx="46">
                  <c:v>1.0901914539346411</c:v>
                </c:pt>
                <c:pt idx="47">
                  <c:v>0.71932201858759559</c:v>
                </c:pt>
                <c:pt idx="48">
                  <c:v>0.81811052019592612</c:v>
                </c:pt>
                <c:pt idx="49">
                  <c:v>0.85434554179342093</c:v>
                </c:pt>
                <c:pt idx="50">
                  <c:v>0.57177471971833549</c:v>
                </c:pt>
                <c:pt idx="51">
                  <c:v>-0.34910537163616584</c:v>
                </c:pt>
                <c:pt idx="52">
                  <c:v>-1.8876833660563705</c:v>
                </c:pt>
                <c:pt idx="53">
                  <c:v>-3.315400331518533</c:v>
                </c:pt>
                <c:pt idx="54">
                  <c:v>-2.0317362154237184</c:v>
                </c:pt>
                <c:pt idx="55">
                  <c:v>-1.3755252497564658</c:v>
                </c:pt>
                <c:pt idx="56">
                  <c:v>-1.8934318771833467</c:v>
                </c:pt>
                <c:pt idx="57">
                  <c:v>-0.75712104498232768</c:v>
                </c:pt>
                <c:pt idx="58">
                  <c:v>-0.61984673006675506</c:v>
                </c:pt>
                <c:pt idx="59">
                  <c:v>-0.34302708349408895</c:v>
                </c:pt>
                <c:pt idx="60">
                  <c:v>-0.13144966535550448</c:v>
                </c:pt>
              </c:numCache>
            </c:numRef>
          </c:xVal>
          <c:yVal>
            <c:numRef>
              <c:f>'MLR ACE'!$H$117:$H$177</c:f>
              <c:numCache>
                <c:formatCode>0.000</c:formatCode>
                <c:ptCount val="61"/>
                <c:pt idx="0">
                  <c:v>-6.19303541817951E-2</c:v>
                </c:pt>
                <c:pt idx="1">
                  <c:v>-0.17375344214279131</c:v>
                </c:pt>
                <c:pt idx="2">
                  <c:v>0.71177250972993489</c:v>
                </c:pt>
                <c:pt idx="3">
                  <c:v>1.2034550398978452</c:v>
                </c:pt>
                <c:pt idx="4">
                  <c:v>0.21448380072278109</c:v>
                </c:pt>
                <c:pt idx="5">
                  <c:v>0.72033470764459417</c:v>
                </c:pt>
                <c:pt idx="6">
                  <c:v>0.99866559744939809</c:v>
                </c:pt>
                <c:pt idx="7">
                  <c:v>0.92724359602698558</c:v>
                </c:pt>
                <c:pt idx="8">
                  <c:v>-0.71987520133516392</c:v>
                </c:pt>
                <c:pt idx="9">
                  <c:v>1.4475007348888929</c:v>
                </c:pt>
                <c:pt idx="10">
                  <c:v>0.50438144247116456</c:v>
                </c:pt>
                <c:pt idx="11">
                  <c:v>0.971669047736336</c:v>
                </c:pt>
                <c:pt idx="12">
                  <c:v>1.2497550854339539</c:v>
                </c:pt>
                <c:pt idx="13">
                  <c:v>0.24370301128834185</c:v>
                </c:pt>
                <c:pt idx="14">
                  <c:v>-0.12823984700206678</c:v>
                </c:pt>
                <c:pt idx="15">
                  <c:v>0.9198992023521011</c:v>
                </c:pt>
                <c:pt idx="16">
                  <c:v>-0.1496036769949865</c:v>
                </c:pt>
                <c:pt idx="17">
                  <c:v>-0.67257799335128743</c:v>
                </c:pt>
                <c:pt idx="18">
                  <c:v>-1.3547713298574977</c:v>
                </c:pt>
                <c:pt idx="19">
                  <c:v>-0.17304433813583284</c:v>
                </c:pt>
                <c:pt idx="20">
                  <c:v>-1.3434228917914424</c:v>
                </c:pt>
                <c:pt idx="21">
                  <c:v>-1.2766122559205288</c:v>
                </c:pt>
                <c:pt idx="22">
                  <c:v>-1.5499463263758195</c:v>
                </c:pt>
                <c:pt idx="23">
                  <c:v>-1.6272640517327042</c:v>
                </c:pt>
                <c:pt idx="24">
                  <c:v>-0.89360624283435053</c:v>
                </c:pt>
                <c:pt idx="25">
                  <c:v>-1.4122864175922685</c:v>
                </c:pt>
                <c:pt idx="26">
                  <c:v>-2.1269496841834337</c:v>
                </c:pt>
                <c:pt idx="27">
                  <c:v>-1.6074750911915807</c:v>
                </c:pt>
                <c:pt idx="28">
                  <c:v>-0.20919312365817874</c:v>
                </c:pt>
                <c:pt idx="29">
                  <c:v>0.84253035666129206</c:v>
                </c:pt>
                <c:pt idx="30">
                  <c:v>0.38868963462460027</c:v>
                </c:pt>
                <c:pt idx="31">
                  <c:v>0.36018515057792511</c:v>
                </c:pt>
                <c:pt idx="32">
                  <c:v>-0.3081476318696082</c:v>
                </c:pt>
                <c:pt idx="33">
                  <c:v>-0.69518191274811547</c:v>
                </c:pt>
                <c:pt idx="34">
                  <c:v>-2.6374117380451992E-2</c:v>
                </c:pt>
                <c:pt idx="35">
                  <c:v>-0.69384461085051274</c:v>
                </c:pt>
                <c:pt idx="36">
                  <c:v>-0.35079764937045566</c:v>
                </c:pt>
                <c:pt idx="37">
                  <c:v>0.77547956196460255</c:v>
                </c:pt>
                <c:pt idx="38">
                  <c:v>1.505649558019585</c:v>
                </c:pt>
                <c:pt idx="39">
                  <c:v>0.95276804573266061</c:v>
                </c:pt>
                <c:pt idx="40">
                  <c:v>0.20022308368324848</c:v>
                </c:pt>
                <c:pt idx="41">
                  <c:v>-0.43539137938379124</c:v>
                </c:pt>
                <c:pt idx="42">
                  <c:v>-1.3586531892140357</c:v>
                </c:pt>
                <c:pt idx="43">
                  <c:v>0.71668716774982977</c:v>
                </c:pt>
                <c:pt idx="44">
                  <c:v>1.8250693681956194</c:v>
                </c:pt>
                <c:pt idx="45">
                  <c:v>-0.222015089178356</c:v>
                </c:pt>
                <c:pt idx="46">
                  <c:v>0.50813310860130678</c:v>
                </c:pt>
                <c:pt idx="47">
                  <c:v>0.84407388184953358</c:v>
                </c:pt>
                <c:pt idx="48">
                  <c:v>-7.740357147336252E-2</c:v>
                </c:pt>
                <c:pt idx="49">
                  <c:v>-1.5837155909941183</c:v>
                </c:pt>
                <c:pt idx="50">
                  <c:v>-1.8483931848727568</c:v>
                </c:pt>
                <c:pt idx="51">
                  <c:v>-1.1162992009921395</c:v>
                </c:pt>
                <c:pt idx="52">
                  <c:v>0.30236644254221967</c:v>
                </c:pt>
                <c:pt idx="53">
                  <c:v>1.995546174459603</c:v>
                </c:pt>
                <c:pt idx="54">
                  <c:v>0.51519503932693689</c:v>
                </c:pt>
                <c:pt idx="55">
                  <c:v>0.27664195876543685</c:v>
                </c:pt>
                <c:pt idx="56">
                  <c:v>1.5761885385489269</c:v>
                </c:pt>
                <c:pt idx="57">
                  <c:v>0.32436231051739473</c:v>
                </c:pt>
                <c:pt idx="58">
                  <c:v>-0.1391358699496843</c:v>
                </c:pt>
                <c:pt idx="59">
                  <c:v>-0.28083334630853324</c:v>
                </c:pt>
                <c:pt idx="60">
                  <c:v>0.59408545540460933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32-4619-B8C8-7049F657884B}"/>
            </c:ext>
          </c:extLst>
        </c:ser>
        <c:ser>
          <c:idx val="1"/>
          <c:order val="1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2.0244626369491665</c:v>
              </c:pt>
            </c:numLit>
          </c:xVal>
          <c:yVal>
            <c:numLit>
              <c:formatCode>General</c:formatCode>
              <c:ptCount val="1"/>
              <c:pt idx="0">
                <c:v>-0.17375344214279131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5532-4619-B8C8-7049F6578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753624"/>
        <c:axId val="1"/>
      </c:scatterChart>
      <c:valAx>
        <c:axId val="862753624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Pred(CFT)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2"/>
          <c:min val="-2.5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5362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Pred(CFT) - CFT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Ref>
              <c:f>'MLR ACE'!$F$117:$F$177</c:f>
              <c:numCache>
                <c:formatCode>0.000</c:formatCode>
                <c:ptCount val="61"/>
                <c:pt idx="0">
                  <c:v>1.847708767538272</c:v>
                </c:pt>
                <c:pt idx="1">
                  <c:v>2.0244626369491665</c:v>
                </c:pt>
                <c:pt idx="2">
                  <c:v>1.5701447279156067</c:v>
                </c:pt>
                <c:pt idx="3">
                  <c:v>1.2887751143263808</c:v>
                </c:pt>
                <c:pt idx="4">
                  <c:v>1.4372637604924272</c:v>
                </c:pt>
                <c:pt idx="5">
                  <c:v>1.1283878364834961</c:v>
                </c:pt>
                <c:pt idx="6">
                  <c:v>1.0460066799632144</c:v>
                </c:pt>
                <c:pt idx="7">
                  <c:v>0.82789834560297726</c:v>
                </c:pt>
                <c:pt idx="8">
                  <c:v>0.90590108551403226</c:v>
                </c:pt>
                <c:pt idx="9">
                  <c:v>-0.56286300581224158</c:v>
                </c:pt>
                <c:pt idx="10">
                  <c:v>-0.35070109031077457</c:v>
                </c:pt>
                <c:pt idx="11">
                  <c:v>-0.78295773587232231</c:v>
                </c:pt>
                <c:pt idx="12">
                  <c:v>-1.5042966948765235</c:v>
                </c:pt>
                <c:pt idx="13">
                  <c:v>-1.3913385602286239</c:v>
                </c:pt>
                <c:pt idx="14">
                  <c:v>-1.8597277700410726</c:v>
                </c:pt>
                <c:pt idx="15">
                  <c:v>-2.4003712086376003</c:v>
                </c:pt>
                <c:pt idx="16">
                  <c:v>-2.0474339888880153</c:v>
                </c:pt>
                <c:pt idx="17">
                  <c:v>-2.367140149244495</c:v>
                </c:pt>
                <c:pt idx="18">
                  <c:v>-1.9460142954214146</c:v>
                </c:pt>
                <c:pt idx="19">
                  <c:v>-2.3346393709388122</c:v>
                </c:pt>
                <c:pt idx="20">
                  <c:v>-1.675845172171269</c:v>
                </c:pt>
                <c:pt idx="21">
                  <c:v>-1.5726095857320583</c:v>
                </c:pt>
                <c:pt idx="22">
                  <c:v>-1.2709882370211589</c:v>
                </c:pt>
                <c:pt idx="23">
                  <c:v>-1.0401278557663223</c:v>
                </c:pt>
                <c:pt idx="24">
                  <c:v>-1.2587282345266149</c:v>
                </c:pt>
                <c:pt idx="25">
                  <c:v>-0.39943372824917001</c:v>
                </c:pt>
                <c:pt idx="26">
                  <c:v>0.16696356338266077</c:v>
                </c:pt>
                <c:pt idx="27">
                  <c:v>-2.6807258405218009E-2</c:v>
                </c:pt>
                <c:pt idx="28">
                  <c:v>-0.45008253656322356</c:v>
                </c:pt>
                <c:pt idx="29">
                  <c:v>-0.81952410888858984</c:v>
                </c:pt>
                <c:pt idx="30">
                  <c:v>-0.50690494499543992</c:v>
                </c:pt>
                <c:pt idx="31">
                  <c:v>-0.36592363608236195</c:v>
                </c:pt>
                <c:pt idx="32">
                  <c:v>9.5694669080717318E-2</c:v>
                </c:pt>
                <c:pt idx="33">
                  <c:v>0.34795119622530313</c:v>
                </c:pt>
                <c:pt idx="34">
                  <c:v>0.54380168415468177</c:v>
                </c:pt>
                <c:pt idx="35">
                  <c:v>1.401548430515497</c:v>
                </c:pt>
                <c:pt idx="36">
                  <c:v>1.3813883126155067</c:v>
                </c:pt>
                <c:pt idx="37">
                  <c:v>0.99608765100354613</c:v>
                </c:pt>
                <c:pt idx="38">
                  <c:v>1.0359740780381608</c:v>
                </c:pt>
                <c:pt idx="39">
                  <c:v>1.6697752240674488</c:v>
                </c:pt>
                <c:pt idx="40">
                  <c:v>2.2114410561863704</c:v>
                </c:pt>
                <c:pt idx="41">
                  <c:v>2.9986993280341916</c:v>
                </c:pt>
                <c:pt idx="42">
                  <c:v>3.8837825664436525</c:v>
                </c:pt>
                <c:pt idx="43">
                  <c:v>2.6113102805065527</c:v>
                </c:pt>
                <c:pt idx="44">
                  <c:v>1.8658502461819166</c:v>
                </c:pt>
                <c:pt idx="45">
                  <c:v>2.2982246086948699</c:v>
                </c:pt>
                <c:pt idx="46">
                  <c:v>1.0901914539346411</c:v>
                </c:pt>
                <c:pt idx="47">
                  <c:v>0.71932201858759559</c:v>
                </c:pt>
                <c:pt idx="48">
                  <c:v>0.81811052019592612</c:v>
                </c:pt>
                <c:pt idx="49">
                  <c:v>0.85434554179342093</c:v>
                </c:pt>
                <c:pt idx="50">
                  <c:v>0.57177471971833549</c:v>
                </c:pt>
                <c:pt idx="51">
                  <c:v>-0.34910537163616584</c:v>
                </c:pt>
                <c:pt idx="52">
                  <c:v>-1.8876833660563705</c:v>
                </c:pt>
                <c:pt idx="53">
                  <c:v>-3.315400331518533</c:v>
                </c:pt>
                <c:pt idx="54">
                  <c:v>-2.0317362154237184</c:v>
                </c:pt>
                <c:pt idx="55">
                  <c:v>-1.3755252497564658</c:v>
                </c:pt>
                <c:pt idx="56">
                  <c:v>-1.8934318771833467</c:v>
                </c:pt>
                <c:pt idx="57">
                  <c:v>-0.75712104498232768</c:v>
                </c:pt>
                <c:pt idx="58">
                  <c:v>-0.61984673006675506</c:v>
                </c:pt>
                <c:pt idx="59">
                  <c:v>-0.34302708349408895</c:v>
                </c:pt>
                <c:pt idx="60">
                  <c:v>-0.13144966535550448</c:v>
                </c:pt>
              </c:numCache>
            </c:numRef>
          </c:xVal>
          <c:yVal>
            <c:numRef>
              <c:f>'MLR ACE'!$E$117:$E$177</c:f>
              <c:numCache>
                <c:formatCode>0.000</c:formatCode>
                <c:ptCount val="61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  <c:pt idx="30">
                  <c:v>-0.25187400984168468</c:v>
                </c:pt>
                <c:pt idx="31">
                  <c:v>-0.12959534842657724</c:v>
                </c:pt>
                <c:pt idx="32">
                  <c:v>-0.10649024073047807</c:v>
                </c:pt>
                <c:pt idx="33">
                  <c:v>-0.10817852146413086</c:v>
                </c:pt>
                <c:pt idx="34">
                  <c:v>0.52649683416585247</c:v>
                </c:pt>
                <c:pt idx="35">
                  <c:v>0.94629615673798495</c:v>
                </c:pt>
                <c:pt idx="36">
                  <c:v>1.151219446252266</c:v>
                </c:pt>
                <c:pt idx="37">
                  <c:v>1.5049030663450595</c:v>
                </c:pt>
                <c:pt idx="38">
                  <c:v>2.0238759426361996</c:v>
                </c:pt>
                <c:pt idx="39">
                  <c:v>2.2949149346298197</c:v>
                </c:pt>
                <c:pt idx="40">
                  <c:v>2.3428134307556707</c:v>
                </c:pt>
                <c:pt idx="41">
                  <c:v>2.7130259764682991</c:v>
                </c:pt>
                <c:pt idx="42">
                  <c:v>2.9923294312718367</c:v>
                </c:pt>
                <c:pt idx="43">
                  <c:v>3.0815502414472742</c:v>
                </c:pt>
                <c:pt idx="44">
                  <c:v>3.0633330350937866</c:v>
                </c:pt>
                <c:pt idx="45">
                  <c:v>2.152553845269225</c:v>
                </c:pt>
                <c:pt idx="46">
                  <c:v>1.4235928372628452</c:v>
                </c:pt>
                <c:pt idx="47">
                  <c:v>1.27314422595068</c:v>
                </c:pt>
                <c:pt idx="48">
                  <c:v>0.76732371381206788</c:v>
                </c:pt>
                <c:pt idx="49">
                  <c:v>-0.1847777900620807</c:v>
                </c:pt>
                <c:pt idx="50">
                  <c:v>-0.64101152534118822</c:v>
                </c:pt>
                <c:pt idx="51">
                  <c:v>-1.0815427812814524</c:v>
                </c:pt>
                <c:pt idx="52">
                  <c:v>-1.6892916680757113</c:v>
                </c:pt>
                <c:pt idx="53">
                  <c:v>-2.0060625934374636</c:v>
                </c:pt>
                <c:pt idx="54">
                  <c:v>-1.693701287394257</c:v>
                </c:pt>
                <c:pt idx="55">
                  <c:v>-1.1940121576595903</c:v>
                </c:pt>
                <c:pt idx="56">
                  <c:v>-0.85924727034916593</c:v>
                </c:pt>
                <c:pt idx="57">
                  <c:v>-0.54429719785355635</c:v>
                </c:pt>
                <c:pt idx="58">
                  <c:v>-0.7111379502737718</c:v>
                </c:pt>
                <c:pt idx="59">
                  <c:v>-0.52729027075555523</c:v>
                </c:pt>
                <c:pt idx="60">
                  <c:v>0.25834763242788478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C0-47DC-AAD6-9EE2A6A51C80}"/>
            </c:ext>
          </c:extLst>
        </c:ser>
        <c:ser>
          <c:idx val="1"/>
          <c:order val="1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2.0244626369491665</c:v>
              </c:pt>
            </c:numLit>
          </c:xVal>
          <c:yVal>
            <c:numLit>
              <c:formatCode>General</c:formatCode>
              <c:ptCount val="1"/>
              <c:pt idx="0">
                <c:v>1.9104577886370746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D7C0-47DC-AAD6-9EE2A6A51C80}"/>
            </c:ext>
          </c:extLst>
        </c:ser>
        <c:ser>
          <c:idx val="2"/>
          <c:order val="2"/>
          <c:tx>
            <c:v/>
          </c:tx>
          <c:spPr>
            <a:ln w="3175">
              <a:solidFill>
                <a:srgbClr val="C0C0C0"/>
              </a:solidFill>
              <a:prstDash val="solid"/>
            </a:ln>
          </c:spPr>
          <c:marker>
            <c:symbol val="none"/>
          </c:marker>
          <c:xVal>
            <c:numRef>
              <c:f>'MLR ACE'!xdata3</c:f>
              <c:numCache>
                <c:formatCode>General</c:formatCode>
                <c:ptCount val="70"/>
                <c:pt idx="0">
                  <c:v>-3.60336764743702</c:v>
                </c:pt>
                <c:pt idx="1">
                  <c:v>-3.4836008832751451</c:v>
                </c:pt>
                <c:pt idx="2">
                  <c:v>-3.3638341191132701</c:v>
                </c:pt>
                <c:pt idx="3">
                  <c:v>-3.2440673549513948</c:v>
                </c:pt>
                <c:pt idx="4">
                  <c:v>-3.1243005907895198</c:v>
                </c:pt>
                <c:pt idx="5">
                  <c:v>-3.0045338266276449</c:v>
                </c:pt>
                <c:pt idx="6">
                  <c:v>-2.88476706246577</c:v>
                </c:pt>
                <c:pt idx="7">
                  <c:v>-2.765000298303895</c:v>
                </c:pt>
                <c:pt idx="8">
                  <c:v>-2.6452335341420201</c:v>
                </c:pt>
                <c:pt idx="9">
                  <c:v>-2.5254667699801452</c:v>
                </c:pt>
                <c:pt idx="10">
                  <c:v>-2.4057000058182698</c:v>
                </c:pt>
                <c:pt idx="11">
                  <c:v>-2.2859332416563953</c:v>
                </c:pt>
                <c:pt idx="12">
                  <c:v>-2.16616647749452</c:v>
                </c:pt>
                <c:pt idx="13">
                  <c:v>-2.046399713332645</c:v>
                </c:pt>
                <c:pt idx="14">
                  <c:v>-1.9266329491707701</c:v>
                </c:pt>
                <c:pt idx="15">
                  <c:v>-1.806866185008895</c:v>
                </c:pt>
                <c:pt idx="16">
                  <c:v>-1.68709942084702</c:v>
                </c:pt>
                <c:pt idx="17">
                  <c:v>-1.5673326566851449</c:v>
                </c:pt>
                <c:pt idx="18">
                  <c:v>-1.4475658925232699</c:v>
                </c:pt>
                <c:pt idx="19">
                  <c:v>-1.327799128361395</c:v>
                </c:pt>
                <c:pt idx="20">
                  <c:v>-1.2080323641995201</c:v>
                </c:pt>
                <c:pt idx="21">
                  <c:v>-1.0882656000376452</c:v>
                </c:pt>
                <c:pt idx="22">
                  <c:v>-0.96849883587577024</c:v>
                </c:pt>
                <c:pt idx="23">
                  <c:v>-0.84873207171389486</c:v>
                </c:pt>
                <c:pt idx="24">
                  <c:v>-0.72896530755201994</c:v>
                </c:pt>
                <c:pt idx="25">
                  <c:v>-0.60919854339014501</c:v>
                </c:pt>
                <c:pt idx="26">
                  <c:v>-0.48943177922827008</c:v>
                </c:pt>
                <c:pt idx="27">
                  <c:v>-0.36966501506639515</c:v>
                </c:pt>
                <c:pt idx="28">
                  <c:v>-0.24989825090452022</c:v>
                </c:pt>
                <c:pt idx="29">
                  <c:v>-0.13013148674264485</c:v>
                </c:pt>
                <c:pt idx="30">
                  <c:v>-1.0364722580769925E-2</c:v>
                </c:pt>
                <c:pt idx="31">
                  <c:v>0.109402041581105</c:v>
                </c:pt>
                <c:pt idx="32">
                  <c:v>0.22916880574297993</c:v>
                </c:pt>
                <c:pt idx="33">
                  <c:v>0.34893556990485486</c:v>
                </c:pt>
                <c:pt idx="34">
                  <c:v>0.46870233406673023</c:v>
                </c:pt>
                <c:pt idx="35">
                  <c:v>0.58846909822860471</c:v>
                </c:pt>
                <c:pt idx="36">
                  <c:v>0.70823586239048009</c:v>
                </c:pt>
                <c:pt idx="37">
                  <c:v>0.82800262655235457</c:v>
                </c:pt>
                <c:pt idx="38">
                  <c:v>0.94776939071422994</c:v>
                </c:pt>
                <c:pt idx="39">
                  <c:v>1.0675361548761053</c:v>
                </c:pt>
                <c:pt idx="40">
                  <c:v>1.1873029190379798</c:v>
                </c:pt>
                <c:pt idx="41">
                  <c:v>1.3070696831998552</c:v>
                </c:pt>
                <c:pt idx="42">
                  <c:v>1.4268364473617297</c:v>
                </c:pt>
                <c:pt idx="43">
                  <c:v>1.546603211523605</c:v>
                </c:pt>
                <c:pt idx="44">
                  <c:v>1.6663699756854795</c:v>
                </c:pt>
                <c:pt idx="45">
                  <c:v>1.7861367398473549</c:v>
                </c:pt>
                <c:pt idx="46">
                  <c:v>1.9059035040092303</c:v>
                </c:pt>
                <c:pt idx="47">
                  <c:v>2.0256702681711047</c:v>
                </c:pt>
                <c:pt idx="48">
                  <c:v>2.1454370323329801</c:v>
                </c:pt>
                <c:pt idx="49">
                  <c:v>2.2652037964948546</c:v>
                </c:pt>
                <c:pt idx="50">
                  <c:v>2.38497056065673</c:v>
                </c:pt>
                <c:pt idx="51">
                  <c:v>2.5047373248186044</c:v>
                </c:pt>
                <c:pt idx="52">
                  <c:v>2.6245040889804798</c:v>
                </c:pt>
                <c:pt idx="53">
                  <c:v>2.7442708531423552</c:v>
                </c:pt>
                <c:pt idx="54">
                  <c:v>2.8640376173042297</c:v>
                </c:pt>
                <c:pt idx="55">
                  <c:v>2.983804381466105</c:v>
                </c:pt>
                <c:pt idx="56">
                  <c:v>3.1035711456279795</c:v>
                </c:pt>
                <c:pt idx="57">
                  <c:v>3.2233379097898549</c:v>
                </c:pt>
                <c:pt idx="58">
                  <c:v>3.3431046739517303</c:v>
                </c:pt>
                <c:pt idx="59">
                  <c:v>3.4628714381136048</c:v>
                </c:pt>
                <c:pt idx="60">
                  <c:v>3.5826382022754801</c:v>
                </c:pt>
                <c:pt idx="61">
                  <c:v>3.7024049664373546</c:v>
                </c:pt>
                <c:pt idx="62">
                  <c:v>3.82217173059923</c:v>
                </c:pt>
                <c:pt idx="63">
                  <c:v>3.9419384947611045</c:v>
                </c:pt>
                <c:pt idx="64">
                  <c:v>4.0617052589229798</c:v>
                </c:pt>
                <c:pt idx="65">
                  <c:v>4.1814720230848552</c:v>
                </c:pt>
                <c:pt idx="66">
                  <c:v>4.3012387872467297</c:v>
                </c:pt>
                <c:pt idx="67">
                  <c:v>4.4210055514086051</c:v>
                </c:pt>
                <c:pt idx="68">
                  <c:v>4.5407723155704804</c:v>
                </c:pt>
                <c:pt idx="69">
                  <c:v>4.660539079732354</c:v>
                </c:pt>
              </c:numCache>
            </c:numRef>
          </c:xVal>
          <c:yVal>
            <c:numRef>
              <c:f>'MLR ACE'!ydata5</c:f>
              <c:numCache>
                <c:formatCode>General</c:formatCode>
                <c:ptCount val="70"/>
                <c:pt idx="0">
                  <c:v>-4.9842275395073061</c:v>
                </c:pt>
                <c:pt idx="1">
                  <c:v>-4.8607923602035337</c:v>
                </c:pt>
                <c:pt idx="2">
                  <c:v>-4.7374718645319733</c:v>
                </c:pt>
                <c:pt idx="3">
                  <c:v>-4.6142669448187643</c:v>
                </c:pt>
                <c:pt idx="4">
                  <c:v>-4.491178473200887</c:v>
                </c:pt>
                <c:pt idx="5">
                  <c:v>-4.3682073006297637</c:v>
                </c:pt>
                <c:pt idx="6">
                  <c:v>-4.2453542558817512</c:v>
                </c:pt>
                <c:pt idx="7">
                  <c:v>-4.1226201445779154</c:v>
                </c:pt>
                <c:pt idx="8">
                  <c:v>-4.0000057482155009</c:v>
                </c:pt>
                <c:pt idx="9">
                  <c:v>-3.8775118232135695</c:v>
                </c:pt>
                <c:pt idx="10">
                  <c:v>-3.7551390999752954</c:v>
                </c:pt>
                <c:pt idx="11">
                  <c:v>-3.6328882819694126</c:v>
                </c:pt>
                <c:pt idx="12">
                  <c:v>-3.5107600448333258</c:v>
                </c:pt>
                <c:pt idx="13">
                  <c:v>-3.3887550355004001</c:v>
                </c:pt>
                <c:pt idx="14">
                  <c:v>-3.2668738713538854</c:v>
                </c:pt>
                <c:pt idx="15">
                  <c:v>-3.1451171394099537</c:v>
                </c:pt>
                <c:pt idx="16">
                  <c:v>-3.0234853955322487</c:v>
                </c:pt>
                <c:pt idx="17">
                  <c:v>-2.9019791636803038</c:v>
                </c:pt>
                <c:pt idx="18">
                  <c:v>-2.7805989351941252</c:v>
                </c:pt>
                <c:pt idx="19">
                  <c:v>-2.6593451681171385</c:v>
                </c:pt>
                <c:pt idx="20">
                  <c:v>-2.5382182865596379</c:v>
                </c:pt>
                <c:pt idx="21">
                  <c:v>-2.4172186801047397</c:v>
                </c:pt>
                <c:pt idx="22">
                  <c:v>-2.2963467032587568</c:v>
                </c:pt>
                <c:pt idx="23">
                  <c:v>-2.1756026749477675</c:v>
                </c:pt>
                <c:pt idx="24">
                  <c:v>-2.0549868780620337</c:v>
                </c:pt>
                <c:pt idx="25">
                  <c:v>-1.9344995590497625</c:v>
                </c:pt>
                <c:pt idx="26">
                  <c:v>-1.8141409275615676</c:v>
                </c:pt>
                <c:pt idx="27">
                  <c:v>-1.6939111561468194</c:v>
                </c:pt>
                <c:pt idx="28">
                  <c:v>-1.5738103800029009</c:v>
                </c:pt>
                <c:pt idx="29">
                  <c:v>-1.45383869677822</c:v>
                </c:pt>
                <c:pt idx="30">
                  <c:v>-1.3339961664296509</c:v>
                </c:pt>
                <c:pt idx="31">
                  <c:v>-1.2142828111348754</c:v>
                </c:pt>
                <c:pt idx="32">
                  <c:v>-1.0946986152599418</c:v>
                </c:pt>
                <c:pt idx="33">
                  <c:v>-0.97524352538213721</c:v>
                </c:pt>
                <c:pt idx="34">
                  <c:v>-0.85591745036809841</c:v>
                </c:pt>
                <c:pt idx="35">
                  <c:v>-0.73672026150690684</c:v>
                </c:pt>
                <c:pt idx="36">
                  <c:v>-0.61765179269768966</c:v>
                </c:pt>
                <c:pt idx="37">
                  <c:v>-0.4987118406911224</c:v>
                </c:pt>
                <c:pt idx="38">
                  <c:v>-0.37990016538398397</c:v>
                </c:pt>
                <c:pt idx="39">
                  <c:v>-0.26121649016580029</c:v>
                </c:pt>
                <c:pt idx="40">
                  <c:v>-0.14266050231639715</c:v>
                </c:pt>
                <c:pt idx="41">
                  <c:v>-2.4231853453042573E-2</c:v>
                </c:pt>
                <c:pt idx="42">
                  <c:v>9.4069839974284086E-2</c:v>
                </c:pt>
                <c:pt idx="43">
                  <c:v>0.21224499614114523</c:v>
                </c:pt>
                <c:pt idx="44">
                  <c:v>0.33029406726214749</c:v>
                </c:pt>
                <c:pt idx="45">
                  <c:v>0.44821753896161076</c:v>
                </c:pt>
                <c:pt idx="46">
                  <c:v>0.56601592960337288</c:v>
                </c:pt>
                <c:pt idx="47">
                  <c:v>0.68368978958185833</c:v>
                </c:pt>
                <c:pt idx="48">
                  <c:v>0.80123970057659655</c:v>
                </c:pt>
                <c:pt idx="49">
                  <c:v>0.91866627477246077</c:v>
                </c:pt>
                <c:pt idx="50">
                  <c:v>1.0359701540479922</c:v>
                </c:pt>
                <c:pt idx="51">
                  <c:v>1.1531520091341896</c:v>
                </c:pt>
                <c:pt idx="52">
                  <c:v>1.2702125387462304</c:v>
                </c:pt>
                <c:pt idx="53">
                  <c:v>1.3871524686905854</c:v>
                </c:pt>
                <c:pt idx="54">
                  <c:v>1.5039725509500408</c:v>
                </c:pt>
                <c:pt idx="55">
                  <c:v>1.6206735627491291</c:v>
                </c:pt>
                <c:pt idx="56">
                  <c:v>1.7372563056024641</c:v>
                </c:pt>
                <c:pt idx="57">
                  <c:v>1.8537216043484974</c:v>
                </c:pt>
                <c:pt idx="58">
                  <c:v>1.9700703061711327</c:v>
                </c:pt>
                <c:pt idx="59">
                  <c:v>2.086303279611657</c:v>
                </c:pt>
                <c:pt idx="60">
                  <c:v>2.2024214135733682</c:v>
                </c:pt>
                <c:pt idx="61">
                  <c:v>2.3184256163212327</c:v>
                </c:pt>
                <c:pt idx="62">
                  <c:v>2.4343168144788656</c:v>
                </c:pt>
                <c:pt idx="63">
                  <c:v>2.5500959520250261</c:v>
                </c:pt>
                <c:pt idx="64">
                  <c:v>2.6657639892917873</c:v>
                </c:pt>
                <c:pt idx="65">
                  <c:v>2.7813219019664053</c:v>
                </c:pt>
                <c:pt idx="66">
                  <c:v>2.8967706800988955</c:v>
                </c:pt>
                <c:pt idx="67">
                  <c:v>3.0121113271171653</c:v>
                </c:pt>
                <c:pt idx="68">
                  <c:v>3.1273448588515014</c:v>
                </c:pt>
                <c:pt idx="69">
                  <c:v>3.242472302570103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C0-47DC-AAD6-9EE2A6A51C80}"/>
            </c:ext>
          </c:extLst>
        </c:ser>
        <c:ser>
          <c:idx val="3"/>
          <c:order val="3"/>
          <c:tx>
            <c:v/>
          </c:tx>
          <c:spPr>
            <a:ln w="3175">
              <a:solidFill>
                <a:srgbClr val="C0C0C0"/>
              </a:solidFill>
              <a:prstDash val="solid"/>
            </a:ln>
          </c:spPr>
          <c:marker>
            <c:symbol val="none"/>
          </c:marker>
          <c:xVal>
            <c:numRef>
              <c:f>'MLR ACE'!xdata4</c:f>
              <c:numCache>
                <c:formatCode>General</c:formatCode>
                <c:ptCount val="70"/>
                <c:pt idx="0">
                  <c:v>-3.9784803978222398</c:v>
                </c:pt>
                <c:pt idx="1">
                  <c:v>-3.8532772169881149</c:v>
                </c:pt>
                <c:pt idx="2">
                  <c:v>-3.7280740361539899</c:v>
                </c:pt>
                <c:pt idx="3">
                  <c:v>-3.602870855319865</c:v>
                </c:pt>
                <c:pt idx="4">
                  <c:v>-3.47766767448574</c:v>
                </c:pt>
                <c:pt idx="5">
                  <c:v>-3.352464493651615</c:v>
                </c:pt>
                <c:pt idx="6">
                  <c:v>-3.2272613128174896</c:v>
                </c:pt>
                <c:pt idx="7">
                  <c:v>-3.1020581319833651</c:v>
                </c:pt>
                <c:pt idx="8">
                  <c:v>-2.9768549511492397</c:v>
                </c:pt>
                <c:pt idx="9">
                  <c:v>-2.8516517703151152</c:v>
                </c:pt>
                <c:pt idx="10">
                  <c:v>-2.7264485894809898</c:v>
                </c:pt>
                <c:pt idx="11">
                  <c:v>-2.6012454086468653</c:v>
                </c:pt>
                <c:pt idx="12">
                  <c:v>-2.4760422278127399</c:v>
                </c:pt>
                <c:pt idx="13">
                  <c:v>-2.3508390469786149</c:v>
                </c:pt>
                <c:pt idx="14">
                  <c:v>-2.2256358661444899</c:v>
                </c:pt>
                <c:pt idx="15">
                  <c:v>-2.100432685310365</c:v>
                </c:pt>
                <c:pt idx="16">
                  <c:v>-1.97522950447624</c:v>
                </c:pt>
                <c:pt idx="17">
                  <c:v>-1.8500263236421151</c:v>
                </c:pt>
                <c:pt idx="18">
                  <c:v>-1.7248231428079901</c:v>
                </c:pt>
                <c:pt idx="19">
                  <c:v>-1.5996199619738651</c:v>
                </c:pt>
                <c:pt idx="20">
                  <c:v>-1.4744167811397402</c:v>
                </c:pt>
                <c:pt idx="21">
                  <c:v>-1.3492136003056152</c:v>
                </c:pt>
                <c:pt idx="22">
                  <c:v>-1.2240104194714903</c:v>
                </c:pt>
                <c:pt idx="23">
                  <c:v>-1.0988072386373653</c:v>
                </c:pt>
                <c:pt idx="24">
                  <c:v>-0.97360405780323989</c:v>
                </c:pt>
                <c:pt idx="25">
                  <c:v>-0.84840087696911493</c:v>
                </c:pt>
                <c:pt idx="26">
                  <c:v>-0.72319769613498996</c:v>
                </c:pt>
                <c:pt idx="27">
                  <c:v>-0.597994515300865</c:v>
                </c:pt>
                <c:pt idx="28">
                  <c:v>-0.47279133446674004</c:v>
                </c:pt>
                <c:pt idx="29">
                  <c:v>-0.34758815363261508</c:v>
                </c:pt>
                <c:pt idx="30">
                  <c:v>-0.22238497279849012</c:v>
                </c:pt>
                <c:pt idx="31">
                  <c:v>-9.7181791964365161E-2</c:v>
                </c:pt>
                <c:pt idx="32">
                  <c:v>2.80213888697598E-2</c:v>
                </c:pt>
                <c:pt idx="33">
                  <c:v>0.15322456970388521</c:v>
                </c:pt>
                <c:pt idx="34">
                  <c:v>0.27842775053800972</c:v>
                </c:pt>
                <c:pt idx="35">
                  <c:v>0.40363093137213513</c:v>
                </c:pt>
                <c:pt idx="36">
                  <c:v>0.52883411220625964</c:v>
                </c:pt>
                <c:pt idx="37">
                  <c:v>0.65403729304038505</c:v>
                </c:pt>
                <c:pt idx="38">
                  <c:v>0.77924047387450956</c:v>
                </c:pt>
                <c:pt idx="39">
                  <c:v>0.90444365470863497</c:v>
                </c:pt>
                <c:pt idx="40">
                  <c:v>1.0296468355427595</c:v>
                </c:pt>
                <c:pt idx="41">
                  <c:v>1.1548500163768849</c:v>
                </c:pt>
                <c:pt idx="42">
                  <c:v>1.2800531972110094</c:v>
                </c:pt>
                <c:pt idx="43">
                  <c:v>1.4052563780451348</c:v>
                </c:pt>
                <c:pt idx="44">
                  <c:v>1.5304595588792593</c:v>
                </c:pt>
                <c:pt idx="45">
                  <c:v>1.6556627397133847</c:v>
                </c:pt>
                <c:pt idx="46">
                  <c:v>1.7808659205475093</c:v>
                </c:pt>
                <c:pt idx="47">
                  <c:v>1.9060691013816347</c:v>
                </c:pt>
                <c:pt idx="48">
                  <c:v>2.0312722822157601</c:v>
                </c:pt>
                <c:pt idx="49">
                  <c:v>2.1564754630498846</c:v>
                </c:pt>
                <c:pt idx="50">
                  <c:v>2.28167864388401</c:v>
                </c:pt>
                <c:pt idx="51">
                  <c:v>2.4068818247181345</c:v>
                </c:pt>
                <c:pt idx="52">
                  <c:v>2.5320850055522599</c:v>
                </c:pt>
                <c:pt idx="53">
                  <c:v>2.6572881863863844</c:v>
                </c:pt>
                <c:pt idx="54">
                  <c:v>2.7824913672205098</c:v>
                </c:pt>
                <c:pt idx="55">
                  <c:v>2.9076945480546343</c:v>
                </c:pt>
                <c:pt idx="56">
                  <c:v>3.0328977288887597</c:v>
                </c:pt>
                <c:pt idx="57">
                  <c:v>3.1581009097228843</c:v>
                </c:pt>
                <c:pt idx="58">
                  <c:v>3.2833040905570097</c:v>
                </c:pt>
                <c:pt idx="59">
                  <c:v>3.4085072713911342</c:v>
                </c:pt>
                <c:pt idx="60">
                  <c:v>3.5337104522252596</c:v>
                </c:pt>
                <c:pt idx="61">
                  <c:v>3.6589136330593841</c:v>
                </c:pt>
                <c:pt idx="62">
                  <c:v>3.7841168138935095</c:v>
                </c:pt>
                <c:pt idx="63">
                  <c:v>3.909319994727634</c:v>
                </c:pt>
                <c:pt idx="64">
                  <c:v>4.034523175561759</c:v>
                </c:pt>
                <c:pt idx="65">
                  <c:v>4.1597263563958844</c:v>
                </c:pt>
                <c:pt idx="66">
                  <c:v>4.2849295372300098</c:v>
                </c:pt>
                <c:pt idx="67">
                  <c:v>4.4101327180641334</c:v>
                </c:pt>
                <c:pt idx="68">
                  <c:v>4.5353358988982588</c:v>
                </c:pt>
                <c:pt idx="69">
                  <c:v>4.6605390797323842</c:v>
                </c:pt>
              </c:numCache>
            </c:numRef>
          </c:xVal>
          <c:yVal>
            <c:numRef>
              <c:f>'MLR ACE'!ydata6</c:f>
              <c:numCache>
                <c:formatCode>General</c:formatCode>
                <c:ptCount val="70"/>
                <c:pt idx="0">
                  <c:v>-2.58539903001477</c:v>
                </c:pt>
                <c:pt idx="1">
                  <c:v>-2.4643973798576218</c:v>
                </c:pt>
                <c:pt idx="2">
                  <c:v>-2.3432735359894874</c:v>
                </c:pt>
                <c:pt idx="3">
                  <c:v>-2.2220264154436635</c:v>
                </c:pt>
                <c:pt idx="4">
                  <c:v>-2.1006549557241745</c:v>
                </c:pt>
                <c:pt idx="5">
                  <c:v>-1.9791581160584175</c:v>
                </c:pt>
                <c:pt idx="6">
                  <c:v>-1.8575348786496604</c:v>
                </c:pt>
                <c:pt idx="7">
                  <c:v>-1.7357842499263971</c:v>
                </c:pt>
                <c:pt idx="8">
                  <c:v>-1.6139052617854492</c:v>
                </c:pt>
                <c:pt idx="9">
                  <c:v>-1.4918969728256479</c:v>
                </c:pt>
                <c:pt idx="10">
                  <c:v>-1.3697584695688099</c:v>
                </c:pt>
                <c:pt idx="11">
                  <c:v>-1.2474888676647129</c:v>
                </c:pt>
                <c:pt idx="12">
                  <c:v>-1.1250873130766728</c:v>
                </c:pt>
                <c:pt idx="13">
                  <c:v>-1.0025529832443494</c:v>
                </c:pt>
                <c:pt idx="14">
                  <c:v>-0.8798850882203304</c:v>
                </c:pt>
                <c:pt idx="15">
                  <c:v>-0.75708287177710143</c:v>
                </c:pt>
                <c:pt idx="16">
                  <c:v>-0.63414561248097678</c:v>
                </c:pt>
                <c:pt idx="17">
                  <c:v>-0.51107262472963755</c:v>
                </c:pt>
                <c:pt idx="18">
                  <c:v>-0.38786325974994473</c:v>
                </c:pt>
                <c:pt idx="19">
                  <c:v>-0.26451690655278881</c:v>
                </c:pt>
                <c:pt idx="20">
                  <c:v>-0.14103299284181059</c:v>
                </c:pt>
                <c:pt idx="21">
                  <c:v>-1.7410985872936768E-2</c:v>
                </c:pt>
                <c:pt idx="22">
                  <c:v>0.10634960673819394</c:v>
                </c:pt>
                <c:pt idx="23">
                  <c:v>0.23024923626371252</c:v>
                </c:pt>
                <c:pt idx="24">
                  <c:v>0.35428831216853673</c:v>
                </c:pt>
                <c:pt idx="25">
                  <c:v>0.47846720147537658</c:v>
                </c:pt>
                <c:pt idx="26">
                  <c:v>0.60278622819200889</c:v>
                </c:pt>
                <c:pt idx="27">
                  <c:v>0.72724567280286601</c:v>
                </c:pt>
                <c:pt idx="28">
                  <c:v>0.85184577182680288</c:v>
                </c:pt>
                <c:pt idx="29">
                  <c:v>0.97658671744264569</c:v>
                </c:pt>
                <c:pt idx="30">
                  <c:v>1.1014686571839076</c:v>
                </c:pt>
                <c:pt idx="31">
                  <c:v>1.2264916937037933</c:v>
                </c:pt>
                <c:pt idx="32">
                  <c:v>1.3516558846113704</c:v>
                </c:pt>
                <c:pt idx="33">
                  <c:v>1.4769612423795113</c:v>
                </c:pt>
                <c:pt idx="34">
                  <c:v>1.6024077343249481</c:v>
                </c:pt>
                <c:pt idx="35">
                  <c:v>1.7279952826605256</c:v>
                </c:pt>
                <c:pt idx="36">
                  <c:v>1.8537237646194378</c:v>
                </c:pt>
                <c:pt idx="37">
                  <c:v>1.9795930126510086</c:v>
                </c:pt>
                <c:pt idx="38">
                  <c:v>2.1056028146872676</c:v>
                </c:pt>
                <c:pt idx="39">
                  <c:v>2.2317529144793538</c:v>
                </c:pt>
                <c:pt idx="40">
                  <c:v>2.3580430120024869</c:v>
                </c:pt>
                <c:pt idx="41">
                  <c:v>2.4844727639280411</c:v>
                </c:pt>
                <c:pt idx="42">
                  <c:v>2.6110417841609816</c:v>
                </c:pt>
                <c:pt idx="43">
                  <c:v>2.7377496444407345</c:v>
                </c:pt>
                <c:pt idx="44">
                  <c:v>2.8645958750033205</c:v>
                </c:pt>
                <c:pt idx="45">
                  <c:v>2.9915799653024107</c:v>
                </c:pt>
                <c:pt idx="46">
                  <c:v>3.118701364786753</c:v>
                </c:pt>
                <c:pt idx="47">
                  <c:v>3.2459594837312817</c:v>
                </c:pt>
                <c:pt idx="48">
                  <c:v>3.3733536941190341</c:v>
                </c:pt>
                <c:pt idx="49">
                  <c:v>3.5008833305709066</c:v>
                </c:pt>
                <c:pt idx="50">
                  <c:v>3.6285476913201347</c:v>
                </c:pt>
                <c:pt idx="51">
                  <c:v>3.7563460392282852</c:v>
                </c:pt>
                <c:pt idx="52">
                  <c:v>3.8842776028395094</c:v>
                </c:pt>
                <c:pt idx="53">
                  <c:v>4.0123415774696696</c:v>
                </c:pt>
                <c:pt idx="54">
                  <c:v>4.1405371263269988</c:v>
                </c:pt>
                <c:pt idx="55">
                  <c:v>4.2688633816608341</c:v>
                </c:pt>
                <c:pt idx="56">
                  <c:v>4.3973194459350466</c:v>
                </c:pt>
                <c:pt idx="57">
                  <c:v>4.5259043930227136</c:v>
                </c:pt>
                <c:pt idx="58">
                  <c:v>4.6546172694186776</c:v>
                </c:pt>
                <c:pt idx="59">
                  <c:v>4.7834570954666056</c:v>
                </c:pt>
                <c:pt idx="60">
                  <c:v>4.9124228665973009</c:v>
                </c:pt>
                <c:pt idx="61">
                  <c:v>5.041513554574979</c:v>
                </c:pt>
                <c:pt idx="62">
                  <c:v>5.1707281087484196</c:v>
                </c:pt>
                <c:pt idx="63">
                  <c:v>5.3000654573038837</c:v>
                </c:pt>
                <c:pt idx="64">
                  <c:v>5.4295245085168844</c:v>
                </c:pt>
                <c:pt idx="65">
                  <c:v>5.5591041519999376</c:v>
                </c:pt>
                <c:pt idx="66">
                  <c:v>5.6888032599435867</c:v>
                </c:pt>
                <c:pt idx="67">
                  <c:v>5.8186206883480933</c:v>
                </c:pt>
                <c:pt idx="68">
                  <c:v>5.9485552782433473</c:v>
                </c:pt>
                <c:pt idx="69">
                  <c:v>6.0786058568946366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C0-47DC-AAD6-9EE2A6A51C80}"/>
            </c:ext>
          </c:extLst>
        </c:ser>
        <c:ser>
          <c:idx val="4"/>
          <c:order val="4"/>
          <c:spPr>
            <a:ln w="6350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</c:v>
              </c:pt>
              <c:pt idx="1">
                <c:v>8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D7C0-47DC-AAD6-9EE2A6A51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763136"/>
        <c:axId val="1"/>
      </c:scatterChart>
      <c:valAx>
        <c:axId val="862763136"/>
        <c:scaling>
          <c:orientation val="minMax"/>
          <c:max val="8"/>
          <c:min val="-6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Pred(CFT)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8"/>
          <c:min val="-6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63136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Standardized residuals / CFT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/>
          </c:tx>
          <c:spPr>
            <a:solidFill>
              <a:srgbClr val="003CE6"/>
            </a:solidFill>
            <a:ln>
              <a:solidFill>
                <a:srgbClr val="003CE6"/>
              </a:solidFill>
              <a:prstDash val="solid"/>
            </a:ln>
          </c:spPr>
          <c:invertIfNegative val="0"/>
          <c:cat>
            <c:strRef>
              <c:f>'MLR ACE'!$B$117:$B$177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'MLR ACE'!$H$117:$H$177</c:f>
              <c:numCache>
                <c:formatCode>0.000</c:formatCode>
                <c:ptCount val="61"/>
                <c:pt idx="0">
                  <c:v>-6.19303541817951E-2</c:v>
                </c:pt>
                <c:pt idx="1">
                  <c:v>-0.17375344214279131</c:v>
                </c:pt>
                <c:pt idx="2">
                  <c:v>0.71177250972993489</c:v>
                </c:pt>
                <c:pt idx="3">
                  <c:v>1.2034550398978452</c:v>
                </c:pt>
                <c:pt idx="4">
                  <c:v>0.21448380072278109</c:v>
                </c:pt>
                <c:pt idx="5">
                  <c:v>0.72033470764459417</c:v>
                </c:pt>
                <c:pt idx="6">
                  <c:v>0.99866559744939809</c:v>
                </c:pt>
                <c:pt idx="7">
                  <c:v>0.92724359602698558</c:v>
                </c:pt>
                <c:pt idx="8">
                  <c:v>-0.71987520133516392</c:v>
                </c:pt>
                <c:pt idx="9">
                  <c:v>1.4475007348888929</c:v>
                </c:pt>
                <c:pt idx="10">
                  <c:v>0.50438144247116456</c:v>
                </c:pt>
                <c:pt idx="11">
                  <c:v>0.971669047736336</c:v>
                </c:pt>
                <c:pt idx="12">
                  <c:v>1.2497550854339539</c:v>
                </c:pt>
                <c:pt idx="13">
                  <c:v>0.24370301128834185</c:v>
                </c:pt>
                <c:pt idx="14">
                  <c:v>-0.12823984700206678</c:v>
                </c:pt>
                <c:pt idx="15">
                  <c:v>0.9198992023521011</c:v>
                </c:pt>
                <c:pt idx="16">
                  <c:v>-0.1496036769949865</c:v>
                </c:pt>
                <c:pt idx="17">
                  <c:v>-0.67257799335128743</c:v>
                </c:pt>
                <c:pt idx="18">
                  <c:v>-1.3547713298574977</c:v>
                </c:pt>
                <c:pt idx="19">
                  <c:v>-0.17304433813583284</c:v>
                </c:pt>
                <c:pt idx="20">
                  <c:v>-1.3434228917914424</c:v>
                </c:pt>
                <c:pt idx="21">
                  <c:v>-1.2766122559205288</c:v>
                </c:pt>
                <c:pt idx="22">
                  <c:v>-1.5499463263758195</c:v>
                </c:pt>
                <c:pt idx="23">
                  <c:v>-1.6272640517327042</c:v>
                </c:pt>
                <c:pt idx="24">
                  <c:v>-0.89360624283435053</c:v>
                </c:pt>
                <c:pt idx="25">
                  <c:v>-1.4122864175922685</c:v>
                </c:pt>
                <c:pt idx="26">
                  <c:v>-2.1269496841834337</c:v>
                </c:pt>
                <c:pt idx="27">
                  <c:v>-1.6074750911915807</c:v>
                </c:pt>
                <c:pt idx="28">
                  <c:v>-0.20919312365817874</c:v>
                </c:pt>
                <c:pt idx="29">
                  <c:v>0.84253035666129206</c:v>
                </c:pt>
                <c:pt idx="30">
                  <c:v>0.38868963462460027</c:v>
                </c:pt>
                <c:pt idx="31">
                  <c:v>0.36018515057792511</c:v>
                </c:pt>
                <c:pt idx="32">
                  <c:v>-0.3081476318696082</c:v>
                </c:pt>
                <c:pt idx="33">
                  <c:v>-0.69518191274811547</c:v>
                </c:pt>
                <c:pt idx="34">
                  <c:v>-2.6374117380451992E-2</c:v>
                </c:pt>
                <c:pt idx="35">
                  <c:v>-0.69384461085051274</c:v>
                </c:pt>
                <c:pt idx="36">
                  <c:v>-0.35079764937045566</c:v>
                </c:pt>
                <c:pt idx="37">
                  <c:v>0.77547956196460255</c:v>
                </c:pt>
                <c:pt idx="38">
                  <c:v>1.505649558019585</c:v>
                </c:pt>
                <c:pt idx="39">
                  <c:v>0.95276804573266061</c:v>
                </c:pt>
                <c:pt idx="40">
                  <c:v>0.20022308368324848</c:v>
                </c:pt>
                <c:pt idx="41">
                  <c:v>-0.43539137938379124</c:v>
                </c:pt>
                <c:pt idx="42">
                  <c:v>-1.3586531892140357</c:v>
                </c:pt>
                <c:pt idx="43">
                  <c:v>0.71668716774982977</c:v>
                </c:pt>
                <c:pt idx="44">
                  <c:v>1.8250693681956194</c:v>
                </c:pt>
                <c:pt idx="45">
                  <c:v>-0.222015089178356</c:v>
                </c:pt>
                <c:pt idx="46">
                  <c:v>0.50813310860130678</c:v>
                </c:pt>
                <c:pt idx="47">
                  <c:v>0.84407388184953358</c:v>
                </c:pt>
                <c:pt idx="48">
                  <c:v>-7.740357147336252E-2</c:v>
                </c:pt>
                <c:pt idx="49">
                  <c:v>-1.5837155909941183</c:v>
                </c:pt>
                <c:pt idx="50">
                  <c:v>-1.8483931848727568</c:v>
                </c:pt>
                <c:pt idx="51">
                  <c:v>-1.1162992009921395</c:v>
                </c:pt>
                <c:pt idx="52">
                  <c:v>0.30236644254221967</c:v>
                </c:pt>
                <c:pt idx="53">
                  <c:v>1.995546174459603</c:v>
                </c:pt>
                <c:pt idx="54">
                  <c:v>0.51519503932693689</c:v>
                </c:pt>
                <c:pt idx="55">
                  <c:v>0.27664195876543685</c:v>
                </c:pt>
                <c:pt idx="56">
                  <c:v>1.5761885385489269</c:v>
                </c:pt>
                <c:pt idx="57">
                  <c:v>0.32436231051739473</c:v>
                </c:pt>
                <c:pt idx="58">
                  <c:v>-0.1391358699496843</c:v>
                </c:pt>
                <c:pt idx="59">
                  <c:v>-0.28083334630853324</c:v>
                </c:pt>
                <c:pt idx="60">
                  <c:v>0.59408545540460933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3-4C2A-8C90-68E32C6CD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862766088"/>
        <c:axId val="1"/>
      </c:barChart>
      <c:catAx>
        <c:axId val="862766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66088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Studentized deleted residuals(CFT) - Threshold = 3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StuDeleted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D62-4CE0-98E1-F7202C66B834}"/>
              </c:ext>
            </c:extLst>
          </c:dPt>
          <c:dPt>
            <c:idx val="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62-4CE0-98E1-F7202C66B834}"/>
              </c:ext>
            </c:extLst>
          </c:dPt>
          <c:dPt>
            <c:idx val="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6D62-4CE0-98E1-F7202C66B834}"/>
              </c:ext>
            </c:extLst>
          </c:dPt>
          <c:dPt>
            <c:idx val="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62-4CE0-98E1-F7202C66B834}"/>
              </c:ext>
            </c:extLst>
          </c:dPt>
          <c:dPt>
            <c:idx val="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6D62-4CE0-98E1-F7202C66B834}"/>
              </c:ext>
            </c:extLst>
          </c:dPt>
          <c:dPt>
            <c:idx val="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62-4CE0-98E1-F7202C66B834}"/>
              </c:ext>
            </c:extLst>
          </c:dPt>
          <c:dPt>
            <c:idx val="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6D62-4CE0-98E1-F7202C66B834}"/>
              </c:ext>
            </c:extLst>
          </c:dPt>
          <c:dPt>
            <c:idx val="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62-4CE0-98E1-F7202C66B834}"/>
              </c:ext>
            </c:extLst>
          </c:dPt>
          <c:dPt>
            <c:idx val="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6D62-4CE0-98E1-F7202C66B834}"/>
              </c:ext>
            </c:extLst>
          </c:dPt>
          <c:dPt>
            <c:idx val="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62-4CE0-98E1-F7202C66B834}"/>
              </c:ext>
            </c:extLst>
          </c:dPt>
          <c:dPt>
            <c:idx val="1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6D62-4CE0-98E1-F7202C66B834}"/>
              </c:ext>
            </c:extLst>
          </c:dPt>
          <c:dPt>
            <c:idx val="1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62-4CE0-98E1-F7202C66B834}"/>
              </c:ext>
            </c:extLst>
          </c:dPt>
          <c:dPt>
            <c:idx val="1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D62-4CE0-98E1-F7202C66B834}"/>
              </c:ext>
            </c:extLst>
          </c:dPt>
          <c:dPt>
            <c:idx val="1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D62-4CE0-98E1-F7202C66B834}"/>
              </c:ext>
            </c:extLst>
          </c:dPt>
          <c:dPt>
            <c:idx val="1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D62-4CE0-98E1-F7202C66B834}"/>
              </c:ext>
            </c:extLst>
          </c:dPt>
          <c:dPt>
            <c:idx val="1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D62-4CE0-98E1-F7202C66B834}"/>
              </c:ext>
            </c:extLst>
          </c:dPt>
          <c:dPt>
            <c:idx val="1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D62-4CE0-98E1-F7202C66B834}"/>
              </c:ext>
            </c:extLst>
          </c:dPt>
          <c:dPt>
            <c:idx val="1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6D62-4CE0-98E1-F7202C66B834}"/>
              </c:ext>
            </c:extLst>
          </c:dPt>
          <c:dPt>
            <c:idx val="1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6D62-4CE0-98E1-F7202C66B834}"/>
              </c:ext>
            </c:extLst>
          </c:dPt>
          <c:dPt>
            <c:idx val="1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6D62-4CE0-98E1-F7202C66B834}"/>
              </c:ext>
            </c:extLst>
          </c:dPt>
          <c:dPt>
            <c:idx val="2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6D62-4CE0-98E1-F7202C66B834}"/>
              </c:ext>
            </c:extLst>
          </c:dPt>
          <c:dPt>
            <c:idx val="2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6D62-4CE0-98E1-F7202C66B834}"/>
              </c:ext>
            </c:extLst>
          </c:dPt>
          <c:dPt>
            <c:idx val="2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6D62-4CE0-98E1-F7202C66B834}"/>
              </c:ext>
            </c:extLst>
          </c:dPt>
          <c:dPt>
            <c:idx val="2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6D62-4CE0-98E1-F7202C66B834}"/>
              </c:ext>
            </c:extLst>
          </c:dPt>
          <c:dPt>
            <c:idx val="2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6D62-4CE0-98E1-F7202C66B834}"/>
              </c:ext>
            </c:extLst>
          </c:dPt>
          <c:dPt>
            <c:idx val="2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6D62-4CE0-98E1-F7202C66B834}"/>
              </c:ext>
            </c:extLst>
          </c:dPt>
          <c:dPt>
            <c:idx val="2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6D62-4CE0-98E1-F7202C66B834}"/>
              </c:ext>
            </c:extLst>
          </c:dPt>
          <c:dPt>
            <c:idx val="2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6D62-4CE0-98E1-F7202C66B834}"/>
              </c:ext>
            </c:extLst>
          </c:dPt>
          <c:dPt>
            <c:idx val="2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6D62-4CE0-98E1-F7202C66B834}"/>
              </c:ext>
            </c:extLst>
          </c:dPt>
          <c:dPt>
            <c:idx val="2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6D62-4CE0-98E1-F7202C66B834}"/>
              </c:ext>
            </c:extLst>
          </c:dPt>
          <c:dPt>
            <c:idx val="3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6D62-4CE0-98E1-F7202C66B834}"/>
              </c:ext>
            </c:extLst>
          </c:dPt>
          <c:dPt>
            <c:idx val="3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6D62-4CE0-98E1-F7202C66B834}"/>
              </c:ext>
            </c:extLst>
          </c:dPt>
          <c:dPt>
            <c:idx val="3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6D62-4CE0-98E1-F7202C66B834}"/>
              </c:ext>
            </c:extLst>
          </c:dPt>
          <c:dPt>
            <c:idx val="3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6D62-4CE0-98E1-F7202C66B834}"/>
              </c:ext>
            </c:extLst>
          </c:dPt>
          <c:dPt>
            <c:idx val="3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2-6D62-4CE0-98E1-F7202C66B834}"/>
              </c:ext>
            </c:extLst>
          </c:dPt>
          <c:dPt>
            <c:idx val="3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6D62-4CE0-98E1-F7202C66B834}"/>
              </c:ext>
            </c:extLst>
          </c:dPt>
          <c:dPt>
            <c:idx val="3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4-6D62-4CE0-98E1-F7202C66B834}"/>
              </c:ext>
            </c:extLst>
          </c:dPt>
          <c:dPt>
            <c:idx val="3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6D62-4CE0-98E1-F7202C66B834}"/>
              </c:ext>
            </c:extLst>
          </c:dPt>
          <c:dPt>
            <c:idx val="3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6-6D62-4CE0-98E1-F7202C66B834}"/>
              </c:ext>
            </c:extLst>
          </c:dPt>
          <c:dPt>
            <c:idx val="3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6D62-4CE0-98E1-F7202C66B834}"/>
              </c:ext>
            </c:extLst>
          </c:dPt>
          <c:dPt>
            <c:idx val="4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8-6D62-4CE0-98E1-F7202C66B834}"/>
              </c:ext>
            </c:extLst>
          </c:dPt>
          <c:dPt>
            <c:idx val="4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9-6D62-4CE0-98E1-F7202C66B834}"/>
              </c:ext>
            </c:extLst>
          </c:dPt>
          <c:dPt>
            <c:idx val="4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A-6D62-4CE0-98E1-F7202C66B834}"/>
              </c:ext>
            </c:extLst>
          </c:dPt>
          <c:dPt>
            <c:idx val="4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B-6D62-4CE0-98E1-F7202C66B834}"/>
              </c:ext>
            </c:extLst>
          </c:dPt>
          <c:dPt>
            <c:idx val="4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C-6D62-4CE0-98E1-F7202C66B834}"/>
              </c:ext>
            </c:extLst>
          </c:dPt>
          <c:dPt>
            <c:idx val="4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D-6D62-4CE0-98E1-F7202C66B834}"/>
              </c:ext>
            </c:extLst>
          </c:dPt>
          <c:dPt>
            <c:idx val="4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E-6D62-4CE0-98E1-F7202C66B834}"/>
              </c:ext>
            </c:extLst>
          </c:dPt>
          <c:dPt>
            <c:idx val="4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F-6D62-4CE0-98E1-F7202C66B834}"/>
              </c:ext>
            </c:extLst>
          </c:dPt>
          <c:dPt>
            <c:idx val="4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0-6D62-4CE0-98E1-F7202C66B834}"/>
              </c:ext>
            </c:extLst>
          </c:dPt>
          <c:dPt>
            <c:idx val="4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1-6D62-4CE0-98E1-F7202C66B834}"/>
              </c:ext>
            </c:extLst>
          </c:dPt>
          <c:dPt>
            <c:idx val="5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2-6D62-4CE0-98E1-F7202C66B834}"/>
              </c:ext>
            </c:extLst>
          </c:dPt>
          <c:dPt>
            <c:idx val="5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3-6D62-4CE0-98E1-F7202C66B834}"/>
              </c:ext>
            </c:extLst>
          </c:dPt>
          <c:dPt>
            <c:idx val="5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4-6D62-4CE0-98E1-F7202C66B834}"/>
              </c:ext>
            </c:extLst>
          </c:dPt>
          <c:dPt>
            <c:idx val="5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5-6D62-4CE0-98E1-F7202C66B834}"/>
              </c:ext>
            </c:extLst>
          </c:dPt>
          <c:dPt>
            <c:idx val="5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6-6D62-4CE0-98E1-F7202C66B834}"/>
              </c:ext>
            </c:extLst>
          </c:dPt>
          <c:dPt>
            <c:idx val="5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7-6D62-4CE0-98E1-F7202C66B834}"/>
              </c:ext>
            </c:extLst>
          </c:dPt>
          <c:dPt>
            <c:idx val="5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8-6D62-4CE0-98E1-F7202C66B834}"/>
              </c:ext>
            </c:extLst>
          </c:dPt>
          <c:dPt>
            <c:idx val="5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9-6D62-4CE0-98E1-F7202C66B834}"/>
              </c:ext>
            </c:extLst>
          </c:dPt>
          <c:dPt>
            <c:idx val="5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A-6D62-4CE0-98E1-F7202C66B834}"/>
              </c:ext>
            </c:extLst>
          </c:dPt>
          <c:dPt>
            <c:idx val="5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B-6D62-4CE0-98E1-F7202C66B834}"/>
              </c:ext>
            </c:extLst>
          </c:dPt>
          <c:dPt>
            <c:idx val="6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C-6D62-4CE0-98E1-F7202C66B8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6D62-4CE0-98E1-F7202C66B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D62-4CE0-98E1-F7202C66B8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D62-4CE0-98E1-F7202C66B8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D62-4CE0-98E1-F7202C66B83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D62-4CE0-98E1-F7202C66B8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D62-4CE0-98E1-F7202C66B8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D62-4CE0-98E1-F7202C66B83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6D62-4CE0-98E1-F7202C66B83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6D62-4CE0-98E1-F7202C66B83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6D62-4CE0-98E1-F7202C66B83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6D62-4CE0-98E1-F7202C66B83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6D62-4CE0-98E1-F7202C66B83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6D62-4CE0-98E1-F7202C66B83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6D62-4CE0-98E1-F7202C66B83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6D62-4CE0-98E1-F7202C66B83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6D62-4CE0-98E1-F7202C66B83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6D62-4CE0-98E1-F7202C66B83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6D62-4CE0-98E1-F7202C66B83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6D62-4CE0-98E1-F7202C66B83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6D62-4CE0-98E1-F7202C66B83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6D62-4CE0-98E1-F7202C66B83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6D62-4CE0-98E1-F7202C66B83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6D62-4CE0-98E1-F7202C66B83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6D62-4CE0-98E1-F7202C66B83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6D62-4CE0-98E1-F7202C66B83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6D62-4CE0-98E1-F7202C66B83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6D62-4CE0-98E1-F7202C66B83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6D62-4CE0-98E1-F7202C66B83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6D62-4CE0-98E1-F7202C66B83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6D62-4CE0-98E1-F7202C66B83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6D62-4CE0-98E1-F7202C66B834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6D62-4CE0-98E1-F7202C66B834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6D62-4CE0-98E1-F7202C66B834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6D62-4CE0-98E1-F7202C66B834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6D62-4CE0-98E1-F7202C66B834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6D62-4CE0-98E1-F7202C66B834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6D62-4CE0-98E1-F7202C66B834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6D62-4CE0-98E1-F7202C66B834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6D62-4CE0-98E1-F7202C66B834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6D62-4CE0-98E1-F7202C66B834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6D62-4CE0-98E1-F7202C66B834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6D62-4CE0-98E1-F7202C66B834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6D62-4CE0-98E1-F7202C66B834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6D62-4CE0-98E1-F7202C66B83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6D62-4CE0-98E1-F7202C66B834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6D62-4CE0-98E1-F7202C66B834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6D62-4CE0-98E1-F7202C66B834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6D62-4CE0-98E1-F7202C66B834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6D62-4CE0-98E1-F7202C66B834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6D62-4CE0-98E1-F7202C66B834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6D62-4CE0-98E1-F7202C66B834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6D62-4CE0-98E1-F7202C66B834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6D62-4CE0-98E1-F7202C66B834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6D62-4CE0-98E1-F7202C66B834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6D62-4CE0-98E1-F7202C66B834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6D62-4CE0-98E1-F7202C66B834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6D62-4CE0-98E1-F7202C66B834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6D62-4CE0-98E1-F7202C66B834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6D62-4CE0-98E1-F7202C66B83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6D62-4CE0-98E1-F7202C66B834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6D62-4CE0-98E1-F7202C66B83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'MLR ACE'!$B$243:$B$303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'MLR ACE'!$H$243:$H$303</c:f>
              <c:numCache>
                <c:formatCode>0.000</c:formatCode>
                <c:ptCount val="61"/>
                <c:pt idx="0">
                  <c:v>-6.3964081448897134E-2</c:v>
                </c:pt>
                <c:pt idx="1">
                  <c:v>-0.18039069162048288</c:v>
                </c:pt>
                <c:pt idx="2">
                  <c:v>0.7333969131494289</c:v>
                </c:pt>
                <c:pt idx="3">
                  <c:v>1.2432298284914214</c:v>
                </c:pt>
                <c:pt idx="4">
                  <c:v>0.21947720888117578</c:v>
                </c:pt>
                <c:pt idx="5">
                  <c:v>0.73599369704319306</c:v>
                </c:pt>
                <c:pt idx="6">
                  <c:v>1.0233731742471879</c:v>
                </c:pt>
                <c:pt idx="7">
                  <c:v>0.94627048648693313</c:v>
                </c:pt>
                <c:pt idx="8">
                  <c:v>-0.73315521865235556</c:v>
                </c:pt>
                <c:pt idx="9">
                  <c:v>1.4895566499426496</c:v>
                </c:pt>
                <c:pt idx="10">
                  <c:v>0.50998359770462454</c:v>
                </c:pt>
                <c:pt idx="11">
                  <c:v>0.9918320600154148</c:v>
                </c:pt>
                <c:pt idx="12">
                  <c:v>1.2980097257405299</c:v>
                </c:pt>
                <c:pt idx="13">
                  <c:v>0.24917484559005026</c:v>
                </c:pt>
                <c:pt idx="14">
                  <c:v>-0.13250839480976345</c:v>
                </c:pt>
                <c:pt idx="15">
                  <c:v>0.97384787487062552</c:v>
                </c:pt>
                <c:pt idx="16">
                  <c:v>-0.15541291469731613</c:v>
                </c:pt>
                <c:pt idx="17">
                  <c:v>-0.7086528397248778</c:v>
                </c:pt>
                <c:pt idx="18">
                  <c:v>-1.4263461758381619</c:v>
                </c:pt>
                <c:pt idx="19">
                  <c:v>-0.18143042402883219</c:v>
                </c:pt>
                <c:pt idx="20">
                  <c:v>-1.40391594408937</c:v>
                </c:pt>
                <c:pt idx="21">
                  <c:v>-1.3287390455904318</c:v>
                </c:pt>
                <c:pt idx="22">
                  <c:v>-1.6144775806803131</c:v>
                </c:pt>
                <c:pt idx="23">
                  <c:v>-1.6922383977081263</c:v>
                </c:pt>
                <c:pt idx="24">
                  <c:v>-0.91731911391844745</c:v>
                </c:pt>
                <c:pt idx="25">
                  <c:v>-1.450373834292018</c:v>
                </c:pt>
                <c:pt idx="26">
                  <c:v>-2.2332448043482414</c:v>
                </c:pt>
                <c:pt idx="27">
                  <c:v>-1.6576913396886681</c:v>
                </c:pt>
                <c:pt idx="28">
                  <c:v>-0.21125013370981469</c:v>
                </c:pt>
                <c:pt idx="29">
                  <c:v>0.8586040947672714</c:v>
                </c:pt>
                <c:pt idx="30">
                  <c:v>0.39302654238735896</c:v>
                </c:pt>
                <c:pt idx="31">
                  <c:v>0.36382107521801532</c:v>
                </c:pt>
                <c:pt idx="32">
                  <c:v>-0.31089160037517849</c:v>
                </c:pt>
                <c:pt idx="33">
                  <c:v>-0.7042912950026412</c:v>
                </c:pt>
                <c:pt idx="34">
                  <c:v>-2.664102882872291E-2</c:v>
                </c:pt>
                <c:pt idx="35">
                  <c:v>-0.71220122581027412</c:v>
                </c:pt>
                <c:pt idx="36">
                  <c:v>-0.35880327340739349</c:v>
                </c:pt>
                <c:pt idx="37">
                  <c:v>0.79132512837222446</c:v>
                </c:pt>
                <c:pt idx="38">
                  <c:v>1.5602698587371808</c:v>
                </c:pt>
                <c:pt idx="39">
                  <c:v>0.98751568551785873</c:v>
                </c:pt>
                <c:pt idx="40">
                  <c:v>0.20908897579752342</c:v>
                </c:pt>
                <c:pt idx="41">
                  <c:v>-0.46931824087578555</c:v>
                </c:pt>
                <c:pt idx="42">
                  <c:v>-1.5600124774614752</c:v>
                </c:pt>
                <c:pt idx="43">
                  <c:v>0.76236075003436043</c:v>
                </c:pt>
                <c:pt idx="44">
                  <c:v>1.9439073799495696</c:v>
                </c:pt>
                <c:pt idx="45">
                  <c:v>-0.23252786134930528</c:v>
                </c:pt>
                <c:pt idx="46">
                  <c:v>0.51768397924808796</c:v>
                </c:pt>
                <c:pt idx="47">
                  <c:v>0.85925492663720682</c:v>
                </c:pt>
                <c:pt idx="48">
                  <c:v>-7.8396836524298699E-2</c:v>
                </c:pt>
                <c:pt idx="49">
                  <c:v>-1.6406752556647541</c:v>
                </c:pt>
                <c:pt idx="50">
                  <c:v>-1.9251627597243717</c:v>
                </c:pt>
                <c:pt idx="51">
                  <c:v>-1.1385106539331464</c:v>
                </c:pt>
                <c:pt idx="52">
                  <c:v>0.31287441516455289</c:v>
                </c:pt>
                <c:pt idx="53">
                  <c:v>2.265888887510715</c:v>
                </c:pt>
                <c:pt idx="54">
                  <c:v>0.53611019906557855</c:v>
                </c:pt>
                <c:pt idx="55">
                  <c:v>0.28280751265961873</c:v>
                </c:pt>
                <c:pt idx="56">
                  <c:v>1.666915812578726</c:v>
                </c:pt>
                <c:pt idx="57">
                  <c:v>0.32858399162067331</c:v>
                </c:pt>
                <c:pt idx="58">
                  <c:v>-0.14065430813206806</c:v>
                </c:pt>
                <c:pt idx="59">
                  <c:v>-0.28351120613975711</c:v>
                </c:pt>
                <c:pt idx="60">
                  <c:v>0.60074902364019156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6D62-4CE0-98E1-F7202C66B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862764776"/>
        <c:axId val="1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6D62-4CE0-98E1-F7202C66B834}"/>
            </c:ext>
          </c:extLst>
        </c:ser>
        <c:ser>
          <c:idx val="2"/>
          <c:order val="2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6D62-4CE0-98E1-F7202C66B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8627647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Studentized deleted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64776"/>
        <c:crosses val="autoZero"/>
        <c:crossBetween val="between"/>
      </c:valAx>
      <c:valAx>
        <c:axId val="3"/>
        <c:scaling>
          <c:orientation val="minMax"/>
          <c:max val="4"/>
          <c:min val="-4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6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crossAx val="3"/>
        <c:crosses val="max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Cook's distances(CFT) - Threshold = 0.068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Cook's D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43C3-40AB-87F6-7AD222582087}"/>
              </c:ext>
            </c:extLst>
          </c:dPt>
          <c:dPt>
            <c:idx val="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C3-40AB-87F6-7AD222582087}"/>
              </c:ext>
            </c:extLst>
          </c:dPt>
          <c:dPt>
            <c:idx val="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43C3-40AB-87F6-7AD222582087}"/>
              </c:ext>
            </c:extLst>
          </c:dPt>
          <c:dPt>
            <c:idx val="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3C3-40AB-87F6-7AD222582087}"/>
              </c:ext>
            </c:extLst>
          </c:dPt>
          <c:dPt>
            <c:idx val="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43C3-40AB-87F6-7AD222582087}"/>
              </c:ext>
            </c:extLst>
          </c:dPt>
          <c:dPt>
            <c:idx val="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3C3-40AB-87F6-7AD222582087}"/>
              </c:ext>
            </c:extLst>
          </c:dPt>
          <c:dPt>
            <c:idx val="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43C3-40AB-87F6-7AD222582087}"/>
              </c:ext>
            </c:extLst>
          </c:dPt>
          <c:dPt>
            <c:idx val="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3C3-40AB-87F6-7AD222582087}"/>
              </c:ext>
            </c:extLst>
          </c:dPt>
          <c:dPt>
            <c:idx val="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43C3-40AB-87F6-7AD222582087}"/>
              </c:ext>
            </c:extLst>
          </c:dPt>
          <c:dPt>
            <c:idx val="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3C3-40AB-87F6-7AD222582087}"/>
              </c:ext>
            </c:extLst>
          </c:dPt>
          <c:dPt>
            <c:idx val="1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3C3-40AB-87F6-7AD222582087}"/>
              </c:ext>
            </c:extLst>
          </c:dPt>
          <c:dPt>
            <c:idx val="1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3C3-40AB-87F6-7AD222582087}"/>
              </c:ext>
            </c:extLst>
          </c:dPt>
          <c:dPt>
            <c:idx val="1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3C3-40AB-87F6-7AD222582087}"/>
              </c:ext>
            </c:extLst>
          </c:dPt>
          <c:dPt>
            <c:idx val="1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43C3-40AB-87F6-7AD222582087}"/>
              </c:ext>
            </c:extLst>
          </c:dPt>
          <c:dPt>
            <c:idx val="1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3C3-40AB-87F6-7AD222582087}"/>
              </c:ext>
            </c:extLst>
          </c:dPt>
          <c:dPt>
            <c:idx val="1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43C3-40AB-87F6-7AD222582087}"/>
              </c:ext>
            </c:extLst>
          </c:dPt>
          <c:dPt>
            <c:idx val="1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3C3-40AB-87F6-7AD222582087}"/>
              </c:ext>
            </c:extLst>
          </c:dPt>
          <c:dPt>
            <c:idx val="1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43C3-40AB-87F6-7AD222582087}"/>
              </c:ext>
            </c:extLst>
          </c:dPt>
          <c:dPt>
            <c:idx val="1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3C3-40AB-87F6-7AD222582087}"/>
              </c:ext>
            </c:extLst>
          </c:dPt>
          <c:dPt>
            <c:idx val="1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43C3-40AB-87F6-7AD222582087}"/>
              </c:ext>
            </c:extLst>
          </c:dPt>
          <c:dPt>
            <c:idx val="2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3C3-40AB-87F6-7AD222582087}"/>
              </c:ext>
            </c:extLst>
          </c:dPt>
          <c:dPt>
            <c:idx val="2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43C3-40AB-87F6-7AD222582087}"/>
              </c:ext>
            </c:extLst>
          </c:dPt>
          <c:dPt>
            <c:idx val="2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43C3-40AB-87F6-7AD222582087}"/>
              </c:ext>
            </c:extLst>
          </c:dPt>
          <c:dPt>
            <c:idx val="2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43C3-40AB-87F6-7AD222582087}"/>
              </c:ext>
            </c:extLst>
          </c:dPt>
          <c:dPt>
            <c:idx val="2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43C3-40AB-87F6-7AD222582087}"/>
              </c:ext>
            </c:extLst>
          </c:dPt>
          <c:dPt>
            <c:idx val="2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43C3-40AB-87F6-7AD222582087}"/>
              </c:ext>
            </c:extLst>
          </c:dPt>
          <c:dPt>
            <c:idx val="2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43C3-40AB-87F6-7AD222582087}"/>
              </c:ext>
            </c:extLst>
          </c:dPt>
          <c:dPt>
            <c:idx val="2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43C3-40AB-87F6-7AD222582087}"/>
              </c:ext>
            </c:extLst>
          </c:dPt>
          <c:dPt>
            <c:idx val="2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43C3-40AB-87F6-7AD222582087}"/>
              </c:ext>
            </c:extLst>
          </c:dPt>
          <c:dPt>
            <c:idx val="2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43C3-40AB-87F6-7AD222582087}"/>
              </c:ext>
            </c:extLst>
          </c:dPt>
          <c:dPt>
            <c:idx val="3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43C3-40AB-87F6-7AD222582087}"/>
              </c:ext>
            </c:extLst>
          </c:dPt>
          <c:dPt>
            <c:idx val="3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43C3-40AB-87F6-7AD222582087}"/>
              </c:ext>
            </c:extLst>
          </c:dPt>
          <c:dPt>
            <c:idx val="3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43C3-40AB-87F6-7AD222582087}"/>
              </c:ext>
            </c:extLst>
          </c:dPt>
          <c:dPt>
            <c:idx val="3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43C3-40AB-87F6-7AD222582087}"/>
              </c:ext>
            </c:extLst>
          </c:dPt>
          <c:dPt>
            <c:idx val="3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2-43C3-40AB-87F6-7AD222582087}"/>
              </c:ext>
            </c:extLst>
          </c:dPt>
          <c:dPt>
            <c:idx val="3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43C3-40AB-87F6-7AD222582087}"/>
              </c:ext>
            </c:extLst>
          </c:dPt>
          <c:dPt>
            <c:idx val="3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4-43C3-40AB-87F6-7AD222582087}"/>
              </c:ext>
            </c:extLst>
          </c:dPt>
          <c:dPt>
            <c:idx val="3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43C3-40AB-87F6-7AD222582087}"/>
              </c:ext>
            </c:extLst>
          </c:dPt>
          <c:dPt>
            <c:idx val="3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6-43C3-40AB-87F6-7AD222582087}"/>
              </c:ext>
            </c:extLst>
          </c:dPt>
          <c:dPt>
            <c:idx val="3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43C3-40AB-87F6-7AD222582087}"/>
              </c:ext>
            </c:extLst>
          </c:dPt>
          <c:dPt>
            <c:idx val="4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8-43C3-40AB-87F6-7AD222582087}"/>
              </c:ext>
            </c:extLst>
          </c:dPt>
          <c:dPt>
            <c:idx val="4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9-43C3-40AB-87F6-7AD222582087}"/>
              </c:ext>
            </c:extLst>
          </c:dPt>
          <c:dPt>
            <c:idx val="42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A-43C3-40AB-87F6-7AD222582087}"/>
              </c:ext>
            </c:extLst>
          </c:dPt>
          <c:dPt>
            <c:idx val="4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B-43C3-40AB-87F6-7AD222582087}"/>
              </c:ext>
            </c:extLst>
          </c:dPt>
          <c:dPt>
            <c:idx val="44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C-43C3-40AB-87F6-7AD222582087}"/>
              </c:ext>
            </c:extLst>
          </c:dPt>
          <c:dPt>
            <c:idx val="4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D-43C3-40AB-87F6-7AD222582087}"/>
              </c:ext>
            </c:extLst>
          </c:dPt>
          <c:dPt>
            <c:idx val="4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E-43C3-40AB-87F6-7AD222582087}"/>
              </c:ext>
            </c:extLst>
          </c:dPt>
          <c:dPt>
            <c:idx val="4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F-43C3-40AB-87F6-7AD222582087}"/>
              </c:ext>
            </c:extLst>
          </c:dPt>
          <c:dPt>
            <c:idx val="4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0-43C3-40AB-87F6-7AD222582087}"/>
              </c:ext>
            </c:extLst>
          </c:dPt>
          <c:dPt>
            <c:idx val="4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1-43C3-40AB-87F6-7AD222582087}"/>
              </c:ext>
            </c:extLst>
          </c:dPt>
          <c:dPt>
            <c:idx val="5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2-43C3-40AB-87F6-7AD222582087}"/>
              </c:ext>
            </c:extLst>
          </c:dPt>
          <c:dPt>
            <c:idx val="5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3-43C3-40AB-87F6-7AD222582087}"/>
              </c:ext>
            </c:extLst>
          </c:dPt>
          <c:dPt>
            <c:idx val="5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4-43C3-40AB-87F6-7AD222582087}"/>
              </c:ext>
            </c:extLst>
          </c:dPt>
          <c:dPt>
            <c:idx val="53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5-43C3-40AB-87F6-7AD222582087}"/>
              </c:ext>
            </c:extLst>
          </c:dPt>
          <c:dPt>
            <c:idx val="5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6-43C3-40AB-87F6-7AD222582087}"/>
              </c:ext>
            </c:extLst>
          </c:dPt>
          <c:dPt>
            <c:idx val="5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7-43C3-40AB-87F6-7AD222582087}"/>
              </c:ext>
            </c:extLst>
          </c:dPt>
          <c:dPt>
            <c:idx val="5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8-43C3-40AB-87F6-7AD222582087}"/>
              </c:ext>
            </c:extLst>
          </c:dPt>
          <c:dPt>
            <c:idx val="5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9-43C3-40AB-87F6-7AD222582087}"/>
              </c:ext>
            </c:extLst>
          </c:dPt>
          <c:dPt>
            <c:idx val="5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A-43C3-40AB-87F6-7AD222582087}"/>
              </c:ext>
            </c:extLst>
          </c:dPt>
          <c:dPt>
            <c:idx val="5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B-43C3-40AB-87F6-7AD222582087}"/>
              </c:ext>
            </c:extLst>
          </c:dPt>
          <c:dPt>
            <c:idx val="6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C-43C3-40AB-87F6-7AD22258208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43C3-40AB-87F6-7AD22258208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43C3-40AB-87F6-7AD22258208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43C3-40AB-87F6-7AD22258208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3C3-40AB-87F6-7AD22258208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43C3-40AB-87F6-7AD22258208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43C3-40AB-87F6-7AD22258208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43C3-40AB-87F6-7AD22258208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43C3-40AB-87F6-7AD22258208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43C3-40AB-87F6-7AD22258208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43C3-40AB-87F6-7AD22258208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43C3-40AB-87F6-7AD22258208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43C3-40AB-87F6-7AD22258208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43C3-40AB-87F6-7AD22258208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43C3-40AB-87F6-7AD22258208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43C3-40AB-87F6-7AD22258208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43C3-40AB-87F6-7AD22258208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43C3-40AB-87F6-7AD22258208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43C3-40AB-87F6-7AD22258208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43C3-40AB-87F6-7AD22258208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43C3-40AB-87F6-7AD22258208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43C3-40AB-87F6-7AD22258208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43C3-40AB-87F6-7AD22258208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43C3-40AB-87F6-7AD22258208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43C3-40AB-87F6-7AD22258208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43C3-40AB-87F6-7AD22258208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43C3-40AB-87F6-7AD22258208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43C3-40AB-87F6-7AD22258208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43C3-40AB-87F6-7AD22258208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43C3-40AB-87F6-7AD22258208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43C3-40AB-87F6-7AD22258208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43C3-40AB-87F6-7AD22258208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43C3-40AB-87F6-7AD22258208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43C3-40AB-87F6-7AD22258208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43C3-40AB-87F6-7AD22258208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43C3-40AB-87F6-7AD22258208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43C3-40AB-87F6-7AD22258208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43C3-40AB-87F6-7AD22258208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43C3-40AB-87F6-7AD22258208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43C3-40AB-87F6-7AD22258208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43C3-40AB-87F6-7AD22258208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43C3-40AB-87F6-7AD22258208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43C3-40AB-87F6-7AD22258208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43C3-40AB-87F6-7AD22258208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43C3-40AB-87F6-7AD22258208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43C3-40AB-87F6-7AD22258208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43C3-40AB-87F6-7AD22258208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43C3-40AB-87F6-7AD22258208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43C3-40AB-87F6-7AD22258208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43C3-40AB-87F6-7AD22258208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43C3-40AB-87F6-7AD22258208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43C3-40AB-87F6-7AD22258208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43C3-40AB-87F6-7AD22258208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43C3-40AB-87F6-7AD22258208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43C3-40AB-87F6-7AD22258208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43C3-40AB-87F6-7AD22258208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43C3-40AB-87F6-7AD22258208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43C3-40AB-87F6-7AD22258208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43C3-40AB-87F6-7AD22258208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43C3-40AB-87F6-7AD22258208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43C3-40AB-87F6-7AD22258208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43C3-40AB-87F6-7AD22258208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'MLR ACE'!$B$243:$B$303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'MLR ACE'!$K$243:$K$303</c:f>
              <c:numCache>
                <c:formatCode>0.000</c:formatCode>
                <c:ptCount val="61"/>
                <c:pt idx="0">
                  <c:v>8.3238516243983168E-5</c:v>
                </c:pt>
                <c:pt idx="1">
                  <c:v>7.4001749414152526E-4</c:v>
                </c:pt>
                <c:pt idx="2">
                  <c:v>9.0675692265083374E-3</c:v>
                </c:pt>
                <c:pt idx="3">
                  <c:v>2.1363504061153171E-2</c:v>
                </c:pt>
                <c:pt idx="4">
                  <c:v>7.5103280687829107E-4</c:v>
                </c:pt>
                <c:pt idx="5">
                  <c:v>6.8798625067562911E-3</c:v>
                </c:pt>
                <c:pt idx="6">
                  <c:v>1.2541688343506588E-2</c:v>
                </c:pt>
                <c:pt idx="7">
                  <c:v>9.4815225448185644E-3</c:v>
                </c:pt>
                <c:pt idx="8">
                  <c:v>5.979175076598911E-3</c:v>
                </c:pt>
                <c:pt idx="9">
                  <c:v>2.0213811106377037E-2</c:v>
                </c:pt>
                <c:pt idx="10">
                  <c:v>2.2710877940598576E-3</c:v>
                </c:pt>
                <c:pt idx="11">
                  <c:v>1.015479983518142E-2</c:v>
                </c:pt>
                <c:pt idx="12">
                  <c:v>2.6707231977901584E-2</c:v>
                </c:pt>
                <c:pt idx="13">
                  <c:v>9.3946418075377782E-4</c:v>
                </c:pt>
                <c:pt idx="14">
                  <c:v>3.5989402594294108E-4</c:v>
                </c:pt>
                <c:pt idx="15">
                  <c:v>2.6715004745674613E-2</c:v>
                </c:pt>
                <c:pt idx="16">
                  <c:v>5.5729173296646228E-4</c:v>
                </c:pt>
                <c:pt idx="17">
                  <c:v>1.3970379848465003E-2</c:v>
                </c:pt>
                <c:pt idx="18">
                  <c:v>4.263044431341851E-2</c:v>
                </c:pt>
                <c:pt idx="19">
                  <c:v>9.0503061359184088E-4</c:v>
                </c:pt>
                <c:pt idx="20">
                  <c:v>3.4764600077673687E-2</c:v>
                </c:pt>
                <c:pt idx="21">
                  <c:v>2.9219295050558491E-2</c:v>
                </c:pt>
                <c:pt idx="22">
                  <c:v>3.5013230105411006E-2</c:v>
                </c:pt>
                <c:pt idx="23">
                  <c:v>3.3175419885729411E-2</c:v>
                </c:pt>
                <c:pt idx="24">
                  <c:v>1.1542697857112649E-2</c:v>
                </c:pt>
                <c:pt idx="25">
                  <c:v>1.8076123055286778E-2</c:v>
                </c:pt>
                <c:pt idx="26">
                  <c:v>3.8793527492975169E-2</c:v>
                </c:pt>
                <c:pt idx="27">
                  <c:v>2.1898878000335572E-2</c:v>
                </c:pt>
                <c:pt idx="28">
                  <c:v>4.0359057933943575E-4</c:v>
                </c:pt>
                <c:pt idx="29">
                  <c:v>7.7913348108695794E-3</c:v>
                </c:pt>
                <c:pt idx="30">
                  <c:v>1.4238589166055628E-3</c:v>
                </c:pt>
                <c:pt idx="31">
                  <c:v>1.1634019806744957E-3</c:v>
                </c:pt>
                <c:pt idx="32">
                  <c:v>8.0769119832551695E-4</c:v>
                </c:pt>
                <c:pt idx="33">
                  <c:v>4.3108823792131898E-3</c:v>
                </c:pt>
                <c:pt idx="34">
                  <c:v>6.6560259487316162E-6</c:v>
                </c:pt>
                <c:pt idx="35">
                  <c:v>7.6687685860327851E-3</c:v>
                </c:pt>
                <c:pt idx="36">
                  <c:v>1.933346588305319E-3</c:v>
                </c:pt>
                <c:pt idx="37">
                  <c:v>7.3292554403348994E-3</c:v>
                </c:pt>
                <c:pt idx="38">
                  <c:v>2.8327546112268592E-2</c:v>
                </c:pt>
                <c:pt idx="39">
                  <c:v>1.741218778294357E-2</c:v>
                </c:pt>
                <c:pt idx="40">
                  <c:v>1.1157276204799163E-3</c:v>
                </c:pt>
                <c:pt idx="41">
                  <c:v>8.7722124737081714E-3</c:v>
                </c:pt>
                <c:pt idx="42">
                  <c:v>0.14408926423245708</c:v>
                </c:pt>
                <c:pt idx="43">
                  <c:v>1.8610780312165183E-2</c:v>
                </c:pt>
                <c:pt idx="44">
                  <c:v>7.3202560438908174E-2</c:v>
                </c:pt>
                <c:pt idx="45">
                  <c:v>1.4540269619985643E-3</c:v>
                </c:pt>
                <c:pt idx="46">
                  <c:v>3.3398333133336259E-3</c:v>
                </c:pt>
                <c:pt idx="47">
                  <c:v>7.4074091679972951E-3</c:v>
                </c:pt>
                <c:pt idx="48">
                  <c:v>6.5707955016603789E-5</c:v>
                </c:pt>
                <c:pt idx="49">
                  <c:v>2.8079855798028901E-2</c:v>
                </c:pt>
                <c:pt idx="50">
                  <c:v>3.3089653298063917E-2</c:v>
                </c:pt>
                <c:pt idx="51">
                  <c:v>1.111925257128068E-2</c:v>
                </c:pt>
                <c:pt idx="52">
                  <c:v>2.0397997136898018E-3</c:v>
                </c:pt>
                <c:pt idx="53">
                  <c:v>0.22336193160523293</c:v>
                </c:pt>
                <c:pt idx="54">
                  <c:v>6.5385310797563085E-3</c:v>
                </c:pt>
                <c:pt idx="55">
                  <c:v>1.1975363445333707E-3</c:v>
                </c:pt>
                <c:pt idx="56">
                  <c:v>5.5649430682793349E-2</c:v>
                </c:pt>
                <c:pt idx="57">
                  <c:v>1.1158878189430263E-3</c:v>
                </c:pt>
                <c:pt idx="58">
                  <c:v>1.9162773246770472E-4</c:v>
                </c:pt>
                <c:pt idx="59">
                  <c:v>7.0250974243740293E-4</c:v>
                </c:pt>
                <c:pt idx="60">
                  <c:v>3.0126920545621759E-3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43C3-40AB-87F6-7AD222582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862759856"/>
        <c:axId val="1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6.7796610169491525E-2</c:v>
              </c:pt>
              <c:pt idx="1">
                <c:v>6.7796610169491525E-2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43C3-40AB-87F6-7AD222582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862759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Cook's distance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59856"/>
        <c:crosses val="autoZero"/>
        <c:crossBetween val="between"/>
      </c:valAx>
      <c:valAx>
        <c:axId val="3"/>
        <c:scaling>
          <c:orientation val="minMax"/>
          <c:max val="0.25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6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crossAx val="3"/>
        <c:crosses val="max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DFFits(Std) (CFT) - Threshold = 0.256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DFFits(Std)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50E-4774-A7BC-24803582E5E1}"/>
              </c:ext>
            </c:extLst>
          </c:dPt>
          <c:dPt>
            <c:idx val="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0E-4774-A7BC-24803582E5E1}"/>
              </c:ext>
            </c:extLst>
          </c:dPt>
          <c:dPt>
            <c:idx val="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50E-4774-A7BC-24803582E5E1}"/>
              </c:ext>
            </c:extLst>
          </c:dPt>
          <c:dPt>
            <c:idx val="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0E-4774-A7BC-24803582E5E1}"/>
              </c:ext>
            </c:extLst>
          </c:dPt>
          <c:dPt>
            <c:idx val="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50E-4774-A7BC-24803582E5E1}"/>
              </c:ext>
            </c:extLst>
          </c:dPt>
          <c:dPt>
            <c:idx val="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0E-4774-A7BC-24803582E5E1}"/>
              </c:ext>
            </c:extLst>
          </c:dPt>
          <c:dPt>
            <c:idx val="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B50E-4774-A7BC-24803582E5E1}"/>
              </c:ext>
            </c:extLst>
          </c:dPt>
          <c:dPt>
            <c:idx val="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0E-4774-A7BC-24803582E5E1}"/>
              </c:ext>
            </c:extLst>
          </c:dPt>
          <c:dPt>
            <c:idx val="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B50E-4774-A7BC-24803582E5E1}"/>
              </c:ext>
            </c:extLst>
          </c:dPt>
          <c:dPt>
            <c:idx val="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0E-4774-A7BC-24803582E5E1}"/>
              </c:ext>
            </c:extLst>
          </c:dPt>
          <c:dPt>
            <c:idx val="1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B50E-4774-A7BC-24803582E5E1}"/>
              </c:ext>
            </c:extLst>
          </c:dPt>
          <c:dPt>
            <c:idx val="1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0E-4774-A7BC-24803582E5E1}"/>
              </c:ext>
            </c:extLst>
          </c:dPt>
          <c:dPt>
            <c:idx val="1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50E-4774-A7BC-24803582E5E1}"/>
              </c:ext>
            </c:extLst>
          </c:dPt>
          <c:dPt>
            <c:idx val="1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50E-4774-A7BC-24803582E5E1}"/>
              </c:ext>
            </c:extLst>
          </c:dPt>
          <c:dPt>
            <c:idx val="1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50E-4774-A7BC-24803582E5E1}"/>
              </c:ext>
            </c:extLst>
          </c:dPt>
          <c:dPt>
            <c:idx val="1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50E-4774-A7BC-24803582E5E1}"/>
              </c:ext>
            </c:extLst>
          </c:dPt>
          <c:dPt>
            <c:idx val="1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50E-4774-A7BC-24803582E5E1}"/>
              </c:ext>
            </c:extLst>
          </c:dPt>
          <c:dPt>
            <c:idx val="1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B50E-4774-A7BC-24803582E5E1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B50E-4774-A7BC-24803582E5E1}"/>
              </c:ext>
            </c:extLst>
          </c:dPt>
          <c:dPt>
            <c:idx val="1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B50E-4774-A7BC-24803582E5E1}"/>
              </c:ext>
            </c:extLst>
          </c:dPt>
          <c:dPt>
            <c:idx val="20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B50E-4774-A7BC-24803582E5E1}"/>
              </c:ext>
            </c:extLst>
          </c:dPt>
          <c:dPt>
            <c:idx val="2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B50E-4774-A7BC-24803582E5E1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B50E-4774-A7BC-24803582E5E1}"/>
              </c:ext>
            </c:extLst>
          </c:dPt>
          <c:dPt>
            <c:idx val="23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B50E-4774-A7BC-24803582E5E1}"/>
              </c:ext>
            </c:extLst>
          </c:dPt>
          <c:dPt>
            <c:idx val="2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B50E-4774-A7BC-24803582E5E1}"/>
              </c:ext>
            </c:extLst>
          </c:dPt>
          <c:dPt>
            <c:idx val="2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B50E-4774-A7BC-24803582E5E1}"/>
              </c:ext>
            </c:extLst>
          </c:dPt>
          <c:dPt>
            <c:idx val="26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B50E-4774-A7BC-24803582E5E1}"/>
              </c:ext>
            </c:extLst>
          </c:dPt>
          <c:dPt>
            <c:idx val="2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B50E-4774-A7BC-24803582E5E1}"/>
              </c:ext>
            </c:extLst>
          </c:dPt>
          <c:dPt>
            <c:idx val="2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B50E-4774-A7BC-24803582E5E1}"/>
              </c:ext>
            </c:extLst>
          </c:dPt>
          <c:dPt>
            <c:idx val="2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B50E-4774-A7BC-24803582E5E1}"/>
              </c:ext>
            </c:extLst>
          </c:dPt>
          <c:dPt>
            <c:idx val="3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B50E-4774-A7BC-24803582E5E1}"/>
              </c:ext>
            </c:extLst>
          </c:dPt>
          <c:dPt>
            <c:idx val="3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B50E-4774-A7BC-24803582E5E1}"/>
              </c:ext>
            </c:extLst>
          </c:dPt>
          <c:dPt>
            <c:idx val="3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B50E-4774-A7BC-24803582E5E1}"/>
              </c:ext>
            </c:extLst>
          </c:dPt>
          <c:dPt>
            <c:idx val="3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B50E-4774-A7BC-24803582E5E1}"/>
              </c:ext>
            </c:extLst>
          </c:dPt>
          <c:dPt>
            <c:idx val="3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2-B50E-4774-A7BC-24803582E5E1}"/>
              </c:ext>
            </c:extLst>
          </c:dPt>
          <c:dPt>
            <c:idx val="3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B50E-4774-A7BC-24803582E5E1}"/>
              </c:ext>
            </c:extLst>
          </c:dPt>
          <c:dPt>
            <c:idx val="3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4-B50E-4774-A7BC-24803582E5E1}"/>
              </c:ext>
            </c:extLst>
          </c:dPt>
          <c:dPt>
            <c:idx val="3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B50E-4774-A7BC-24803582E5E1}"/>
              </c:ext>
            </c:extLst>
          </c:dPt>
          <c:dPt>
            <c:idx val="3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6-B50E-4774-A7BC-24803582E5E1}"/>
              </c:ext>
            </c:extLst>
          </c:dPt>
          <c:dPt>
            <c:idx val="3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B50E-4774-A7BC-24803582E5E1}"/>
              </c:ext>
            </c:extLst>
          </c:dPt>
          <c:dPt>
            <c:idx val="4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8-B50E-4774-A7BC-24803582E5E1}"/>
              </c:ext>
            </c:extLst>
          </c:dPt>
          <c:dPt>
            <c:idx val="4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9-B50E-4774-A7BC-24803582E5E1}"/>
              </c:ext>
            </c:extLst>
          </c:dPt>
          <c:dPt>
            <c:idx val="42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A-B50E-4774-A7BC-24803582E5E1}"/>
              </c:ext>
            </c:extLst>
          </c:dPt>
          <c:dPt>
            <c:idx val="4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B-B50E-4774-A7BC-24803582E5E1}"/>
              </c:ext>
            </c:extLst>
          </c:dPt>
          <c:dPt>
            <c:idx val="44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C-B50E-4774-A7BC-24803582E5E1}"/>
              </c:ext>
            </c:extLst>
          </c:dPt>
          <c:dPt>
            <c:idx val="4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D-B50E-4774-A7BC-24803582E5E1}"/>
              </c:ext>
            </c:extLst>
          </c:dPt>
          <c:dPt>
            <c:idx val="4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E-B50E-4774-A7BC-24803582E5E1}"/>
              </c:ext>
            </c:extLst>
          </c:dPt>
          <c:dPt>
            <c:idx val="4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F-B50E-4774-A7BC-24803582E5E1}"/>
              </c:ext>
            </c:extLst>
          </c:dPt>
          <c:dPt>
            <c:idx val="4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0-B50E-4774-A7BC-24803582E5E1}"/>
              </c:ext>
            </c:extLst>
          </c:dPt>
          <c:dPt>
            <c:idx val="4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1-B50E-4774-A7BC-24803582E5E1}"/>
              </c:ext>
            </c:extLst>
          </c:dPt>
          <c:dPt>
            <c:idx val="50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2-B50E-4774-A7BC-24803582E5E1}"/>
              </c:ext>
            </c:extLst>
          </c:dPt>
          <c:dPt>
            <c:idx val="5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3-B50E-4774-A7BC-24803582E5E1}"/>
              </c:ext>
            </c:extLst>
          </c:dPt>
          <c:dPt>
            <c:idx val="5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4-B50E-4774-A7BC-24803582E5E1}"/>
              </c:ext>
            </c:extLst>
          </c:dPt>
          <c:dPt>
            <c:idx val="53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5-B50E-4774-A7BC-24803582E5E1}"/>
              </c:ext>
            </c:extLst>
          </c:dPt>
          <c:dPt>
            <c:idx val="5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6-B50E-4774-A7BC-24803582E5E1}"/>
              </c:ext>
            </c:extLst>
          </c:dPt>
          <c:dPt>
            <c:idx val="5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7-B50E-4774-A7BC-24803582E5E1}"/>
              </c:ext>
            </c:extLst>
          </c:dPt>
          <c:dPt>
            <c:idx val="56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8-B50E-4774-A7BC-24803582E5E1}"/>
              </c:ext>
            </c:extLst>
          </c:dPt>
          <c:dPt>
            <c:idx val="5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9-B50E-4774-A7BC-24803582E5E1}"/>
              </c:ext>
            </c:extLst>
          </c:dPt>
          <c:dPt>
            <c:idx val="5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A-B50E-4774-A7BC-24803582E5E1}"/>
              </c:ext>
            </c:extLst>
          </c:dPt>
          <c:dPt>
            <c:idx val="5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B-B50E-4774-A7BC-24803582E5E1}"/>
              </c:ext>
            </c:extLst>
          </c:dPt>
          <c:dPt>
            <c:idx val="6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C-B50E-4774-A7BC-24803582E5E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B50E-4774-A7BC-24803582E5E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50E-4774-A7BC-24803582E5E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B50E-4774-A7BC-24803582E5E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B50E-4774-A7BC-24803582E5E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B50E-4774-A7BC-24803582E5E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50E-4774-A7BC-24803582E5E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B50E-4774-A7BC-24803582E5E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B50E-4774-A7BC-24803582E5E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B50E-4774-A7BC-24803582E5E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B50E-4774-A7BC-24803582E5E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B50E-4774-A7BC-24803582E5E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B50E-4774-A7BC-24803582E5E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B50E-4774-A7BC-24803582E5E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B50E-4774-A7BC-24803582E5E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B50E-4774-A7BC-24803582E5E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B50E-4774-A7BC-24803582E5E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B50E-4774-A7BC-24803582E5E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B50E-4774-A7BC-24803582E5E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B50E-4774-A7BC-24803582E5E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B50E-4774-A7BC-24803582E5E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B50E-4774-A7BC-24803582E5E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B50E-4774-A7BC-24803582E5E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B50E-4774-A7BC-24803582E5E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B50E-4774-A7BC-24803582E5E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B50E-4774-A7BC-24803582E5E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B50E-4774-A7BC-24803582E5E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B50E-4774-A7BC-24803582E5E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B50E-4774-A7BC-24803582E5E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B50E-4774-A7BC-24803582E5E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B50E-4774-A7BC-24803582E5E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B50E-4774-A7BC-24803582E5E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B50E-4774-A7BC-24803582E5E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B50E-4774-A7BC-24803582E5E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B50E-4774-A7BC-24803582E5E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B50E-4774-A7BC-24803582E5E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B50E-4774-A7BC-24803582E5E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B50E-4774-A7BC-24803582E5E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B50E-4774-A7BC-24803582E5E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B50E-4774-A7BC-24803582E5E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B50E-4774-A7BC-24803582E5E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B50E-4774-A7BC-24803582E5E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B50E-4774-A7BC-24803582E5E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B50E-4774-A7BC-24803582E5E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B50E-4774-A7BC-24803582E5E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B50E-4774-A7BC-24803582E5E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B50E-4774-A7BC-24803582E5E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B50E-4774-A7BC-24803582E5E1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B50E-4774-A7BC-24803582E5E1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B50E-4774-A7BC-24803582E5E1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B50E-4774-A7BC-24803582E5E1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B50E-4774-A7BC-24803582E5E1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B50E-4774-A7BC-24803582E5E1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B50E-4774-A7BC-24803582E5E1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B50E-4774-A7BC-24803582E5E1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B50E-4774-A7BC-24803582E5E1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B50E-4774-A7BC-24803582E5E1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B50E-4774-A7BC-24803582E5E1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B50E-4774-A7BC-24803582E5E1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B50E-4774-A7BC-24803582E5E1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B50E-4774-A7BC-24803582E5E1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B50E-4774-A7BC-24803582E5E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'MLR ACE'!$B$243:$B$303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'MLR ACE'!$N$243:$N$303</c:f>
              <c:numCache>
                <c:formatCode>0.000</c:formatCode>
                <c:ptCount val="61"/>
                <c:pt idx="0">
                  <c:v>-1.2793219709994291E-2</c:v>
                </c:pt>
                <c:pt idx="1">
                  <c:v>-3.8154022449352884E-2</c:v>
                </c:pt>
                <c:pt idx="2">
                  <c:v>0.13411771890782526</c:v>
                </c:pt>
                <c:pt idx="3">
                  <c:v>0.20758355720538413</c:v>
                </c:pt>
                <c:pt idx="4">
                  <c:v>3.8442107193004248E-2</c:v>
                </c:pt>
                <c:pt idx="5">
                  <c:v>0.11683174165367187</c:v>
                </c:pt>
                <c:pt idx="6">
                  <c:v>0.15840711717113773</c:v>
                </c:pt>
                <c:pt idx="7">
                  <c:v>0.13756217757131095</c:v>
                </c:pt>
                <c:pt idx="8">
                  <c:v>-0.10891376373014749</c:v>
                </c:pt>
                <c:pt idx="9">
                  <c:v>0.2030627787871454</c:v>
                </c:pt>
                <c:pt idx="10">
                  <c:v>6.6969150112011322E-2</c:v>
                </c:pt>
                <c:pt idx="11">
                  <c:v>0.14246758395086159</c:v>
                </c:pt>
                <c:pt idx="12">
                  <c:v>0.23234798381775956</c:v>
                </c:pt>
                <c:pt idx="13">
                  <c:v>4.3000005898078342E-2</c:v>
                </c:pt>
                <c:pt idx="14">
                  <c:v>-2.660439492434314E-2</c:v>
                </c:pt>
                <c:pt idx="15">
                  <c:v>0.23094363529895481</c:v>
                </c:pt>
                <c:pt idx="16">
                  <c:v>-3.3107820783943524E-2</c:v>
                </c:pt>
                <c:pt idx="17">
                  <c:v>-0.16640882207057131</c:v>
                </c:pt>
                <c:pt idx="18">
                  <c:v>-0.29433076910220868</c:v>
                </c:pt>
                <c:pt idx="19">
                  <c:v>-4.2194045374732349E-2</c:v>
                </c:pt>
                <c:pt idx="20">
                  <c:v>-0.26568830294848067</c:v>
                </c:pt>
                <c:pt idx="21">
                  <c:v>-0.24318362916425162</c:v>
                </c:pt>
                <c:pt idx="22">
                  <c:v>-0.26804471082464087</c:v>
                </c:pt>
                <c:pt idx="23">
                  <c:v>-0.26147622875225923</c:v>
                </c:pt>
                <c:pt idx="24">
                  <c:v>-0.1517048553044914</c:v>
                </c:pt>
                <c:pt idx="25">
                  <c:v>-0.1918486759687982</c:v>
                </c:pt>
                <c:pt idx="26">
                  <c:v>-0.28761401146659082</c:v>
                </c:pt>
                <c:pt idx="27">
                  <c:v>-0.2122777949107614</c:v>
                </c:pt>
                <c:pt idx="28">
                  <c:v>-2.8179776372248753E-2</c:v>
                </c:pt>
                <c:pt idx="29">
                  <c:v>0.12453579727455943</c:v>
                </c:pt>
                <c:pt idx="30">
                  <c:v>5.297897376592605E-2</c:v>
                </c:pt>
                <c:pt idx="31">
                  <c:v>4.7880020386013016E-2</c:v>
                </c:pt>
                <c:pt idx="32">
                  <c:v>-3.9882399599803102E-2</c:v>
                </c:pt>
                <c:pt idx="33">
                  <c:v>-9.2449279575338619E-2</c:v>
                </c:pt>
                <c:pt idx="34">
                  <c:v>-3.6175379866304302E-3</c:v>
                </c:pt>
                <c:pt idx="35">
                  <c:v>-0.12331052227073283</c:v>
                </c:pt>
                <c:pt idx="36">
                  <c:v>-6.1719880041000826E-2</c:v>
                </c:pt>
                <c:pt idx="37">
                  <c:v>0.12067320110810112</c:v>
                </c:pt>
                <c:pt idx="38">
                  <c:v>0.24078382607401289</c:v>
                </c:pt>
                <c:pt idx="39">
                  <c:v>0.1865186207413983</c:v>
                </c:pt>
                <c:pt idx="40">
                  <c:v>4.6853008636881736E-2</c:v>
                </c:pt>
                <c:pt idx="41">
                  <c:v>-0.13155763875493928</c:v>
                </c:pt>
                <c:pt idx="42">
                  <c:v>-0.54198357891466242</c:v>
                </c:pt>
                <c:pt idx="43">
                  <c:v>0.19218232505948235</c:v>
                </c:pt>
                <c:pt idx="44">
                  <c:v>0.39105118508014824</c:v>
                </c:pt>
                <c:pt idx="45">
                  <c:v>-5.3491016666524165E-2</c:v>
                </c:pt>
                <c:pt idx="46">
                  <c:v>8.1216047256374296E-2</c:v>
                </c:pt>
                <c:pt idx="47">
                  <c:v>0.1214306718041742</c:v>
                </c:pt>
                <c:pt idx="48">
                  <c:v>-1.1366702407283059E-2</c:v>
                </c:pt>
                <c:pt idx="49">
                  <c:v>-0.24023976643627692</c:v>
                </c:pt>
                <c:pt idx="50">
                  <c:v>-0.26293975231434263</c:v>
                </c:pt>
                <c:pt idx="51">
                  <c:v>-0.14947150664818512</c:v>
                </c:pt>
                <c:pt idx="52">
                  <c:v>6.3379370658828635E-2</c:v>
                </c:pt>
                <c:pt idx="53">
                  <c:v>0.68879206401562343</c:v>
                </c:pt>
                <c:pt idx="54">
                  <c:v>0.11364971691880446</c:v>
                </c:pt>
                <c:pt idx="55">
                  <c:v>4.8555424804665251E-2</c:v>
                </c:pt>
                <c:pt idx="56">
                  <c:v>0.33828713764154877</c:v>
                </c:pt>
                <c:pt idx="57">
                  <c:v>4.6882297762814017E-2</c:v>
                </c:pt>
                <c:pt idx="58">
                  <c:v>-1.9413543546447282E-2</c:v>
                </c:pt>
                <c:pt idx="59">
                  <c:v>-3.7189874775597334E-2</c:v>
                </c:pt>
                <c:pt idx="60">
                  <c:v>7.719784482093929E-2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B50E-4774-A7BC-24803582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862769696"/>
        <c:axId val="1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0.25607375986579195</c:v>
              </c:pt>
              <c:pt idx="1">
                <c:v>0.25607375986579195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E-B50E-4774-A7BC-24803582E5E1}"/>
            </c:ext>
          </c:extLst>
        </c:ser>
        <c:ser>
          <c:idx val="2"/>
          <c:order val="2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-0.25607375986579195</c:v>
              </c:pt>
              <c:pt idx="1">
                <c:v>-0.25607375986579195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B50E-4774-A7BC-24803582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8627696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DFFits(Std)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69696"/>
        <c:crosses val="autoZero"/>
        <c:crossBetween val="between"/>
      </c:valAx>
      <c:valAx>
        <c:axId val="3"/>
        <c:scaling>
          <c:orientation val="minMax"/>
          <c:max val="1"/>
          <c:min val="-1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6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crossAx val="3"/>
        <c:crosses val="max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DFBetas(Std) (CFT) - Threshold = 0.256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DFBetaStd(ACE)</c:v>
          </c:tx>
          <c:spPr>
            <a:solidFill>
              <a:srgbClr val="007800"/>
            </a:solidFill>
            <a:ln w="6350">
              <a:solidFill>
                <a:srgbClr val="007800"/>
              </a:solidFill>
              <a:prstDash val="sysDash"/>
            </a:ln>
          </c:spPr>
          <c:invertIfNegative val="0"/>
          <c:dPt>
            <c:idx val="42"/>
            <c:invertIfNegative val="0"/>
            <c:bubble3D val="0"/>
            <c:spPr>
              <a:noFill/>
              <a:ln w="6350">
                <a:solidFill>
                  <a:srgbClr val="0078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0-2792-47B2-B915-DEF2BDB00562}"/>
              </c:ext>
            </c:extLst>
          </c:dPt>
          <c:dPt>
            <c:idx val="44"/>
            <c:invertIfNegative val="0"/>
            <c:bubble3D val="0"/>
            <c:spPr>
              <a:noFill/>
              <a:ln w="6350">
                <a:solidFill>
                  <a:srgbClr val="0078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2792-47B2-B915-DEF2BDB00562}"/>
              </c:ext>
            </c:extLst>
          </c:dPt>
          <c:dPt>
            <c:idx val="53"/>
            <c:invertIfNegative val="0"/>
            <c:bubble3D val="0"/>
            <c:spPr>
              <a:noFill/>
              <a:ln w="6350">
                <a:solidFill>
                  <a:srgbClr val="0078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2-2792-47B2-B915-DEF2BDB00562}"/>
              </c:ext>
            </c:extLst>
          </c:dPt>
          <c:dPt>
            <c:idx val="56"/>
            <c:invertIfNegative val="0"/>
            <c:bubble3D val="0"/>
            <c:spPr>
              <a:noFill/>
              <a:ln w="6350">
                <a:solidFill>
                  <a:srgbClr val="0078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2792-47B2-B915-DEF2BDB00562}"/>
              </c:ext>
            </c:extLst>
          </c:dPt>
          <c:cat>
            <c:strRef>
              <c:f>'MLR ACE'!$B$243:$B$303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'MLR ACE'!$R$243:$R$303</c:f>
              <c:numCache>
                <c:formatCode>0.000</c:formatCode>
                <c:ptCount val="61"/>
                <c:pt idx="0">
                  <c:v>-9.8282388294725093E-3</c:v>
                </c:pt>
                <c:pt idx="1">
                  <c:v>-3.0368958901303582E-2</c:v>
                </c:pt>
                <c:pt idx="2">
                  <c:v>9.5760141080931435E-2</c:v>
                </c:pt>
                <c:pt idx="3">
                  <c:v>0.13323998563504769</c:v>
                </c:pt>
                <c:pt idx="4">
                  <c:v>2.623203107498974E-2</c:v>
                </c:pt>
                <c:pt idx="5">
                  <c:v>6.9061897307254358E-2</c:v>
                </c:pt>
                <c:pt idx="6">
                  <c:v>8.9017317087600467E-2</c:v>
                </c:pt>
                <c:pt idx="7">
                  <c:v>6.5147585412723821E-2</c:v>
                </c:pt>
                <c:pt idx="8">
                  <c:v>-5.5230976857798438E-2</c:v>
                </c:pt>
                <c:pt idx="9">
                  <c:v>-6.9721343072028513E-2</c:v>
                </c:pt>
                <c:pt idx="10">
                  <c:v>-1.4873026053062163E-2</c:v>
                </c:pt>
                <c:pt idx="11">
                  <c:v>-6.4577685560083975E-2</c:v>
                </c:pt>
                <c:pt idx="12">
                  <c:v>-0.16237436366527302</c:v>
                </c:pt>
                <c:pt idx="13">
                  <c:v>-2.8829893202606569E-2</c:v>
                </c:pt>
                <c:pt idx="14">
                  <c:v>2.0492681177201107E-2</c:v>
                </c:pt>
                <c:pt idx="15">
                  <c:v>-0.19439072704393556</c:v>
                </c:pt>
                <c:pt idx="16">
                  <c:v>2.6460803540966093E-2</c:v>
                </c:pt>
                <c:pt idx="17">
                  <c:v>0.13949656630051574</c:v>
                </c:pt>
                <c:pt idx="18">
                  <c:v>0.23082188458941666</c:v>
                </c:pt>
                <c:pt idx="19">
                  <c:v>3.5223777970844757E-2</c:v>
                </c:pt>
                <c:pt idx="20">
                  <c:v>0.19565052297961114</c:v>
                </c:pt>
                <c:pt idx="21">
                  <c:v>0.1737667305697404</c:v>
                </c:pt>
                <c:pt idx="22">
                  <c:v>0.17063949769288228</c:v>
                </c:pt>
                <c:pt idx="23">
                  <c:v>0.14637074618561544</c:v>
                </c:pt>
                <c:pt idx="24">
                  <c:v>9.6019276901698786E-2</c:v>
                </c:pt>
                <c:pt idx="25">
                  <c:v>4.8175996256027351E-2</c:v>
                </c:pt>
                <c:pt idx="26">
                  <c:v>-3.1007307165697655E-2</c:v>
                </c:pt>
                <c:pt idx="27">
                  <c:v>3.695405352509111E-3</c:v>
                </c:pt>
                <c:pt idx="28">
                  <c:v>7.9066983299929429E-3</c:v>
                </c:pt>
                <c:pt idx="29">
                  <c:v>-5.8514123476596097E-2</c:v>
                </c:pt>
                <c:pt idx="30">
                  <c:v>-1.6567402478405008E-2</c:v>
                </c:pt>
                <c:pt idx="31">
                  <c:v>-1.1070935741156357E-2</c:v>
                </c:pt>
                <c:pt idx="32">
                  <c:v>-2.4740173883228407E-3</c:v>
                </c:pt>
                <c:pt idx="33">
                  <c:v>-2.0378709042853098E-2</c:v>
                </c:pt>
                <c:pt idx="34">
                  <c:v>-1.2047517199816119E-3</c:v>
                </c:pt>
                <c:pt idx="35">
                  <c:v>-8.3007405655975641E-2</c:v>
                </c:pt>
                <c:pt idx="36">
                  <c:v>-4.1217171759891182E-2</c:v>
                </c:pt>
                <c:pt idx="37">
                  <c:v>6.5547861454021555E-2</c:v>
                </c:pt>
                <c:pt idx="38">
                  <c:v>0.13441713107701658</c:v>
                </c:pt>
                <c:pt idx="39">
                  <c:v>0.13712228117877193</c:v>
                </c:pt>
                <c:pt idx="40">
                  <c:v>3.8451431941174508E-2</c:v>
                </c:pt>
                <c:pt idx="41">
                  <c:v>-0.11703246992227077</c:v>
                </c:pt>
                <c:pt idx="42">
                  <c:v>-0.50383576654690632</c:v>
                </c:pt>
                <c:pt idx="43">
                  <c:v>0.16554841284812008</c:v>
                </c:pt>
                <c:pt idx="44">
                  <c:v>0.30161877166561357</c:v>
                </c:pt>
                <c:pt idx="45">
                  <c:v>-4.443994186326608E-2</c:v>
                </c:pt>
                <c:pt idx="46">
                  <c:v>4.6932480954076886E-2</c:v>
                </c:pt>
                <c:pt idx="47">
                  <c:v>5.1398612980151206E-2</c:v>
                </c:pt>
                <c:pt idx="48">
                  <c:v>-5.3335519545150475E-3</c:v>
                </c:pt>
                <c:pt idx="49">
                  <c:v>-0.11656339817695791</c:v>
                </c:pt>
                <c:pt idx="50">
                  <c:v>-9.153736697764836E-2</c:v>
                </c:pt>
                <c:pt idx="51">
                  <c:v>3.3052144634442823E-2</c:v>
                </c:pt>
                <c:pt idx="52">
                  <c:v>-4.9113989604495416E-2</c:v>
                </c:pt>
                <c:pt idx="53">
                  <c:v>-0.6247130817352522</c:v>
                </c:pt>
                <c:pt idx="54">
                  <c:v>-9.0578975771174255E-2</c:v>
                </c:pt>
                <c:pt idx="55">
                  <c:v>-3.2349347356766055E-2</c:v>
                </c:pt>
                <c:pt idx="56">
                  <c:v>-0.2624637714544415</c:v>
                </c:pt>
                <c:pt idx="57">
                  <c:v>-2.068796312162148E-2</c:v>
                </c:pt>
                <c:pt idx="58">
                  <c:v>7.2500894948770963E-3</c:v>
                </c:pt>
                <c:pt idx="59">
                  <c:v>8.0873205034747951E-3</c:v>
                </c:pt>
                <c:pt idx="60">
                  <c:v>-6.5668723251497358E-3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92-47B2-B915-DEF2BDB00562}"/>
            </c:ext>
          </c:extLst>
        </c:ser>
        <c:ser>
          <c:idx val="0"/>
          <c:order val="1"/>
          <c:tx>
            <c:v>DFBetaStd(Intercept)</c:v>
          </c:tx>
          <c:spPr>
            <a:solidFill>
              <a:srgbClr val="003CE6"/>
            </a:solidFill>
            <a:ln>
              <a:solidFill>
                <a:srgbClr val="003CE6"/>
              </a:solidFill>
              <a:prstDash val="solid"/>
            </a:ln>
          </c:spPr>
          <c:invertIfNegative val="0"/>
          <c:dPt>
            <c:idx val="26"/>
            <c:invertIfNegative val="0"/>
            <c:bubble3D val="0"/>
            <c:spPr>
              <a:noFill/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92-47B2-B915-DEF2BDB00562}"/>
              </c:ext>
            </c:extLst>
          </c:dPt>
          <c:dPt>
            <c:idx val="53"/>
            <c:invertIfNegative val="0"/>
            <c:bubble3D val="0"/>
            <c:spPr>
              <a:noFill/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2792-47B2-B915-DEF2BDB005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2792-47B2-B915-DEF2BDB0056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2792-47B2-B915-DEF2BDB0056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2792-47B2-B915-DEF2BDB0056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2792-47B2-B915-DEF2BDB0056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2792-47B2-B915-DEF2BDB0056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2792-47B2-B915-DEF2BDB0056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2792-47B2-B915-DEF2BDB0056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2792-47B2-B915-DEF2BDB0056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2792-47B2-B915-DEF2BDB0056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2792-47B2-B915-DEF2BDB0056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2792-47B2-B915-DEF2BDB0056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2792-47B2-B915-DEF2BDB0056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2792-47B2-B915-DEF2BDB0056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2792-47B2-B915-DEF2BDB0056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2792-47B2-B915-DEF2BDB0056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2792-47B2-B915-DEF2BDB0056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2792-47B2-B915-DEF2BDB0056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2792-47B2-B915-DEF2BDB0056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2792-47B2-B915-DEF2BDB0056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2792-47B2-B915-DEF2BDB0056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2792-47B2-B915-DEF2BDB0056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2792-47B2-B915-DEF2BDB0056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2792-47B2-B915-DEF2BDB0056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2792-47B2-B915-DEF2BDB0056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2792-47B2-B915-DEF2BDB0056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2792-47B2-B915-DEF2BDB0056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2792-47B2-B915-DEF2BDB0056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2792-47B2-B915-DEF2BDB0056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2792-47B2-B915-DEF2BDB0056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2792-47B2-B915-DEF2BDB0056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2792-47B2-B915-DEF2BDB0056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2792-47B2-B915-DEF2BDB0056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2792-47B2-B915-DEF2BDB0056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2792-47B2-B915-DEF2BDB0056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2792-47B2-B915-DEF2BDB0056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2792-47B2-B915-DEF2BDB0056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2792-47B2-B915-DEF2BDB0056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2792-47B2-B915-DEF2BDB0056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2792-47B2-B915-DEF2BDB0056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2792-47B2-B915-DEF2BDB0056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2792-47B2-B915-DEF2BDB0056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2792-47B2-B915-DEF2BDB0056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2792-47B2-B915-DEF2BDB0056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2792-47B2-B915-DEF2BDB0056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2792-47B2-B915-DEF2BDB0056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2792-47B2-B915-DEF2BDB0056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2792-47B2-B915-DEF2BDB0056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2792-47B2-B915-DEF2BDB0056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2792-47B2-B915-DEF2BDB0056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2792-47B2-B915-DEF2BDB0056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2792-47B2-B915-DEF2BDB0056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2792-47B2-B915-DEF2BDB0056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2792-47B2-B915-DEF2BDB0056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2792-47B2-B915-DEF2BDB0056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2792-47B2-B915-DEF2BDB0056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2792-47B2-B915-DEF2BDB0056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2792-47B2-B915-DEF2BDB00562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2792-47B2-B915-DEF2BDB00562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2792-47B2-B915-DEF2BDB00562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0-2792-47B2-B915-DEF2BDB00562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2792-47B2-B915-DEF2BDB0056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'MLR ACE'!$B$243:$B$303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'MLR ACE'!$Q$243:$Q$303</c:f>
              <c:numCache>
                <c:formatCode>0.000</c:formatCode>
                <c:ptCount val="61"/>
                <c:pt idx="0">
                  <c:v>-8.1865594522830959E-3</c:v>
                </c:pt>
                <c:pt idx="1">
                  <c:v>-2.3086767469286177E-2</c:v>
                </c:pt>
                <c:pt idx="2">
                  <c:v>9.3870653850227512E-2</c:v>
                </c:pt>
                <c:pt idx="3">
                  <c:v>0.15913585716785553</c:v>
                </c:pt>
                <c:pt idx="4">
                  <c:v>2.809263051746656E-2</c:v>
                </c:pt>
                <c:pt idx="5">
                  <c:v>9.4211834841211553E-2</c:v>
                </c:pt>
                <c:pt idx="6">
                  <c:v>0.13100050406775771</c:v>
                </c:pt>
                <c:pt idx="7">
                  <c:v>0.12113629253495087</c:v>
                </c:pt>
                <c:pt idx="8">
                  <c:v>-9.3852910339022377E-2</c:v>
                </c:pt>
                <c:pt idx="9">
                  <c:v>0.19074088741519327</c:v>
                </c:pt>
                <c:pt idx="10">
                  <c:v>6.530155006200071E-2</c:v>
                </c:pt>
                <c:pt idx="11">
                  <c:v>0.12701211169969379</c:v>
                </c:pt>
                <c:pt idx="12">
                  <c:v>0.16624599972214735</c:v>
                </c:pt>
                <c:pt idx="13">
                  <c:v>3.191295937610273E-2</c:v>
                </c:pt>
                <c:pt idx="14">
                  <c:v>-1.6972635987268919E-2</c:v>
                </c:pt>
                <c:pt idx="15">
                  <c:v>0.1247517592136891</c:v>
                </c:pt>
                <c:pt idx="16">
                  <c:v>-1.990720319869687E-2</c:v>
                </c:pt>
                <c:pt idx="17">
                  <c:v>-9.0779134475286863E-2</c:v>
                </c:pt>
                <c:pt idx="18">
                  <c:v>-0.18270009414938412</c:v>
                </c:pt>
                <c:pt idx="19">
                  <c:v>-2.3241258262274255E-2</c:v>
                </c:pt>
                <c:pt idx="20">
                  <c:v>-0.17981674040979831</c:v>
                </c:pt>
                <c:pt idx="21">
                  <c:v>-0.17018419679081284</c:v>
                </c:pt>
                <c:pt idx="22">
                  <c:v>-0.20676824666923369</c:v>
                </c:pt>
                <c:pt idx="23">
                  <c:v>-0.21671659303564578</c:v>
                </c:pt>
                <c:pt idx="24">
                  <c:v>-0.11748194911026048</c:v>
                </c:pt>
                <c:pt idx="25">
                  <c:v>-0.18571702386363356</c:v>
                </c:pt>
                <c:pt idx="26">
                  <c:v>-0.28592758113438826</c:v>
                </c:pt>
                <c:pt idx="27">
                  <c:v>-0.21224681953574639</c:v>
                </c:pt>
                <c:pt idx="28">
                  <c:v>-2.705038216217601E-2</c:v>
                </c:pt>
                <c:pt idx="29">
                  <c:v>0.10995204442098482</c:v>
                </c:pt>
                <c:pt idx="30">
                  <c:v>5.0327286347367856E-2</c:v>
                </c:pt>
                <c:pt idx="31">
                  <c:v>4.6586119189064183E-2</c:v>
                </c:pt>
                <c:pt idx="32">
                  <c:v>-3.9804782491106555E-2</c:v>
                </c:pt>
                <c:pt idx="33">
                  <c:v>-9.0168616866853887E-2</c:v>
                </c:pt>
                <c:pt idx="34">
                  <c:v>-3.4106415829258338E-3</c:v>
                </c:pt>
                <c:pt idx="35">
                  <c:v>-9.1160978498046441E-2</c:v>
                </c:pt>
                <c:pt idx="36">
                  <c:v>-4.5926622785828944E-2</c:v>
                </c:pt>
                <c:pt idx="37">
                  <c:v>0.10129744298527718</c:v>
                </c:pt>
                <c:pt idx="38">
                  <c:v>0.1997282878478259</c:v>
                </c:pt>
                <c:pt idx="39">
                  <c:v>0.12639375323367483</c:v>
                </c:pt>
                <c:pt idx="40">
                  <c:v>2.6758573189911351E-2</c:v>
                </c:pt>
                <c:pt idx="41">
                  <c:v>-6.0051916969638623E-2</c:v>
                </c:pt>
                <c:pt idx="42">
                  <c:v>-0.1995749961517414</c:v>
                </c:pt>
                <c:pt idx="43">
                  <c:v>9.7556359565248232E-2</c:v>
                </c:pt>
                <c:pt idx="44">
                  <c:v>0.24879357087358331</c:v>
                </c:pt>
                <c:pt idx="45">
                  <c:v>-2.9757664060377564E-2</c:v>
                </c:pt>
                <c:pt idx="46">
                  <c:v>6.6267349813054127E-2</c:v>
                </c:pt>
                <c:pt idx="47">
                  <c:v>0.10999957103832546</c:v>
                </c:pt>
                <c:pt idx="48">
                  <c:v>-1.0035948418441507E-2</c:v>
                </c:pt>
                <c:pt idx="49">
                  <c:v>-0.21002895927277934</c:v>
                </c:pt>
                <c:pt idx="50">
                  <c:v>-0.2464620019209259</c:v>
                </c:pt>
                <c:pt idx="51">
                  <c:v>-0.14578211083779086</c:v>
                </c:pt>
                <c:pt idx="52">
                  <c:v>4.0075460589741922E-2</c:v>
                </c:pt>
                <c:pt idx="53">
                  <c:v>0.2903208271109618</c:v>
                </c:pt>
                <c:pt idx="54">
                  <c:v>6.8671379471971883E-2</c:v>
                </c:pt>
                <c:pt idx="55">
                  <c:v>3.6220327358390418E-2</c:v>
                </c:pt>
                <c:pt idx="56">
                  <c:v>0.21351218549315273</c:v>
                </c:pt>
                <c:pt idx="57">
                  <c:v>4.2077605914668609E-2</c:v>
                </c:pt>
                <c:pt idx="58">
                  <c:v>-1.8011299509428168E-2</c:v>
                </c:pt>
                <c:pt idx="59">
                  <c:v>-3.6302522763155189E-2</c:v>
                </c:pt>
                <c:pt idx="60">
                  <c:v>7.692016567456203E-2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2792-47B2-B915-DEF2BDB0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862768712"/>
        <c:axId val="1"/>
      </c:barChart>
      <c:scatterChart>
        <c:scatterStyle val="lineMarker"/>
        <c:varyColors val="0"/>
        <c:ser>
          <c:idx val="2"/>
          <c:order val="2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0.25607375986579195</c:v>
              </c:pt>
              <c:pt idx="1">
                <c:v>0.25607375986579195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3-2792-47B2-B915-DEF2BDB00562}"/>
            </c:ext>
          </c:extLst>
        </c:ser>
        <c:ser>
          <c:idx val="3"/>
          <c:order val="3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-0.25607375986579195</c:v>
              </c:pt>
              <c:pt idx="1">
                <c:v>-0.25607375986579195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4-2792-47B2-B915-DEF2BDB0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862768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DFBetas(Std)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68712"/>
        <c:crosses val="autoZero"/>
        <c:crossBetween val="between"/>
      </c:valAx>
      <c:valAx>
        <c:axId val="3"/>
        <c:scaling>
          <c:orientation val="minMax"/>
          <c:max val="0.5"/>
          <c:min val="-1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6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crossAx val="3"/>
        <c:crosses val="max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CFT / Standardized coefficients(95%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/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9D5E1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CAD-4568-BF01-EFC0A7F98DF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0.15037428445235657</c:v>
                </c:pt>
              </c:numLit>
            </c:plus>
            <c:minus>
              <c:numLit>
                <c:formatCode>General</c:formatCode>
                <c:ptCount val="1"/>
                <c:pt idx="0">
                  <c:v>0.15037428445235668</c:v>
                </c:pt>
              </c:numLit>
            </c:minus>
          </c:errBars>
          <c:cat>
            <c:strRef>
              <c:f>'MLR ACE V1a last 30'!$B$101</c:f>
              <c:strCache>
                <c:ptCount val="1"/>
                <c:pt idx="0">
                  <c:v>ACE</c:v>
                </c:pt>
              </c:strCache>
            </c:strRef>
          </c:cat>
          <c:val>
            <c:numRef>
              <c:f>'MLR ACE V1a last 30'!$C$101</c:f>
              <c:numCache>
                <c:formatCode>0.000</c:formatCode>
                <c:ptCount val="1"/>
                <c:pt idx="0">
                  <c:v>0.91827594493230436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AD-4568-BF01-EFC0A7F98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862775272"/>
        <c:axId val="1"/>
      </c:barChart>
      <c:catAx>
        <c:axId val="862775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Variable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75272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Regression of CFT by ACE (R²=0.843)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Ref>
              <c:f>'MLR ACE V1a last 30'!$D$127:$D$157</c:f>
              <c:numCache>
                <c:formatCode>0.000</c:formatCode>
                <c:ptCount val="31"/>
                <c:pt idx="0">
                  <c:v>3.5034084806448429</c:v>
                </c:pt>
                <c:pt idx="1">
                  <c:v>3.8384574739795503</c:v>
                </c:pt>
                <c:pt idx="2">
                  <c:v>2.9772669462533083</c:v>
                </c:pt>
                <c:pt idx="3">
                  <c:v>2.4439116873147162</c:v>
                </c:pt>
                <c:pt idx="4">
                  <c:v>2.7253820256183876</c:v>
                </c:pt>
                <c:pt idx="5">
                  <c:v>2.1398866825775897</c:v>
                </c:pt>
                <c:pt idx="6">
                  <c:v>1.9837275916684995</c:v>
                </c:pt>
                <c:pt idx="7">
                  <c:v>1.5702883945020298</c:v>
                </c:pt>
                <c:pt idx="8">
                  <c:v>1.7181478986342609</c:v>
                </c:pt>
                <c:pt idx="9">
                  <c:v>-1.0659944337807983</c:v>
                </c:pt>
                <c:pt idx="10">
                  <c:v>-0.6638270784088971</c:v>
                </c:pt>
                <c:pt idx="11">
                  <c:v>-1.4831989792353433</c:v>
                </c:pt>
                <c:pt idx="12">
                  <c:v>-2.8505460866733601</c:v>
                </c:pt>
                <c:pt idx="13">
                  <c:v>-2.6364262519626163</c:v>
                </c:pt>
                <c:pt idx="14">
                  <c:v>-3.5242898883262526</c:v>
                </c:pt>
                <c:pt idx="15">
                  <c:v>-4.5491163346072439</c:v>
                </c:pt>
                <c:pt idx="16">
                  <c:v>-3.8800998056816236</c:v>
                </c:pt>
                <c:pt idx="17">
                  <c:v>-4.4861245990700551</c:v>
                </c:pt>
                <c:pt idx="18">
                  <c:v>-3.6878518717973274</c:v>
                </c:pt>
                <c:pt idx="19">
                  <c:v>-4.424517161053525</c:v>
                </c:pt>
                <c:pt idx="20">
                  <c:v>-3.1757279048551785</c:v>
                </c:pt>
                <c:pt idx="21">
                  <c:v>-2.9800378222105506</c:v>
                </c:pt>
                <c:pt idx="22">
                  <c:v>-2.4082940205576584</c:v>
                </c:pt>
                <c:pt idx="23">
                  <c:v>-1.9706824503097247</c:v>
                </c:pt>
                <c:pt idx="24">
                  <c:v>-2.385054351136171</c:v>
                </c:pt>
                <c:pt idx="25">
                  <c:v>-0.75620311146674979</c:v>
                </c:pt>
                <c:pt idx="26">
                  <c:v>0.31744151663242381</c:v>
                </c:pt>
                <c:pt idx="27">
                  <c:v>-4.9864268491543629E-2</c:v>
                </c:pt>
                <c:pt idx="28">
                  <c:v>-0.8522113759295602</c:v>
                </c:pt>
                <c:pt idx="29">
                  <c:v>-1.5525130288221225</c:v>
                </c:pt>
                <c:pt idx="30">
                  <c:v>-0.95992211973121311</c:v>
                </c:pt>
              </c:numCache>
            </c:numRef>
          </c:xVal>
          <c:yVal>
            <c:numRef>
              <c:f>'MLR ACE V1a last 30'!$E$127:$E$157</c:f>
              <c:numCache>
                <c:formatCode>0.000</c:formatCode>
                <c:ptCount val="31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  <c:pt idx="30">
                  <c:v>-0.25187400984168468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27-420A-B5BF-170C7BCFEC7F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3.8384574739795503</c:v>
              </c:pt>
            </c:numLit>
          </c:xVal>
          <c:yVal>
            <c:numLit>
              <c:formatCode>General</c:formatCode>
              <c:ptCount val="1"/>
              <c:pt idx="0">
                <c:v>1.9104577886370746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1727-420A-B5BF-170C7BCFEC7F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'MLR ACE V1a last 30'!$D$158:$D$187</c:f>
              <c:numCache>
                <c:formatCode>0.000</c:formatCode>
                <c:ptCount val="30"/>
                <c:pt idx="0">
                  <c:v>-0.69268245030972575</c:v>
                </c:pt>
                <c:pt idx="1">
                  <c:v>0.18234647531010895</c:v>
                </c:pt>
                <c:pt idx="2">
                  <c:v>0.66051589679771228</c:v>
                </c:pt>
                <c:pt idx="3">
                  <c:v>1.0317638306820103</c:v>
                </c:pt>
                <c:pt idx="4">
                  <c:v>2.6576811860539111</c:v>
                </c:pt>
                <c:pt idx="5">
                  <c:v>2.6194663100208526</c:v>
                </c:pt>
                <c:pt idx="6">
                  <c:v>1.8891026736572163</c:v>
                </c:pt>
                <c:pt idx="7">
                  <c:v>1.9647101116737453</c:v>
                </c:pt>
                <c:pt idx="8">
                  <c:v>3.166123334814241</c:v>
                </c:pt>
                <c:pt idx="9">
                  <c:v>4.1928877976241585</c:v>
                </c:pt>
                <c:pt idx="10">
                  <c:v>5.6851894505167211</c:v>
                </c:pt>
                <c:pt idx="11">
                  <c:v>7.3629249877068039</c:v>
                </c:pt>
                <c:pt idx="12">
                  <c:v>4.9508671364671342</c:v>
                </c:pt>
                <c:pt idx="13">
                  <c:v>3.5377968885332507</c:v>
                </c:pt>
                <c:pt idx="14">
                  <c:v>4.3573919298555648</c:v>
                </c:pt>
                <c:pt idx="15">
                  <c:v>2.0674828389464732</c:v>
                </c:pt>
                <c:pt idx="16">
                  <c:v>1.3644745744836635</c:v>
                </c:pt>
                <c:pt idx="17">
                  <c:v>1.5517349050621758</c:v>
                </c:pt>
                <c:pt idx="18">
                  <c:v>1.6204208554753989</c:v>
                </c:pt>
                <c:pt idx="19">
                  <c:v>1.0847886240704401</c:v>
                </c:pt>
                <c:pt idx="20">
                  <c:v>-0.66080228502046956</c:v>
                </c:pt>
                <c:pt idx="21">
                  <c:v>-3.5772816238634437</c:v>
                </c:pt>
                <c:pt idx="22">
                  <c:v>-6.2836163346072462</c:v>
                </c:pt>
                <c:pt idx="23">
                  <c:v>-3.8503436073345179</c:v>
                </c:pt>
                <c:pt idx="24">
                  <c:v>-2.6064510453510477</c:v>
                </c:pt>
                <c:pt idx="25">
                  <c:v>-3.5881783180783202</c:v>
                </c:pt>
                <c:pt idx="26">
                  <c:v>-1.434223772623775</c:v>
                </c:pt>
                <c:pt idx="27">
                  <c:v>-1.174010962706419</c:v>
                </c:pt>
                <c:pt idx="28">
                  <c:v>-0.64928047602138672</c:v>
                </c:pt>
                <c:pt idx="29">
                  <c:v>-0.24822107519494069</c:v>
                </c:pt>
              </c:numCache>
            </c:numRef>
          </c:xVal>
          <c:yVal>
            <c:numRef>
              <c:f>'MLR ACE V1a last 30'!$E$158:$E$187</c:f>
              <c:numCache>
                <c:formatCode>0.000</c:formatCode>
                <c:ptCount val="30"/>
                <c:pt idx="0">
                  <c:v>-0.12959534842657724</c:v>
                </c:pt>
                <c:pt idx="1">
                  <c:v>-0.10649024073047807</c:v>
                </c:pt>
                <c:pt idx="2">
                  <c:v>-0.10817852146413086</c:v>
                </c:pt>
                <c:pt idx="3">
                  <c:v>0.52649683416585247</c:v>
                </c:pt>
                <c:pt idx="4">
                  <c:v>0.94629615673798495</c:v>
                </c:pt>
                <c:pt idx="5">
                  <c:v>1.151219446252266</c:v>
                </c:pt>
                <c:pt idx="6">
                  <c:v>1.5049030663450595</c:v>
                </c:pt>
                <c:pt idx="7">
                  <c:v>2.0238759426361996</c:v>
                </c:pt>
                <c:pt idx="8">
                  <c:v>2.2949149346298197</c:v>
                </c:pt>
                <c:pt idx="9">
                  <c:v>2.3428134307556707</c:v>
                </c:pt>
                <c:pt idx="10">
                  <c:v>2.7130259764682991</c:v>
                </c:pt>
                <c:pt idx="11">
                  <c:v>2.9923294312718367</c:v>
                </c:pt>
                <c:pt idx="12">
                  <c:v>3.0815502414472742</c:v>
                </c:pt>
                <c:pt idx="13">
                  <c:v>3.0633330350937866</c:v>
                </c:pt>
                <c:pt idx="14">
                  <c:v>2.152553845269225</c:v>
                </c:pt>
                <c:pt idx="15">
                  <c:v>1.4235928372628452</c:v>
                </c:pt>
                <c:pt idx="16">
                  <c:v>1.27314422595068</c:v>
                </c:pt>
                <c:pt idx="17">
                  <c:v>0.76732371381206788</c:v>
                </c:pt>
                <c:pt idx="18">
                  <c:v>-0.1847777900620807</c:v>
                </c:pt>
                <c:pt idx="19">
                  <c:v>-0.64101152534118822</c:v>
                </c:pt>
                <c:pt idx="20">
                  <c:v>-1.0815427812814524</c:v>
                </c:pt>
                <c:pt idx="21">
                  <c:v>-1.6892916680757113</c:v>
                </c:pt>
                <c:pt idx="22">
                  <c:v>-2.0060625934374636</c:v>
                </c:pt>
                <c:pt idx="23">
                  <c:v>-1.693701287394257</c:v>
                </c:pt>
                <c:pt idx="24">
                  <c:v>-1.1940121576595903</c:v>
                </c:pt>
                <c:pt idx="25">
                  <c:v>-0.85924727034916593</c:v>
                </c:pt>
                <c:pt idx="26">
                  <c:v>-0.54429719785355635</c:v>
                </c:pt>
                <c:pt idx="27">
                  <c:v>-0.7111379502737718</c:v>
                </c:pt>
                <c:pt idx="28">
                  <c:v>-0.52729027075555523</c:v>
                </c:pt>
                <c:pt idx="29">
                  <c:v>0.25834763242788478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27-420A-B5BF-170C7BCFEC7F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0.18234647531010895</c:v>
              </c:pt>
            </c:numLit>
          </c:xVal>
          <c:yVal>
            <c:numLit>
              <c:formatCode>General</c:formatCode>
              <c:ptCount val="1"/>
              <c:pt idx="0">
                <c:v>-0.10649024073047807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1727-420A-B5BF-170C7BCFEC7F}"/>
            </c:ext>
          </c:extLst>
        </c:ser>
        <c:ser>
          <c:idx val="4"/>
          <c:order val="4"/>
          <c:tx>
            <c:v>Model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-7.6482704668386514</c:v>
              </c:pt>
              <c:pt idx="1">
                <c:v>8.7275791199382091</c:v>
              </c:pt>
            </c:numLit>
          </c:xVal>
          <c:yVal>
            <c:numLit>
              <c:formatCode>General</c:formatCode>
              <c:ptCount val="2"/>
              <c:pt idx="0">
                <c:v>-4.5496516902836346</c:v>
              </c:pt>
              <c:pt idx="1">
                <c:v>5.1212054583626294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1727-420A-B5BF-170C7BCFEC7F}"/>
            </c:ext>
          </c:extLst>
        </c:ser>
        <c:ser>
          <c:idx val="5"/>
          <c:order val="5"/>
          <c:tx>
            <c:v>Conf. interval (Mean 95%)</c:v>
          </c:tx>
          <c:spPr>
            <a:ln w="3175">
              <a:solidFill>
                <a:srgbClr val="C0C0C0"/>
              </a:solidFill>
              <a:prstDash val="sysDash"/>
            </a:ln>
          </c:spPr>
          <c:marker>
            <c:symbol val="none"/>
          </c:marker>
          <c:xVal>
            <c:numRef>
              <c:f>'MLR ACE V1a last 30'!xdata1</c:f>
              <c:numCache>
                <c:formatCode>General</c:formatCode>
                <c:ptCount val="70"/>
                <c:pt idx="0">
                  <c:v>-7.6482704668386496</c:v>
                </c:pt>
                <c:pt idx="1">
                  <c:v>-7.4109393134071002</c:v>
                </c:pt>
                <c:pt idx="2">
                  <c:v>-7.1736081599755517</c:v>
                </c:pt>
                <c:pt idx="3">
                  <c:v>-6.9362770065440023</c:v>
                </c:pt>
                <c:pt idx="4">
                  <c:v>-6.6989458531124537</c:v>
                </c:pt>
                <c:pt idx="5">
                  <c:v>-6.4616146996809043</c:v>
                </c:pt>
                <c:pt idx="6">
                  <c:v>-6.2242835462493558</c:v>
                </c:pt>
                <c:pt idx="7">
                  <c:v>-5.9869523928178063</c:v>
                </c:pt>
                <c:pt idx="8">
                  <c:v>-5.7496212393862578</c:v>
                </c:pt>
                <c:pt idx="9">
                  <c:v>-5.5122900859547084</c:v>
                </c:pt>
                <c:pt idx="10">
                  <c:v>-5.2749589325231589</c:v>
                </c:pt>
                <c:pt idx="11">
                  <c:v>-5.0376277790916104</c:v>
                </c:pt>
                <c:pt idx="12">
                  <c:v>-4.8002966256600619</c:v>
                </c:pt>
                <c:pt idx="13">
                  <c:v>-4.5629654722285125</c:v>
                </c:pt>
                <c:pt idx="14">
                  <c:v>-4.325634318796963</c:v>
                </c:pt>
                <c:pt idx="15">
                  <c:v>-4.0883031653654145</c:v>
                </c:pt>
                <c:pt idx="16">
                  <c:v>-3.8509720119338655</c:v>
                </c:pt>
                <c:pt idx="17">
                  <c:v>-3.6136408585023165</c:v>
                </c:pt>
                <c:pt idx="18">
                  <c:v>-3.3763097050707671</c:v>
                </c:pt>
                <c:pt idx="19">
                  <c:v>-3.1389785516392186</c:v>
                </c:pt>
                <c:pt idx="20">
                  <c:v>-2.9016473982076691</c:v>
                </c:pt>
                <c:pt idx="21">
                  <c:v>-2.6643162447761206</c:v>
                </c:pt>
                <c:pt idx="22">
                  <c:v>-2.4269850913445712</c:v>
                </c:pt>
                <c:pt idx="23">
                  <c:v>-2.1896539379130227</c:v>
                </c:pt>
                <c:pt idx="24">
                  <c:v>-1.9523227844814732</c:v>
                </c:pt>
                <c:pt idx="25">
                  <c:v>-1.7149916310499247</c:v>
                </c:pt>
                <c:pt idx="26">
                  <c:v>-1.4776604776183753</c:v>
                </c:pt>
                <c:pt idx="27">
                  <c:v>-1.2403293241868267</c:v>
                </c:pt>
                <c:pt idx="28">
                  <c:v>-1.0029981707552773</c:v>
                </c:pt>
                <c:pt idx="29">
                  <c:v>-0.76566701732372877</c:v>
                </c:pt>
                <c:pt idx="30">
                  <c:v>-0.52833586389217935</c:v>
                </c:pt>
                <c:pt idx="31">
                  <c:v>-0.29100471046063081</c:v>
                </c:pt>
                <c:pt idx="32">
                  <c:v>-5.3673557029081387E-2</c:v>
                </c:pt>
                <c:pt idx="33">
                  <c:v>0.18365759640246804</c:v>
                </c:pt>
                <c:pt idx="34">
                  <c:v>0.42098874983401657</c:v>
                </c:pt>
                <c:pt idx="35">
                  <c:v>0.658319903265566</c:v>
                </c:pt>
                <c:pt idx="36">
                  <c:v>0.89565105669711542</c:v>
                </c:pt>
                <c:pt idx="37">
                  <c:v>1.1329822101286631</c:v>
                </c:pt>
                <c:pt idx="38">
                  <c:v>1.3703133635602125</c:v>
                </c:pt>
                <c:pt idx="39">
                  <c:v>1.6076445169917619</c:v>
                </c:pt>
                <c:pt idx="40">
                  <c:v>1.8449756704233113</c:v>
                </c:pt>
                <c:pt idx="41">
                  <c:v>2.082306823854859</c:v>
                </c:pt>
                <c:pt idx="42">
                  <c:v>2.3196379772864084</c:v>
                </c:pt>
                <c:pt idx="43">
                  <c:v>2.5569691307179578</c:v>
                </c:pt>
                <c:pt idx="44">
                  <c:v>2.7943002841495073</c:v>
                </c:pt>
                <c:pt idx="45">
                  <c:v>3.0316314375810549</c:v>
                </c:pt>
                <c:pt idx="46">
                  <c:v>3.2689625910126043</c:v>
                </c:pt>
                <c:pt idx="47">
                  <c:v>3.5062937444441538</c:v>
                </c:pt>
                <c:pt idx="48">
                  <c:v>3.7436248978757032</c:v>
                </c:pt>
                <c:pt idx="49">
                  <c:v>3.9809560513072526</c:v>
                </c:pt>
                <c:pt idx="50">
                  <c:v>4.2182872047388003</c:v>
                </c:pt>
                <c:pt idx="51">
                  <c:v>4.4556183581703497</c:v>
                </c:pt>
                <c:pt idx="52">
                  <c:v>4.6929495116018991</c:v>
                </c:pt>
                <c:pt idx="53">
                  <c:v>4.9302806650334485</c:v>
                </c:pt>
                <c:pt idx="54">
                  <c:v>5.1676118184649962</c:v>
                </c:pt>
                <c:pt idx="55">
                  <c:v>5.4049429718965456</c:v>
                </c:pt>
                <c:pt idx="56">
                  <c:v>5.642274125328095</c:v>
                </c:pt>
                <c:pt idx="57">
                  <c:v>5.8796052787596444</c:v>
                </c:pt>
                <c:pt idx="58">
                  <c:v>6.1169364321911921</c:v>
                </c:pt>
                <c:pt idx="59">
                  <c:v>6.3542675856227415</c:v>
                </c:pt>
                <c:pt idx="60">
                  <c:v>6.5915987390542909</c:v>
                </c:pt>
                <c:pt idx="61">
                  <c:v>6.8289298924858404</c:v>
                </c:pt>
                <c:pt idx="62">
                  <c:v>7.066261045917388</c:v>
                </c:pt>
                <c:pt idx="63">
                  <c:v>7.3035921993489374</c:v>
                </c:pt>
                <c:pt idx="64">
                  <c:v>7.5409233527804869</c:v>
                </c:pt>
                <c:pt idx="65">
                  <c:v>7.7782545062120363</c:v>
                </c:pt>
                <c:pt idx="66">
                  <c:v>8.0155856596435857</c:v>
                </c:pt>
                <c:pt idx="67">
                  <c:v>8.2529168130751334</c:v>
                </c:pt>
                <c:pt idx="68">
                  <c:v>8.4902479665066828</c:v>
                </c:pt>
                <c:pt idx="69">
                  <c:v>8.7275791199382304</c:v>
                </c:pt>
              </c:numCache>
            </c:numRef>
          </c:xVal>
          <c:yVal>
            <c:numRef>
              <c:f>'MLR ACE V1a last 30'!ydata1</c:f>
              <c:numCache>
                <c:formatCode>General</c:formatCode>
                <c:ptCount val="70"/>
                <c:pt idx="0">
                  <c:v>-5.2489797299776733</c:v>
                </c:pt>
                <c:pt idx="1">
                  <c:v>-5.0873721464322958</c:v>
                </c:pt>
                <c:pt idx="2">
                  <c:v>-4.9258661220203797</c:v>
                </c:pt>
                <c:pt idx="3">
                  <c:v>-4.7644718953541387</c:v>
                </c:pt>
                <c:pt idx="4">
                  <c:v>-4.6032010636628717</c:v>
                </c:pt>
                <c:pt idx="5">
                  <c:v>-4.4420668028651624</c:v>
                </c:pt>
                <c:pt idx="6">
                  <c:v>-4.281084128634304</c:v>
                </c:pt>
                <c:pt idx="7">
                  <c:v>-4.1202702066813996</c:v>
                </c:pt>
                <c:pt idx="8">
                  <c:v>-3.9596447220670057</c:v>
                </c:pt>
                <c:pt idx="9">
                  <c:v>-3.7992303191297925</c:v>
                </c:pt>
                <c:pt idx="10">
                  <c:v>-3.6390531255161025</c:v>
                </c:pt>
                <c:pt idx="11">
                  <c:v>-3.4791433756410868</c:v>
                </c:pt>
                <c:pt idx="12">
                  <c:v>-3.3195361503845082</c:v>
                </c:pt>
                <c:pt idx="13">
                  <c:v>-3.1602722503319303</c:v>
                </c:pt>
                <c:pt idx="14">
                  <c:v>-3.0013992184001985</c:v>
                </c:pt>
                <c:pt idx="15">
                  <c:v>-2.8429725225650411</c:v>
                </c:pt>
                <c:pt idx="16">
                  <c:v>-2.6850568980062084</c:v>
                </c:pt>
                <c:pt idx="17">
                  <c:v>-2.5277278263562639</c:v>
                </c:pt>
                <c:pt idx="18">
                  <c:v>-2.3710730923588925</c:v>
                </c:pt>
                <c:pt idx="19">
                  <c:v>-2.2151942981623489</c:v>
                </c:pt>
                <c:pt idx="20">
                  <c:v>-2.0602081255945346</c:v>
                </c:pt>
                <c:pt idx="21">
                  <c:v>-1.9062470134572775</c:v>
                </c:pt>
                <c:pt idx="22">
                  <c:v>-1.7534587675611637</c:v>
                </c:pt>
                <c:pt idx="23">
                  <c:v>-1.6020044769132999</c:v>
                </c:pt>
                <c:pt idx="24">
                  <c:v>-1.4520540396470023</c:v>
                </c:pt>
                <c:pt idx="25">
                  <c:v>-1.3037787207183213</c:v>
                </c:pt>
                <c:pt idx="26">
                  <c:v>-1.1573406013465699</c:v>
                </c:pt>
                <c:pt idx="27">
                  <c:v>-1.0128796014373584</c:v>
                </c:pt>
                <c:pt idx="28">
                  <c:v>-0.87049982496362288</c:v>
                </c:pt>
                <c:pt idx="29">
                  <c:v>-0.7302578764770995</c:v>
                </c:pt>
                <c:pt idx="30">
                  <c:v>-0.5921559506348727</c:v>
                </c:pt>
                <c:pt idx="31">
                  <c:v>-0.45614155626910685</c:v>
                </c:pt>
                <c:pt idx="32">
                  <c:v>-0.32211395228421597</c:v>
                </c:pt>
                <c:pt idx="33">
                  <c:v>-0.18993555170609319</c:v>
                </c:pt>
                <c:pt idx="34">
                  <c:v>-5.9445525256418053E-2</c:v>
                </c:pt>
                <c:pt idx="35">
                  <c:v>6.9527090025025162E-2</c:v>
                </c:pt>
                <c:pt idx="36">
                  <c:v>0.19715261124110939</c:v>
                </c:pt>
                <c:pt idx="37">
                  <c:v>0.32359301927570183</c:v>
                </c:pt>
                <c:pt idx="38">
                  <c:v>0.44899726852257249</c:v>
                </c:pt>
                <c:pt idx="39">
                  <c:v>0.57349904006619901</c:v>
                </c:pt>
                <c:pt idx="40">
                  <c:v>0.6972162426620987</c:v>
                </c:pt>
                <c:pt idx="41">
                  <c:v>0.8202516255089668</c:v>
                </c:pt>
                <c:pt idx="42">
                  <c:v>0.94269400835778394</c:v>
                </c:pt>
                <c:pt idx="43">
                  <c:v>1.0646197849611314</c:v>
                </c:pt>
                <c:pt idx="44">
                  <c:v>1.1860944817090437</c:v>
                </c:pt>
                <c:pt idx="45">
                  <c:v>1.3071742457621323</c:v>
                </c:pt>
                <c:pt idx="46">
                  <c:v>1.427907199176758</c:v>
                </c:pt>
                <c:pt idx="47">
                  <c:v>1.5483346344188427</c:v>
                </c:pt>
                <c:pt idx="48">
                  <c:v>1.6684920493110136</c:v>
                </c:pt>
                <c:pt idx="49">
                  <c:v>1.7884100315030715</c:v>
                </c:pt>
                <c:pt idx="50">
                  <c:v>1.9081150080611495</c:v>
                </c:pt>
                <c:pt idx="51">
                  <c:v>2.0276298774591526</c:v>
                </c:pt>
                <c:pt idx="52">
                  <c:v>2.1469745408606098</c:v>
                </c:pt>
                <c:pt idx="53">
                  <c:v>2.2661663481568937</c:v>
                </c:pt>
                <c:pt idx="54">
                  <c:v>2.3852204723959156</c:v>
                </c:pt>
                <c:pt idx="55">
                  <c:v>2.5041502243362554</c:v>
                </c:pt>
                <c:pt idx="56">
                  <c:v>2.6229673170711822</c:v>
                </c:pt>
                <c:pt idx="57">
                  <c:v>2.7416820890643328</c:v>
                </c:pt>
                <c:pt idx="58">
                  <c:v>2.8603036925484053</c:v>
                </c:pt>
                <c:pt idx="59">
                  <c:v>2.9788402530560196</c:v>
                </c:pt>
                <c:pt idx="60">
                  <c:v>3.0972990048597637</c:v>
                </c:pt>
                <c:pt idx="61">
                  <c:v>3.2156864062731008</c:v>
                </c:pt>
                <c:pt idx="62">
                  <c:v>3.3340082380809561</c:v>
                </c:pt>
                <c:pt idx="63">
                  <c:v>3.4522696878059032</c:v>
                </c:pt>
                <c:pt idx="64">
                  <c:v>3.5704754220526067</c:v>
                </c:pt>
                <c:pt idx="65">
                  <c:v>3.6886296487923498</c:v>
                </c:pt>
                <c:pt idx="66">
                  <c:v>3.806736171136258</c:v>
                </c:pt>
                <c:pt idx="67">
                  <c:v>3.9247984338881037</c:v>
                </c:pt>
                <c:pt idx="68">
                  <c:v>4.0428195639552618</c:v>
                </c:pt>
                <c:pt idx="69">
                  <c:v>4.1608024055211281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727-420A-B5BF-170C7BCFEC7F}"/>
            </c:ext>
          </c:extLst>
        </c:ser>
        <c:ser>
          <c:idx val="6"/>
          <c:order val="6"/>
          <c:tx>
            <c:v/>
          </c:tx>
          <c:spPr>
            <a:ln w="3175">
              <a:solidFill>
                <a:srgbClr val="C0C0C0"/>
              </a:solidFill>
              <a:prstDash val="sysDash"/>
            </a:ln>
          </c:spPr>
          <c:marker>
            <c:symbol val="none"/>
          </c:marker>
          <c:xVal>
            <c:numRef>
              <c:f>'MLR ACE V1a last 30'!xdata1</c:f>
              <c:numCache>
                <c:formatCode>General</c:formatCode>
                <c:ptCount val="70"/>
                <c:pt idx="0">
                  <c:v>-7.6482704668386496</c:v>
                </c:pt>
                <c:pt idx="1">
                  <c:v>-7.4109393134071002</c:v>
                </c:pt>
                <c:pt idx="2">
                  <c:v>-7.1736081599755517</c:v>
                </c:pt>
                <c:pt idx="3">
                  <c:v>-6.9362770065440023</c:v>
                </c:pt>
                <c:pt idx="4">
                  <c:v>-6.6989458531124537</c:v>
                </c:pt>
                <c:pt idx="5">
                  <c:v>-6.4616146996809043</c:v>
                </c:pt>
                <c:pt idx="6">
                  <c:v>-6.2242835462493558</c:v>
                </c:pt>
                <c:pt idx="7">
                  <c:v>-5.9869523928178063</c:v>
                </c:pt>
                <c:pt idx="8">
                  <c:v>-5.7496212393862578</c:v>
                </c:pt>
                <c:pt idx="9">
                  <c:v>-5.5122900859547084</c:v>
                </c:pt>
                <c:pt idx="10">
                  <c:v>-5.2749589325231589</c:v>
                </c:pt>
                <c:pt idx="11">
                  <c:v>-5.0376277790916104</c:v>
                </c:pt>
                <c:pt idx="12">
                  <c:v>-4.8002966256600619</c:v>
                </c:pt>
                <c:pt idx="13">
                  <c:v>-4.5629654722285125</c:v>
                </c:pt>
                <c:pt idx="14">
                  <c:v>-4.325634318796963</c:v>
                </c:pt>
                <c:pt idx="15">
                  <c:v>-4.0883031653654145</c:v>
                </c:pt>
                <c:pt idx="16">
                  <c:v>-3.8509720119338655</c:v>
                </c:pt>
                <c:pt idx="17">
                  <c:v>-3.6136408585023165</c:v>
                </c:pt>
                <c:pt idx="18">
                  <c:v>-3.3763097050707671</c:v>
                </c:pt>
                <c:pt idx="19">
                  <c:v>-3.1389785516392186</c:v>
                </c:pt>
                <c:pt idx="20">
                  <c:v>-2.9016473982076691</c:v>
                </c:pt>
                <c:pt idx="21">
                  <c:v>-2.6643162447761206</c:v>
                </c:pt>
                <c:pt idx="22">
                  <c:v>-2.4269850913445712</c:v>
                </c:pt>
                <c:pt idx="23">
                  <c:v>-2.1896539379130227</c:v>
                </c:pt>
                <c:pt idx="24">
                  <c:v>-1.9523227844814732</c:v>
                </c:pt>
                <c:pt idx="25">
                  <c:v>-1.7149916310499247</c:v>
                </c:pt>
                <c:pt idx="26">
                  <c:v>-1.4776604776183753</c:v>
                </c:pt>
                <c:pt idx="27">
                  <c:v>-1.2403293241868267</c:v>
                </c:pt>
                <c:pt idx="28">
                  <c:v>-1.0029981707552773</c:v>
                </c:pt>
                <c:pt idx="29">
                  <c:v>-0.76566701732372877</c:v>
                </c:pt>
                <c:pt idx="30">
                  <c:v>-0.52833586389217935</c:v>
                </c:pt>
                <c:pt idx="31">
                  <c:v>-0.29100471046063081</c:v>
                </c:pt>
                <c:pt idx="32">
                  <c:v>-5.3673557029081387E-2</c:v>
                </c:pt>
                <c:pt idx="33">
                  <c:v>0.18365759640246804</c:v>
                </c:pt>
                <c:pt idx="34">
                  <c:v>0.42098874983401657</c:v>
                </c:pt>
                <c:pt idx="35">
                  <c:v>0.658319903265566</c:v>
                </c:pt>
                <c:pt idx="36">
                  <c:v>0.89565105669711542</c:v>
                </c:pt>
                <c:pt idx="37">
                  <c:v>1.1329822101286631</c:v>
                </c:pt>
                <c:pt idx="38">
                  <c:v>1.3703133635602125</c:v>
                </c:pt>
                <c:pt idx="39">
                  <c:v>1.6076445169917619</c:v>
                </c:pt>
                <c:pt idx="40">
                  <c:v>1.8449756704233113</c:v>
                </c:pt>
                <c:pt idx="41">
                  <c:v>2.082306823854859</c:v>
                </c:pt>
                <c:pt idx="42">
                  <c:v>2.3196379772864084</c:v>
                </c:pt>
                <c:pt idx="43">
                  <c:v>2.5569691307179578</c:v>
                </c:pt>
                <c:pt idx="44">
                  <c:v>2.7943002841495073</c:v>
                </c:pt>
                <c:pt idx="45">
                  <c:v>3.0316314375810549</c:v>
                </c:pt>
                <c:pt idx="46">
                  <c:v>3.2689625910126043</c:v>
                </c:pt>
                <c:pt idx="47">
                  <c:v>3.5062937444441538</c:v>
                </c:pt>
                <c:pt idx="48">
                  <c:v>3.7436248978757032</c:v>
                </c:pt>
                <c:pt idx="49">
                  <c:v>3.9809560513072526</c:v>
                </c:pt>
                <c:pt idx="50">
                  <c:v>4.2182872047388003</c:v>
                </c:pt>
                <c:pt idx="51">
                  <c:v>4.4556183581703497</c:v>
                </c:pt>
                <c:pt idx="52">
                  <c:v>4.6929495116018991</c:v>
                </c:pt>
                <c:pt idx="53">
                  <c:v>4.9302806650334485</c:v>
                </c:pt>
                <c:pt idx="54">
                  <c:v>5.1676118184649962</c:v>
                </c:pt>
                <c:pt idx="55">
                  <c:v>5.4049429718965456</c:v>
                </c:pt>
                <c:pt idx="56">
                  <c:v>5.642274125328095</c:v>
                </c:pt>
                <c:pt idx="57">
                  <c:v>5.8796052787596444</c:v>
                </c:pt>
                <c:pt idx="58">
                  <c:v>6.1169364321911921</c:v>
                </c:pt>
                <c:pt idx="59">
                  <c:v>6.3542675856227415</c:v>
                </c:pt>
                <c:pt idx="60">
                  <c:v>6.5915987390542909</c:v>
                </c:pt>
                <c:pt idx="61">
                  <c:v>6.8289298924858404</c:v>
                </c:pt>
                <c:pt idx="62">
                  <c:v>7.066261045917388</c:v>
                </c:pt>
                <c:pt idx="63">
                  <c:v>7.3035921993489374</c:v>
                </c:pt>
                <c:pt idx="64">
                  <c:v>7.5409233527804869</c:v>
                </c:pt>
                <c:pt idx="65">
                  <c:v>7.7782545062120363</c:v>
                </c:pt>
                <c:pt idx="66">
                  <c:v>8.0155856596435857</c:v>
                </c:pt>
                <c:pt idx="67">
                  <c:v>8.2529168130751334</c:v>
                </c:pt>
                <c:pt idx="68">
                  <c:v>8.4902479665066828</c:v>
                </c:pt>
                <c:pt idx="69">
                  <c:v>8.7275791199382304</c:v>
                </c:pt>
              </c:numCache>
            </c:numRef>
          </c:xVal>
          <c:yVal>
            <c:numRef>
              <c:f>'MLR ACE V1a last 30'!ydata2</c:f>
              <c:numCache>
                <c:formatCode>General</c:formatCode>
                <c:ptCount val="70"/>
                <c:pt idx="0">
                  <c:v>-3.8503236505895924</c:v>
                </c:pt>
                <c:pt idx="1">
                  <c:v>-3.7316165341742078</c:v>
                </c:pt>
                <c:pt idx="2">
                  <c:v>-3.6128078586253625</c:v>
                </c:pt>
                <c:pt idx="3">
                  <c:v>-3.4938873853308414</c:v>
                </c:pt>
                <c:pt idx="4">
                  <c:v>-3.3748435170613469</c:v>
                </c:pt>
                <c:pt idx="5">
                  <c:v>-3.2556630778982947</c:v>
                </c:pt>
                <c:pt idx="6">
                  <c:v>-3.1363310521683916</c:v>
                </c:pt>
                <c:pt idx="7">
                  <c:v>-3.0168302741605344</c:v>
                </c:pt>
                <c:pt idx="8">
                  <c:v>-2.8971410588141668</c:v>
                </c:pt>
                <c:pt idx="9">
                  <c:v>-2.7772407617906181</c:v>
                </c:pt>
                <c:pt idx="10">
                  <c:v>-2.6571032554435461</c:v>
                </c:pt>
                <c:pt idx="11">
                  <c:v>-2.5366983053578007</c:v>
                </c:pt>
                <c:pt idx="12">
                  <c:v>-2.4159908306536182</c:v>
                </c:pt>
                <c:pt idx="13">
                  <c:v>-2.2949400307454342</c:v>
                </c:pt>
                <c:pt idx="14">
                  <c:v>-2.173498362716404</c:v>
                </c:pt>
                <c:pt idx="15">
                  <c:v>-2.0516103585908003</c:v>
                </c:pt>
                <c:pt idx="16">
                  <c:v>-1.9292112831888717</c:v>
                </c:pt>
                <c:pt idx="17">
                  <c:v>-1.8062256548780544</c:v>
                </c:pt>
                <c:pt idx="18">
                  <c:v>-1.6825656889146638</c:v>
                </c:pt>
                <c:pt idx="19">
                  <c:v>-1.5581297831504468</c:v>
                </c:pt>
                <c:pt idx="20">
                  <c:v>-1.4328012557574989</c:v>
                </c:pt>
                <c:pt idx="21">
                  <c:v>-1.3064476679339951</c:v>
                </c:pt>
                <c:pt idx="22">
                  <c:v>-1.178921213869347</c:v>
                </c:pt>
                <c:pt idx="23">
                  <c:v>-1.0500608045564497</c:v>
                </c:pt>
                <c:pt idx="24">
                  <c:v>-0.91969654186198535</c:v>
                </c:pt>
                <c:pt idx="25">
                  <c:v>-0.78765716082990533</c:v>
                </c:pt>
                <c:pt idx="26">
                  <c:v>-0.65378058024089447</c:v>
                </c:pt>
                <c:pt idx="27">
                  <c:v>-0.51792688018934474</c:v>
                </c:pt>
                <c:pt idx="28">
                  <c:v>-0.37999195670231845</c:v>
                </c:pt>
                <c:pt idx="29">
                  <c:v>-0.23991920522808072</c:v>
                </c:pt>
                <c:pt idx="30">
                  <c:v>-9.7706431109545494E-2</c:v>
                </c:pt>
                <c:pt idx="31">
                  <c:v>4.6593874485449771E-2</c:v>
                </c:pt>
                <c:pt idx="32">
                  <c:v>0.19288097046132097</c:v>
                </c:pt>
                <c:pt idx="33">
                  <c:v>0.34101726984396019</c:v>
                </c:pt>
                <c:pt idx="34">
                  <c:v>0.49084194335504611</c:v>
                </c:pt>
                <c:pt idx="35">
                  <c:v>0.64218402803436492</c:v>
                </c:pt>
                <c:pt idx="36">
                  <c:v>0.79487320677904283</c:v>
                </c:pt>
                <c:pt idx="37">
                  <c:v>0.94874749870521036</c:v>
                </c:pt>
                <c:pt idx="38">
                  <c:v>1.1036579494191017</c:v>
                </c:pt>
                <c:pt idx="39">
                  <c:v>1.2594708778362373</c:v>
                </c:pt>
                <c:pt idx="40">
                  <c:v>1.4160683752010998</c:v>
                </c:pt>
                <c:pt idx="41">
                  <c:v>1.5733476923149916</c:v>
                </c:pt>
                <c:pt idx="42">
                  <c:v>1.7312200094269363</c:v>
                </c:pt>
                <c:pt idx="43">
                  <c:v>1.8896089327843513</c:v>
                </c:pt>
                <c:pt idx="44">
                  <c:v>2.0484489359972011</c:v>
                </c:pt>
                <c:pt idx="45">
                  <c:v>2.2076838719048721</c:v>
                </c:pt>
                <c:pt idx="46">
                  <c:v>2.3672656184510084</c:v>
                </c:pt>
                <c:pt idx="47">
                  <c:v>2.5271528831696863</c:v>
                </c:pt>
                <c:pt idx="48">
                  <c:v>2.6873101682382776</c:v>
                </c:pt>
                <c:pt idx="49">
                  <c:v>2.8477068860069816</c:v>
                </c:pt>
                <c:pt idx="50">
                  <c:v>3.0083166094096638</c:v>
                </c:pt>
                <c:pt idx="51">
                  <c:v>3.1691164399724228</c:v>
                </c:pt>
                <c:pt idx="52">
                  <c:v>3.3300864765317275</c:v>
                </c:pt>
                <c:pt idx="53">
                  <c:v>3.4912093691962056</c:v>
                </c:pt>
                <c:pt idx="54">
                  <c:v>3.6524699449179439</c:v>
                </c:pt>
                <c:pt idx="55">
                  <c:v>3.813854892938366</c:v>
                </c:pt>
                <c:pt idx="56">
                  <c:v>3.9753525001642012</c:v>
                </c:pt>
                <c:pt idx="57">
                  <c:v>4.1369524281318126</c:v>
                </c:pt>
                <c:pt idx="58">
                  <c:v>4.2986455246085002</c:v>
                </c:pt>
                <c:pt idx="59">
                  <c:v>4.4604236640616479</c:v>
                </c:pt>
                <c:pt idx="60">
                  <c:v>4.6222796122186658</c:v>
                </c:pt>
                <c:pt idx="61">
                  <c:v>4.7842069107660912</c:v>
                </c:pt>
                <c:pt idx="62">
                  <c:v>4.946199778918996</c:v>
                </c:pt>
                <c:pt idx="63">
                  <c:v>5.1082530291548105</c:v>
                </c:pt>
                <c:pt idx="64">
                  <c:v>5.2703619948688694</c:v>
                </c:pt>
                <c:pt idx="65">
                  <c:v>5.4325224680898874</c:v>
                </c:pt>
                <c:pt idx="66">
                  <c:v>5.5947306457067416</c:v>
                </c:pt>
                <c:pt idx="67">
                  <c:v>5.7569830829156565</c:v>
                </c:pt>
                <c:pt idx="68">
                  <c:v>5.91927665280926</c:v>
                </c:pt>
                <c:pt idx="69">
                  <c:v>6.0816085112041538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727-420A-B5BF-170C7BCFEC7F}"/>
            </c:ext>
          </c:extLst>
        </c:ser>
        <c:ser>
          <c:idx val="7"/>
          <c:order val="7"/>
          <c:tx>
            <c:v>Conf. interval (Obs 95%)</c:v>
          </c:tx>
          <c:spPr>
            <a:ln w="6350">
              <a:solidFill>
                <a:srgbClr val="5F5F5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'MLR ACE V1a last 30'!xdata2</c:f>
              <c:numCache>
                <c:formatCode>General</c:formatCode>
                <c:ptCount val="100"/>
                <c:pt idx="0">
                  <c:v>-7.6482704668386496</c:v>
                </c:pt>
                <c:pt idx="1">
                  <c:v>-7.4828578447499945</c:v>
                </c:pt>
                <c:pt idx="2">
                  <c:v>-7.3174452226613393</c:v>
                </c:pt>
                <c:pt idx="3">
                  <c:v>-7.1520326005726851</c:v>
                </c:pt>
                <c:pt idx="4">
                  <c:v>-6.9866199784840299</c:v>
                </c:pt>
                <c:pt idx="5">
                  <c:v>-6.8212073563953748</c:v>
                </c:pt>
                <c:pt idx="6">
                  <c:v>-6.6557947343067196</c:v>
                </c:pt>
                <c:pt idx="7">
                  <c:v>-6.4903821122180645</c:v>
                </c:pt>
                <c:pt idx="8">
                  <c:v>-6.3249694901294093</c:v>
                </c:pt>
                <c:pt idx="9">
                  <c:v>-6.1595568680407542</c:v>
                </c:pt>
                <c:pt idx="10">
                  <c:v>-5.9941442459520999</c:v>
                </c:pt>
                <c:pt idx="11">
                  <c:v>-5.8287316238634448</c:v>
                </c:pt>
                <c:pt idx="12">
                  <c:v>-5.6633190017747896</c:v>
                </c:pt>
                <c:pt idx="13">
                  <c:v>-5.4979063796861345</c:v>
                </c:pt>
                <c:pt idx="14">
                  <c:v>-5.3324937575974793</c:v>
                </c:pt>
                <c:pt idx="15">
                  <c:v>-5.1670811355088251</c:v>
                </c:pt>
                <c:pt idx="16">
                  <c:v>-5.001668513420169</c:v>
                </c:pt>
                <c:pt idx="17">
                  <c:v>-4.8362558913315148</c:v>
                </c:pt>
                <c:pt idx="18">
                  <c:v>-4.6708432692428596</c:v>
                </c:pt>
                <c:pt idx="19">
                  <c:v>-4.5054306471542045</c:v>
                </c:pt>
                <c:pt idx="20">
                  <c:v>-4.3400180250655493</c:v>
                </c:pt>
                <c:pt idx="21">
                  <c:v>-4.1746054029768942</c:v>
                </c:pt>
                <c:pt idx="22">
                  <c:v>-4.0091927808882399</c:v>
                </c:pt>
                <c:pt idx="23">
                  <c:v>-3.8437801587995843</c:v>
                </c:pt>
                <c:pt idx="24">
                  <c:v>-3.6783675367109296</c:v>
                </c:pt>
                <c:pt idx="25">
                  <c:v>-3.5129549146222745</c:v>
                </c:pt>
                <c:pt idx="26">
                  <c:v>-3.3475422925336193</c:v>
                </c:pt>
                <c:pt idx="27">
                  <c:v>-3.1821296704449642</c:v>
                </c:pt>
                <c:pt idx="28">
                  <c:v>-3.016717048356309</c:v>
                </c:pt>
                <c:pt idx="29">
                  <c:v>-2.8513044262676548</c:v>
                </c:pt>
                <c:pt idx="30">
                  <c:v>-2.6858918041789996</c:v>
                </c:pt>
                <c:pt idx="31">
                  <c:v>-2.5204791820903445</c:v>
                </c:pt>
                <c:pt idx="32">
                  <c:v>-2.3550665600016893</c:v>
                </c:pt>
                <c:pt idx="33">
                  <c:v>-2.1896539379130342</c:v>
                </c:pt>
                <c:pt idx="34">
                  <c:v>-2.0242413158243791</c:v>
                </c:pt>
                <c:pt idx="35">
                  <c:v>-1.8588286937357239</c:v>
                </c:pt>
                <c:pt idx="36">
                  <c:v>-1.6934160716470696</c:v>
                </c:pt>
                <c:pt idx="37">
                  <c:v>-1.5280034495584145</c:v>
                </c:pt>
                <c:pt idx="38">
                  <c:v>-1.3625908274697593</c:v>
                </c:pt>
                <c:pt idx="39">
                  <c:v>-1.1971782053811042</c:v>
                </c:pt>
                <c:pt idx="40">
                  <c:v>-1.0317655832924491</c:v>
                </c:pt>
                <c:pt idx="41">
                  <c:v>-0.8663529612037939</c:v>
                </c:pt>
                <c:pt idx="42">
                  <c:v>-0.70094033911513964</c:v>
                </c:pt>
                <c:pt idx="43">
                  <c:v>-0.5355277170264845</c:v>
                </c:pt>
                <c:pt idx="44">
                  <c:v>-0.37011509493782935</c:v>
                </c:pt>
                <c:pt idx="45">
                  <c:v>-0.2047024728491742</c:v>
                </c:pt>
                <c:pt idx="46">
                  <c:v>-3.9289850760519052E-2</c:v>
                </c:pt>
                <c:pt idx="47">
                  <c:v>0.1261227713281361</c:v>
                </c:pt>
                <c:pt idx="48">
                  <c:v>0.29153539341679036</c:v>
                </c:pt>
                <c:pt idx="49">
                  <c:v>0.45694801550544639</c:v>
                </c:pt>
                <c:pt idx="50">
                  <c:v>0.62236063759410065</c:v>
                </c:pt>
                <c:pt idx="51">
                  <c:v>0.78777325968275669</c:v>
                </c:pt>
                <c:pt idx="52">
                  <c:v>0.95318588177141095</c:v>
                </c:pt>
                <c:pt idx="53">
                  <c:v>1.1185985038600652</c:v>
                </c:pt>
                <c:pt idx="54">
                  <c:v>1.2840111259487212</c:v>
                </c:pt>
                <c:pt idx="55">
                  <c:v>1.4494237480373755</c:v>
                </c:pt>
                <c:pt idx="56">
                  <c:v>1.6148363701260315</c:v>
                </c:pt>
                <c:pt idx="57">
                  <c:v>1.7802489922146858</c:v>
                </c:pt>
                <c:pt idx="58">
                  <c:v>1.9456616143033401</c:v>
                </c:pt>
                <c:pt idx="59">
                  <c:v>2.1110742363919961</c:v>
                </c:pt>
                <c:pt idx="60">
                  <c:v>2.2764868584806504</c:v>
                </c:pt>
                <c:pt idx="61">
                  <c:v>2.4418994805693064</c:v>
                </c:pt>
                <c:pt idx="62">
                  <c:v>2.6073121026579607</c:v>
                </c:pt>
                <c:pt idx="63">
                  <c:v>2.7727247247466167</c:v>
                </c:pt>
                <c:pt idx="64">
                  <c:v>2.9381373468352709</c:v>
                </c:pt>
                <c:pt idx="65">
                  <c:v>3.1035499689239252</c:v>
                </c:pt>
                <c:pt idx="66">
                  <c:v>3.2689625910125812</c:v>
                </c:pt>
                <c:pt idx="67">
                  <c:v>3.4343752131012355</c:v>
                </c:pt>
                <c:pt idx="68">
                  <c:v>3.5997878351898915</c:v>
                </c:pt>
                <c:pt idx="69">
                  <c:v>3.7652004572785458</c:v>
                </c:pt>
                <c:pt idx="70">
                  <c:v>3.9306130793672018</c:v>
                </c:pt>
                <c:pt idx="71">
                  <c:v>4.0960257014558561</c:v>
                </c:pt>
                <c:pt idx="72">
                  <c:v>4.2614383235445104</c:v>
                </c:pt>
                <c:pt idx="73">
                  <c:v>4.4268509456331664</c:v>
                </c:pt>
                <c:pt idx="74">
                  <c:v>4.5922635677218206</c:v>
                </c:pt>
                <c:pt idx="75">
                  <c:v>4.7576761898104767</c:v>
                </c:pt>
                <c:pt idx="76">
                  <c:v>4.9230888118991309</c:v>
                </c:pt>
                <c:pt idx="77">
                  <c:v>5.0885014339877852</c:v>
                </c:pt>
                <c:pt idx="78">
                  <c:v>5.2539140560764412</c:v>
                </c:pt>
                <c:pt idx="79">
                  <c:v>5.4193266781650955</c:v>
                </c:pt>
                <c:pt idx="80">
                  <c:v>5.5847393002537515</c:v>
                </c:pt>
                <c:pt idx="81">
                  <c:v>5.7501519223424058</c:v>
                </c:pt>
                <c:pt idx="82">
                  <c:v>5.9155645444310618</c:v>
                </c:pt>
                <c:pt idx="83">
                  <c:v>6.0809771665197161</c:v>
                </c:pt>
                <c:pt idx="84">
                  <c:v>6.2463897886083704</c:v>
                </c:pt>
                <c:pt idx="85">
                  <c:v>6.4118024106970264</c:v>
                </c:pt>
                <c:pt idx="86">
                  <c:v>6.5772150327856806</c:v>
                </c:pt>
                <c:pt idx="87">
                  <c:v>6.7426276548743367</c:v>
                </c:pt>
                <c:pt idx="88">
                  <c:v>6.9080402769629909</c:v>
                </c:pt>
                <c:pt idx="89">
                  <c:v>7.073452899051647</c:v>
                </c:pt>
                <c:pt idx="90">
                  <c:v>7.2388655211403012</c:v>
                </c:pt>
                <c:pt idx="91">
                  <c:v>7.4042781432289555</c:v>
                </c:pt>
                <c:pt idx="92">
                  <c:v>7.5696907653176115</c:v>
                </c:pt>
                <c:pt idx="93">
                  <c:v>7.7351033874062658</c:v>
                </c:pt>
                <c:pt idx="94">
                  <c:v>7.9005160094949218</c:v>
                </c:pt>
                <c:pt idx="95">
                  <c:v>8.0659286315835761</c:v>
                </c:pt>
                <c:pt idx="96">
                  <c:v>8.2313412536722304</c:v>
                </c:pt>
                <c:pt idx="97">
                  <c:v>8.3967538757608864</c:v>
                </c:pt>
                <c:pt idx="98">
                  <c:v>8.5621664978495424</c:v>
                </c:pt>
                <c:pt idx="99">
                  <c:v>8.7275791199381949</c:v>
                </c:pt>
              </c:numCache>
            </c:numRef>
          </c:xVal>
          <c:yVal>
            <c:numRef>
              <c:f>'MLR ACE V1a last 30'!ydata3</c:f>
              <c:numCache>
                <c:formatCode>General</c:formatCode>
                <c:ptCount val="100"/>
                <c:pt idx="0">
                  <c:v>-6.0822778630347241</c:v>
                </c:pt>
                <c:pt idx="1">
                  <c:v>-5.9778241463584623</c:v>
                </c:pt>
                <c:pt idx="2">
                  <c:v>-5.873508719603338</c:v>
                </c:pt>
                <c:pt idx="3">
                  <c:v>-5.7693334010542277</c:v>
                </c:pt>
                <c:pt idx="4">
                  <c:v>-5.6653000015724126</c:v>
                </c:pt>
                <c:pt idx="5">
                  <c:v>-5.5614103227328915</c:v>
                </c:pt>
                <c:pt idx="6">
                  <c:v>-5.457666154905084</c:v>
                </c:pt>
                <c:pt idx="7">
                  <c:v>-5.3540692752795458</c:v>
                </c:pt>
                <c:pt idx="8">
                  <c:v>-5.2506214458436808</c:v>
                </c:pt>
                <c:pt idx="9">
                  <c:v>-5.1473244113097838</c:v>
                </c:pt>
                <c:pt idx="10">
                  <c:v>-5.044179896999136</c:v>
                </c:pt>
                <c:pt idx="11">
                  <c:v>-4.9411896066862679</c:v>
                </c:pt>
                <c:pt idx="12">
                  <c:v>-4.8383552204078404</c:v>
                </c:pt>
                <c:pt idx="13">
                  <c:v>-4.7356783922410157</c:v>
                </c:pt>
                <c:pt idx="14">
                  <c:v>-4.6331607480565005</c:v>
                </c:pt>
                <c:pt idx="15">
                  <c:v>-4.5308038832518509</c:v>
                </c:pt>
                <c:pt idx="16">
                  <c:v>-4.4286093604709302</c:v>
                </c:pt>
                <c:pt idx="17">
                  <c:v>-4.3265787073157664</c:v>
                </c:pt>
                <c:pt idx="18">
                  <c:v>-4.2247134140573177</c:v>
                </c:pt>
                <c:pt idx="19">
                  <c:v>-4.1230149313519888</c:v>
                </c:pt>
                <c:pt idx="20">
                  <c:v>-4.0214846679709426</c:v>
                </c:pt>
                <c:pt idx="21">
                  <c:v>-3.9201239885495047</c:v>
                </c:pt>
                <c:pt idx="22">
                  <c:v>-3.8189342113641329</c:v>
                </c:pt>
                <c:pt idx="23">
                  <c:v>-3.7179166061445619</c:v>
                </c:pt>
                <c:pt idx="24">
                  <c:v>-3.6170723919288719</c:v>
                </c:pt>
                <c:pt idx="25">
                  <c:v>-3.5164027349692595</c:v>
                </c:pt>
                <c:pt idx="26">
                  <c:v>-3.4159087466963234</c:v>
                </c:pt>
                <c:pt idx="27">
                  <c:v>-3.3155914817496628</c:v>
                </c:pt>
                <c:pt idx="28">
                  <c:v>-3.2154519360824771</c:v>
                </c:pt>
                <c:pt idx="29">
                  <c:v>-3.11549104514775</c:v>
                </c:pt>
                <c:pt idx="30">
                  <c:v>-3.0157096821734086</c:v>
                </c:pt>
                <c:pt idx="31">
                  <c:v>-2.9161086565336243</c:v>
                </c:pt>
                <c:pt idx="32">
                  <c:v>-2.8166887122231223</c:v>
                </c:pt>
                <c:pt idx="33">
                  <c:v>-2.7174505264410564</c:v>
                </c:pt>
                <c:pt idx="34">
                  <c:v>-2.6183947082905883</c:v>
                </c:pt>
                <c:pt idx="35">
                  <c:v>-2.5195217975999178</c:v>
                </c:pt>
                <c:pt idx="36">
                  <c:v>-2.4208322638700039</c:v>
                </c:pt>
                <c:pt idx="37">
                  <c:v>-2.3223265053537139</c:v>
                </c:pt>
                <c:pt idx="38">
                  <c:v>-2.2240048482705803</c:v>
                </c:pt>
                <c:pt idx="39">
                  <c:v>-2.1258675461607606</c:v>
                </c:pt>
                <c:pt idx="40">
                  <c:v>-2.0279147793811632</c:v>
                </c:pt>
                <c:pt idx="41">
                  <c:v>-1.9301466547460784</c:v>
                </c:pt>
                <c:pt idx="42">
                  <c:v>-1.8325632053139769</c:v>
                </c:pt>
                <c:pt idx="43">
                  <c:v>-1.7351643903214675</c:v>
                </c:pt>
                <c:pt idx="44">
                  <c:v>-1.6379500952647306</c:v>
                </c:pt>
                <c:pt idx="45">
                  <c:v>-1.540920132128031</c:v>
                </c:pt>
                <c:pt idx="46">
                  <c:v>-1.4440742397582647</c:v>
                </c:pt>
                <c:pt idx="47">
                  <c:v>-1.3474120843837896</c:v>
                </c:pt>
                <c:pt idx="48">
                  <c:v>-1.2509332602751524</c:v>
                </c:pt>
                <c:pt idx="49">
                  <c:v>-1.1546372905446596</c:v>
                </c:pt>
                <c:pt idx="50">
                  <c:v>-1.058523628081161</c:v>
                </c:pt>
                <c:pt idx="51">
                  <c:v>-0.96259165661577362</c:v>
                </c:pt>
                <c:pt idx="52">
                  <c:v>-0.86684069191379753</c:v>
                </c:pt>
                <c:pt idx="53">
                  <c:v>-0.7712699830874763</c:v>
                </c:pt>
                <c:pt idx="54">
                  <c:v>-0.67587871402386268</c:v>
                </c:pt>
                <c:pt idx="55">
                  <c:v>-0.58066600492157383</c:v>
                </c:pt>
                <c:pt idx="56">
                  <c:v>-0.48563091392984947</c:v>
                </c:pt>
                <c:pt idx="57">
                  <c:v>-0.39077243888302471</c:v>
                </c:pt>
                <c:pt idx="58">
                  <c:v>-0.29608951912320758</c:v>
                </c:pt>
                <c:pt idx="59">
                  <c:v>-0.20158103740376054</c:v>
                </c:pt>
                <c:pt idx="60">
                  <c:v>-0.10724582186599374</c:v>
                </c:pt>
                <c:pt idx="61">
                  <c:v>-1.3082648081341519E-2</c:v>
                </c:pt>
                <c:pt idx="62">
                  <c:v>8.0909758848740854E-2</c:v>
                </c:pt>
                <c:pt idx="63">
                  <c:v>0.17473272214300972</c:v>
                </c:pt>
                <c:pt idx="64">
                  <c:v>0.26838761114853726</c:v>
                </c:pt>
                <c:pt idx="65">
                  <c:v>0.3618758391144572</c:v>
                </c:pt>
                <c:pt idx="66">
                  <c:v>0.45519886093892281</c:v>
                </c:pt>
                <c:pt idx="67">
                  <c:v>0.54835817089674199</c:v>
                </c:pt>
                <c:pt idx="68">
                  <c:v>0.64135530035497301</c:v>
                </c:pt>
                <c:pt idx="69">
                  <c:v>0.73419181548348544</c:v>
                </c:pt>
                <c:pt idx="70">
                  <c:v>0.82686931496731764</c:v>
                </c:pt>
                <c:pt idx="71">
                  <c:v>0.91938942772728316</c:v>
                </c:pt>
                <c:pt idx="72">
                  <c:v>1.011753810655073</c:v>
                </c:pt>
                <c:pt idx="73">
                  <c:v>1.1039641463686909</c:v>
                </c:pt>
                <c:pt idx="74">
                  <c:v>1.1960221409937639</c:v>
                </c:pt>
                <c:pt idx="75">
                  <c:v>1.2879295219759066</c:v>
                </c:pt>
                <c:pt idx="76">
                  <c:v>1.3796880359289263</c:v>
                </c:pt>
                <c:pt idx="77">
                  <c:v>1.4712994465233342</c:v>
                </c:pt>
                <c:pt idx="78">
                  <c:v>1.562765532419192</c:v>
                </c:pt>
                <c:pt idx="79">
                  <c:v>1.6540880852469926</c:v>
                </c:pt>
                <c:pt idx="80">
                  <c:v>1.7452689076398868</c:v>
                </c:pt>
                <c:pt idx="81">
                  <c:v>1.8363098113201746</c:v>
                </c:pt>
                <c:pt idx="82">
                  <c:v>1.9272126152426645</c:v>
                </c:pt>
                <c:pt idx="83">
                  <c:v>2.0179791437970911</c:v>
                </c:pt>
                <c:pt idx="84">
                  <c:v>2.1086112250714968</c:v>
                </c:pt>
                <c:pt idx="85">
                  <c:v>2.1991106891781005</c:v>
                </c:pt>
                <c:pt idx="86">
                  <c:v>2.2894793666428881</c:v>
                </c:pt>
                <c:pt idx="87">
                  <c:v>2.3797190868598603</c:v>
                </c:pt>
                <c:pt idx="88">
                  <c:v>2.4698316766105455</c:v>
                </c:pt>
                <c:pt idx="89">
                  <c:v>2.5598189586491804</c:v>
                </c:pt>
                <c:pt idx="90">
                  <c:v>2.6496827503536169</c:v>
                </c:pt>
                <c:pt idx="91">
                  <c:v>2.7394248624418811</c:v>
                </c:pt>
                <c:pt idx="92">
                  <c:v>2.8290470977539837</c:v>
                </c:pt>
                <c:pt idx="93">
                  <c:v>2.9185512500984565</c:v>
                </c:pt>
                <c:pt idx="94">
                  <c:v>3.007939103162875</c:v>
                </c:pt>
                <c:pt idx="95">
                  <c:v>3.0972124294874259</c:v>
                </c:pt>
                <c:pt idx="96">
                  <c:v>3.1863729895004997</c:v>
                </c:pt>
                <c:pt idx="97">
                  <c:v>3.2754225306150682</c:v>
                </c:pt>
                <c:pt idx="98">
                  <c:v>3.3643627863845333</c:v>
                </c:pt>
                <c:pt idx="99">
                  <c:v>3.4531954757166403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727-420A-B5BF-170C7BCFEC7F}"/>
            </c:ext>
          </c:extLst>
        </c:ser>
        <c:ser>
          <c:idx val="8"/>
          <c:order val="8"/>
          <c:tx>
            <c:v/>
          </c:tx>
          <c:spPr>
            <a:ln w="6350">
              <a:solidFill>
                <a:srgbClr val="5F5F5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'MLR ACE V1a last 30'!xdata2</c:f>
              <c:numCache>
                <c:formatCode>General</c:formatCode>
                <c:ptCount val="100"/>
                <c:pt idx="0">
                  <c:v>-7.6482704668386496</c:v>
                </c:pt>
                <c:pt idx="1">
                  <c:v>-7.4828578447499945</c:v>
                </c:pt>
                <c:pt idx="2">
                  <c:v>-7.3174452226613393</c:v>
                </c:pt>
                <c:pt idx="3">
                  <c:v>-7.1520326005726851</c:v>
                </c:pt>
                <c:pt idx="4">
                  <c:v>-6.9866199784840299</c:v>
                </c:pt>
                <c:pt idx="5">
                  <c:v>-6.8212073563953748</c:v>
                </c:pt>
                <c:pt idx="6">
                  <c:v>-6.6557947343067196</c:v>
                </c:pt>
                <c:pt idx="7">
                  <c:v>-6.4903821122180645</c:v>
                </c:pt>
                <c:pt idx="8">
                  <c:v>-6.3249694901294093</c:v>
                </c:pt>
                <c:pt idx="9">
                  <c:v>-6.1595568680407542</c:v>
                </c:pt>
                <c:pt idx="10">
                  <c:v>-5.9941442459520999</c:v>
                </c:pt>
                <c:pt idx="11">
                  <c:v>-5.8287316238634448</c:v>
                </c:pt>
                <c:pt idx="12">
                  <c:v>-5.6633190017747896</c:v>
                </c:pt>
                <c:pt idx="13">
                  <c:v>-5.4979063796861345</c:v>
                </c:pt>
                <c:pt idx="14">
                  <c:v>-5.3324937575974793</c:v>
                </c:pt>
                <c:pt idx="15">
                  <c:v>-5.1670811355088251</c:v>
                </c:pt>
                <c:pt idx="16">
                  <c:v>-5.001668513420169</c:v>
                </c:pt>
                <c:pt idx="17">
                  <c:v>-4.8362558913315148</c:v>
                </c:pt>
                <c:pt idx="18">
                  <c:v>-4.6708432692428596</c:v>
                </c:pt>
                <c:pt idx="19">
                  <c:v>-4.5054306471542045</c:v>
                </c:pt>
                <c:pt idx="20">
                  <c:v>-4.3400180250655493</c:v>
                </c:pt>
                <c:pt idx="21">
                  <c:v>-4.1746054029768942</c:v>
                </c:pt>
                <c:pt idx="22">
                  <c:v>-4.0091927808882399</c:v>
                </c:pt>
                <c:pt idx="23">
                  <c:v>-3.8437801587995843</c:v>
                </c:pt>
                <c:pt idx="24">
                  <c:v>-3.6783675367109296</c:v>
                </c:pt>
                <c:pt idx="25">
                  <c:v>-3.5129549146222745</c:v>
                </c:pt>
                <c:pt idx="26">
                  <c:v>-3.3475422925336193</c:v>
                </c:pt>
                <c:pt idx="27">
                  <c:v>-3.1821296704449642</c:v>
                </c:pt>
                <c:pt idx="28">
                  <c:v>-3.016717048356309</c:v>
                </c:pt>
                <c:pt idx="29">
                  <c:v>-2.8513044262676548</c:v>
                </c:pt>
                <c:pt idx="30">
                  <c:v>-2.6858918041789996</c:v>
                </c:pt>
                <c:pt idx="31">
                  <c:v>-2.5204791820903445</c:v>
                </c:pt>
                <c:pt idx="32">
                  <c:v>-2.3550665600016893</c:v>
                </c:pt>
                <c:pt idx="33">
                  <c:v>-2.1896539379130342</c:v>
                </c:pt>
                <c:pt idx="34">
                  <c:v>-2.0242413158243791</c:v>
                </c:pt>
                <c:pt idx="35">
                  <c:v>-1.8588286937357239</c:v>
                </c:pt>
                <c:pt idx="36">
                  <c:v>-1.6934160716470696</c:v>
                </c:pt>
                <c:pt idx="37">
                  <c:v>-1.5280034495584145</c:v>
                </c:pt>
                <c:pt idx="38">
                  <c:v>-1.3625908274697593</c:v>
                </c:pt>
                <c:pt idx="39">
                  <c:v>-1.1971782053811042</c:v>
                </c:pt>
                <c:pt idx="40">
                  <c:v>-1.0317655832924491</c:v>
                </c:pt>
                <c:pt idx="41">
                  <c:v>-0.8663529612037939</c:v>
                </c:pt>
                <c:pt idx="42">
                  <c:v>-0.70094033911513964</c:v>
                </c:pt>
                <c:pt idx="43">
                  <c:v>-0.5355277170264845</c:v>
                </c:pt>
                <c:pt idx="44">
                  <c:v>-0.37011509493782935</c:v>
                </c:pt>
                <c:pt idx="45">
                  <c:v>-0.2047024728491742</c:v>
                </c:pt>
                <c:pt idx="46">
                  <c:v>-3.9289850760519052E-2</c:v>
                </c:pt>
                <c:pt idx="47">
                  <c:v>0.1261227713281361</c:v>
                </c:pt>
                <c:pt idx="48">
                  <c:v>0.29153539341679036</c:v>
                </c:pt>
                <c:pt idx="49">
                  <c:v>0.45694801550544639</c:v>
                </c:pt>
                <c:pt idx="50">
                  <c:v>0.62236063759410065</c:v>
                </c:pt>
                <c:pt idx="51">
                  <c:v>0.78777325968275669</c:v>
                </c:pt>
                <c:pt idx="52">
                  <c:v>0.95318588177141095</c:v>
                </c:pt>
                <c:pt idx="53">
                  <c:v>1.1185985038600652</c:v>
                </c:pt>
                <c:pt idx="54">
                  <c:v>1.2840111259487212</c:v>
                </c:pt>
                <c:pt idx="55">
                  <c:v>1.4494237480373755</c:v>
                </c:pt>
                <c:pt idx="56">
                  <c:v>1.6148363701260315</c:v>
                </c:pt>
                <c:pt idx="57">
                  <c:v>1.7802489922146858</c:v>
                </c:pt>
                <c:pt idx="58">
                  <c:v>1.9456616143033401</c:v>
                </c:pt>
                <c:pt idx="59">
                  <c:v>2.1110742363919961</c:v>
                </c:pt>
                <c:pt idx="60">
                  <c:v>2.2764868584806504</c:v>
                </c:pt>
                <c:pt idx="61">
                  <c:v>2.4418994805693064</c:v>
                </c:pt>
                <c:pt idx="62">
                  <c:v>2.6073121026579607</c:v>
                </c:pt>
                <c:pt idx="63">
                  <c:v>2.7727247247466167</c:v>
                </c:pt>
                <c:pt idx="64">
                  <c:v>2.9381373468352709</c:v>
                </c:pt>
                <c:pt idx="65">
                  <c:v>3.1035499689239252</c:v>
                </c:pt>
                <c:pt idx="66">
                  <c:v>3.2689625910125812</c:v>
                </c:pt>
                <c:pt idx="67">
                  <c:v>3.4343752131012355</c:v>
                </c:pt>
                <c:pt idx="68">
                  <c:v>3.5997878351898915</c:v>
                </c:pt>
                <c:pt idx="69">
                  <c:v>3.7652004572785458</c:v>
                </c:pt>
                <c:pt idx="70">
                  <c:v>3.9306130793672018</c:v>
                </c:pt>
                <c:pt idx="71">
                  <c:v>4.0960257014558561</c:v>
                </c:pt>
                <c:pt idx="72">
                  <c:v>4.2614383235445104</c:v>
                </c:pt>
                <c:pt idx="73">
                  <c:v>4.4268509456331664</c:v>
                </c:pt>
                <c:pt idx="74">
                  <c:v>4.5922635677218206</c:v>
                </c:pt>
                <c:pt idx="75">
                  <c:v>4.7576761898104767</c:v>
                </c:pt>
                <c:pt idx="76">
                  <c:v>4.9230888118991309</c:v>
                </c:pt>
                <c:pt idx="77">
                  <c:v>5.0885014339877852</c:v>
                </c:pt>
                <c:pt idx="78">
                  <c:v>5.2539140560764412</c:v>
                </c:pt>
                <c:pt idx="79">
                  <c:v>5.4193266781650955</c:v>
                </c:pt>
                <c:pt idx="80">
                  <c:v>5.5847393002537515</c:v>
                </c:pt>
                <c:pt idx="81">
                  <c:v>5.7501519223424058</c:v>
                </c:pt>
                <c:pt idx="82">
                  <c:v>5.9155645444310618</c:v>
                </c:pt>
                <c:pt idx="83">
                  <c:v>6.0809771665197161</c:v>
                </c:pt>
                <c:pt idx="84">
                  <c:v>6.2463897886083704</c:v>
                </c:pt>
                <c:pt idx="85">
                  <c:v>6.4118024106970264</c:v>
                </c:pt>
                <c:pt idx="86">
                  <c:v>6.5772150327856806</c:v>
                </c:pt>
                <c:pt idx="87">
                  <c:v>6.7426276548743367</c:v>
                </c:pt>
                <c:pt idx="88">
                  <c:v>6.9080402769629909</c:v>
                </c:pt>
                <c:pt idx="89">
                  <c:v>7.073452899051647</c:v>
                </c:pt>
                <c:pt idx="90">
                  <c:v>7.2388655211403012</c:v>
                </c:pt>
                <c:pt idx="91">
                  <c:v>7.4042781432289555</c:v>
                </c:pt>
                <c:pt idx="92">
                  <c:v>7.5696907653176115</c:v>
                </c:pt>
                <c:pt idx="93">
                  <c:v>7.7351033874062658</c:v>
                </c:pt>
                <c:pt idx="94">
                  <c:v>7.9005160094949218</c:v>
                </c:pt>
                <c:pt idx="95">
                  <c:v>8.0659286315835761</c:v>
                </c:pt>
                <c:pt idx="96">
                  <c:v>8.2313412536722304</c:v>
                </c:pt>
                <c:pt idx="97">
                  <c:v>8.3967538757608864</c:v>
                </c:pt>
                <c:pt idx="98">
                  <c:v>8.5621664978495424</c:v>
                </c:pt>
                <c:pt idx="99">
                  <c:v>8.7275791199381949</c:v>
                </c:pt>
              </c:numCache>
            </c:numRef>
          </c:xVal>
          <c:yVal>
            <c:numRef>
              <c:f>'MLR ACE V1a last 30'!ydata4</c:f>
              <c:numCache>
                <c:formatCode>General</c:formatCode>
                <c:ptCount val="100"/>
                <c:pt idx="0">
                  <c:v>-3.0170255175325411</c:v>
                </c:pt>
                <c:pt idx="1">
                  <c:v>-2.9261083827209999</c:v>
                </c:pt>
                <c:pt idx="2">
                  <c:v>-2.8350529579883208</c:v>
                </c:pt>
                <c:pt idx="3">
                  <c:v>-2.7438574250496295</c:v>
                </c:pt>
                <c:pt idx="4">
                  <c:v>-2.6525199730436411</c:v>
                </c:pt>
                <c:pt idx="5">
                  <c:v>-2.5610388003953584</c:v>
                </c:pt>
                <c:pt idx="6">
                  <c:v>-2.4694121167353633</c:v>
                </c:pt>
                <c:pt idx="7">
                  <c:v>-2.3776381448730981</c:v>
                </c:pt>
                <c:pt idx="8">
                  <c:v>-2.2857151228211592</c:v>
                </c:pt>
                <c:pt idx="9">
                  <c:v>-2.1936413058672533</c:v>
                </c:pt>
                <c:pt idx="10">
                  <c:v>-2.1014149686900985</c:v>
                </c:pt>
                <c:pt idx="11">
                  <c:v>-2.0090344075151636</c:v>
                </c:pt>
                <c:pt idx="12">
                  <c:v>-1.9164979423057875</c:v>
                </c:pt>
                <c:pt idx="13">
                  <c:v>-1.8238039189848088</c:v>
                </c:pt>
                <c:pt idx="14">
                  <c:v>-1.730950711681521</c:v>
                </c:pt>
                <c:pt idx="15">
                  <c:v>-1.637936724998369</c:v>
                </c:pt>
                <c:pt idx="16">
                  <c:v>-1.5447603962914851</c:v>
                </c:pt>
                <c:pt idx="17">
                  <c:v>-1.4514201979588461</c:v>
                </c:pt>
                <c:pt idx="18">
                  <c:v>-1.3579146397294912</c:v>
                </c:pt>
                <c:pt idx="19">
                  <c:v>-1.2642422709470169</c:v>
                </c:pt>
                <c:pt idx="20">
                  <c:v>-1.1704016828402606</c:v>
                </c:pt>
                <c:pt idx="21">
                  <c:v>-1.0763915107738951</c:v>
                </c:pt>
                <c:pt idx="22">
                  <c:v>-0.98221043647146455</c:v>
                </c:pt>
                <c:pt idx="23">
                  <c:v>-0.88785719020323239</c:v>
                </c:pt>
                <c:pt idx="24">
                  <c:v>-0.79333055293111854</c:v>
                </c:pt>
                <c:pt idx="25">
                  <c:v>-0.69862935840292861</c:v>
                </c:pt>
                <c:pt idx="26">
                  <c:v>-0.60375249518806151</c:v>
                </c:pt>
                <c:pt idx="27">
                  <c:v>-0.50869890864691891</c:v>
                </c:pt>
                <c:pt idx="28">
                  <c:v>-0.41346760282630135</c:v>
                </c:pt>
                <c:pt idx="29">
                  <c:v>-0.31805764227322619</c:v>
                </c:pt>
                <c:pt idx="30">
                  <c:v>-0.22246815375976392</c:v>
                </c:pt>
                <c:pt idx="31">
                  <c:v>-0.12669832791174573</c:v>
                </c:pt>
                <c:pt idx="32">
                  <c:v>-3.0747420734444031E-2</c:v>
                </c:pt>
                <c:pt idx="33">
                  <c:v>6.5385244971293277E-2</c:v>
                </c:pt>
                <c:pt idx="34">
                  <c:v>0.1617002783086281</c:v>
                </c:pt>
                <c:pt idx="35">
                  <c:v>0.25819821910576102</c:v>
                </c:pt>
                <c:pt idx="36">
                  <c:v>0.3548795368636497</c:v>
                </c:pt>
                <c:pt idx="37">
                  <c:v>0.4517446298351625</c:v>
                </c:pt>
                <c:pt idx="38">
                  <c:v>0.54879382423983258</c:v>
                </c:pt>
                <c:pt idx="39">
                  <c:v>0.64602737361781615</c:v>
                </c:pt>
                <c:pt idx="40">
                  <c:v>0.74344545832602182</c:v>
                </c:pt>
                <c:pt idx="41">
                  <c:v>0.84104818517874047</c:v>
                </c:pt>
                <c:pt idx="42">
                  <c:v>0.93883558723444083</c:v>
                </c:pt>
                <c:pt idx="43">
                  <c:v>1.0368076237297348</c:v>
                </c:pt>
                <c:pt idx="44">
                  <c:v>1.1349641801608013</c:v>
                </c:pt>
                <c:pt idx="45">
                  <c:v>1.2333050685119051</c:v>
                </c:pt>
                <c:pt idx="46">
                  <c:v>1.3318300276299417</c:v>
                </c:pt>
                <c:pt idx="47">
                  <c:v>1.4305387237432701</c:v>
                </c:pt>
                <c:pt idx="48">
                  <c:v>1.529430751122435</c:v>
                </c:pt>
                <c:pt idx="49">
                  <c:v>1.6285056328797465</c:v>
                </c:pt>
                <c:pt idx="50">
                  <c:v>1.72776282190405</c:v>
                </c:pt>
                <c:pt idx="51">
                  <c:v>1.8272017019264672</c:v>
                </c:pt>
                <c:pt idx="52">
                  <c:v>1.926821588712293</c:v>
                </c:pt>
                <c:pt idx="53">
                  <c:v>2.0266217313737744</c:v>
                </c:pt>
                <c:pt idx="54">
                  <c:v>2.1266013137979649</c:v>
                </c:pt>
                <c:pt idx="55">
                  <c:v>2.2267594561834785</c:v>
                </c:pt>
                <c:pt idx="56">
                  <c:v>2.3270952166795582</c:v>
                </c:pt>
                <c:pt idx="57">
                  <c:v>2.4276075931205359</c:v>
                </c:pt>
                <c:pt idx="58">
                  <c:v>2.528295524848521</c:v>
                </c:pt>
                <c:pt idx="59">
                  <c:v>2.6291578946168781</c:v>
                </c:pt>
                <c:pt idx="60">
                  <c:v>2.7301935305669134</c:v>
                </c:pt>
                <c:pt idx="61">
                  <c:v>2.8314012082700657</c:v>
                </c:pt>
                <c:pt idx="62">
                  <c:v>2.9327796528277852</c:v>
                </c:pt>
                <c:pt idx="63">
                  <c:v>3.0343275410213213</c:v>
                </c:pt>
                <c:pt idx="64">
                  <c:v>3.1360435035035956</c:v>
                </c:pt>
                <c:pt idx="65">
                  <c:v>3.237926127025478</c:v>
                </c:pt>
                <c:pt idx="66">
                  <c:v>3.3399739566888167</c:v>
                </c:pt>
                <c:pt idx="67">
                  <c:v>3.4421854982187998</c:v>
                </c:pt>
                <c:pt idx="68">
                  <c:v>3.5445592202483738</c:v>
                </c:pt>
                <c:pt idx="69">
                  <c:v>3.647093556607663</c:v>
                </c:pt>
                <c:pt idx="70">
                  <c:v>3.7497869086116351</c:v>
                </c:pt>
                <c:pt idx="71">
                  <c:v>3.8526376473394719</c:v>
                </c:pt>
                <c:pt idx="72">
                  <c:v>3.9556441158994846</c:v>
                </c:pt>
                <c:pt idx="73">
                  <c:v>4.058804631673671</c:v>
                </c:pt>
                <c:pt idx="74">
                  <c:v>4.1621174885363992</c:v>
                </c:pt>
                <c:pt idx="75">
                  <c:v>4.2655809590420617</c:v>
                </c:pt>
                <c:pt idx="76">
                  <c:v>4.3691932965768441</c:v>
                </c:pt>
                <c:pt idx="77">
                  <c:v>4.4729527374702389</c:v>
                </c:pt>
                <c:pt idx="78">
                  <c:v>4.5768575030621852</c:v>
                </c:pt>
                <c:pt idx="79">
                  <c:v>4.6809058017221865</c:v>
                </c:pt>
                <c:pt idx="80">
                  <c:v>4.7850958308170961</c:v>
                </c:pt>
                <c:pt idx="81">
                  <c:v>4.8894257786246111</c:v>
                </c:pt>
                <c:pt idx="82">
                  <c:v>4.9938938261899253</c:v>
                </c:pt>
                <c:pt idx="83">
                  <c:v>5.0984981491233015</c:v>
                </c:pt>
                <c:pt idx="84">
                  <c:v>5.2032369193366979</c:v>
                </c:pt>
                <c:pt idx="85">
                  <c:v>5.308108306717898</c:v>
                </c:pt>
                <c:pt idx="86">
                  <c:v>5.4131104807409134</c:v>
                </c:pt>
                <c:pt idx="87">
                  <c:v>5.518241612011745</c:v>
                </c:pt>
                <c:pt idx="88">
                  <c:v>5.6234998737488615</c:v>
                </c:pt>
                <c:pt idx="89">
                  <c:v>5.7288834431980318</c:v>
                </c:pt>
                <c:pt idx="90">
                  <c:v>5.8343905029813969</c:v>
                </c:pt>
                <c:pt idx="91">
                  <c:v>5.9400192423809344</c:v>
                </c:pt>
                <c:pt idx="92">
                  <c:v>6.045767858556637</c:v>
                </c:pt>
                <c:pt idx="93">
                  <c:v>6.1516345576999658</c:v>
                </c:pt>
                <c:pt idx="94">
                  <c:v>6.2576175561233525</c:v>
                </c:pt>
                <c:pt idx="95">
                  <c:v>6.3637150812866032</c:v>
                </c:pt>
                <c:pt idx="96">
                  <c:v>6.4699253727613311</c:v>
                </c:pt>
                <c:pt idx="97">
                  <c:v>6.5762466831345678</c:v>
                </c:pt>
                <c:pt idx="98">
                  <c:v>6.6826772788529061</c:v>
                </c:pt>
                <c:pt idx="99">
                  <c:v>6.789215441008599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727-420A-B5BF-170C7BCFE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777568"/>
        <c:axId val="1"/>
      </c:scatterChart>
      <c:valAx>
        <c:axId val="862777568"/>
        <c:scaling>
          <c:orientation val="minMax"/>
          <c:max val="10"/>
          <c:min val="-1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ACE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8"/>
          <c:min val="-8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77568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6"/>
        <c:delete val="1"/>
      </c:legendEntry>
      <c:legendEntry>
        <c:idx val="8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Observations (axes F1 and F2: 72.05 %)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observations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046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08C-485A-8E1E-4456B04AB87C}"/>
                </c:ext>
              </c:extLst>
            </c:dLbl>
            <c:dLbl>
              <c:idx val="1"/>
              <c:layout>
                <c:manualLayout>
                  <c:x val="-1.7361111111111046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08C-485A-8E1E-4456B04AB87C}"/>
                </c:ext>
              </c:extLst>
            </c:dLbl>
            <c:dLbl>
              <c:idx val="2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08C-485A-8E1E-4456B04AB87C}"/>
                </c:ext>
              </c:extLst>
            </c:dLbl>
            <c:dLbl>
              <c:idx val="3"/>
              <c:layout>
                <c:manualLayout>
                  <c:x val="-1.7361111111111237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08C-485A-8E1E-4456B04AB87C}"/>
                </c:ext>
              </c:extLst>
            </c:dLbl>
            <c:dLbl>
              <c:idx val="4"/>
              <c:layout>
                <c:manualLayout>
                  <c:x val="-1.7361111111111174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08C-485A-8E1E-4456B04AB87C}"/>
                </c:ext>
              </c:extLst>
            </c:dLbl>
            <c:dLbl>
              <c:idx val="5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008C-485A-8E1E-4456B04AB87C}"/>
                </c:ext>
              </c:extLst>
            </c:dLbl>
            <c:dLbl>
              <c:idx val="6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008C-485A-8E1E-4456B04AB87C}"/>
                </c:ext>
              </c:extLst>
            </c:dLbl>
            <c:dLbl>
              <c:idx val="7"/>
              <c:layout>
                <c:manualLayout>
                  <c:x val="-1.7361111111111174E-2"/>
                  <c:y val="-3.065134099616851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008C-485A-8E1E-4456B04AB87C}"/>
                </c:ext>
              </c:extLst>
            </c:dLbl>
            <c:dLbl>
              <c:idx val="8"/>
              <c:layout>
                <c:manualLayout>
                  <c:x val="-1.7361111111111046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008C-485A-8E1E-4456B04AB87C}"/>
                </c:ext>
              </c:extLst>
            </c:dLbl>
            <c:dLbl>
              <c:idx val="9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008C-485A-8E1E-4456B04AB87C}"/>
                </c:ext>
              </c:extLst>
            </c:dLbl>
            <c:dLbl>
              <c:idx val="10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008C-485A-8E1E-4456B04AB87C}"/>
                </c:ext>
              </c:extLst>
            </c:dLbl>
            <c:dLbl>
              <c:idx val="11"/>
              <c:layout>
                <c:manualLayout>
                  <c:x val="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008C-485A-8E1E-4456B04AB87C}"/>
                </c:ext>
              </c:extLst>
            </c:dLbl>
            <c:dLbl>
              <c:idx val="12"/>
              <c:layout>
                <c:manualLayout>
                  <c:x val="-8.40277777777778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008C-485A-8E1E-4456B04AB87C}"/>
                </c:ext>
              </c:extLst>
            </c:dLbl>
            <c:dLbl>
              <c:idx val="13"/>
              <c:layout>
                <c:manualLayout>
                  <c:x val="-8.40277777777778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008C-485A-8E1E-4456B04AB87C}"/>
                </c:ext>
              </c:extLst>
            </c:dLbl>
            <c:dLbl>
              <c:idx val="14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008C-485A-8E1E-4456B04AB87C}"/>
                </c:ext>
              </c:extLst>
            </c:dLbl>
            <c:dLbl>
              <c:idx val="15"/>
              <c:layout>
                <c:manualLayout>
                  <c:x val="-8.40277777777778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008C-485A-8E1E-4456B04AB87C}"/>
                </c:ext>
              </c:extLst>
            </c:dLbl>
            <c:dLbl>
              <c:idx val="16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008C-485A-8E1E-4456B04AB87C}"/>
                </c:ext>
              </c:extLst>
            </c:dLbl>
            <c:dLbl>
              <c:idx val="17"/>
              <c:layout>
                <c:manualLayout>
                  <c:x val="-8.4027777777777785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008C-485A-8E1E-4456B04AB87C}"/>
                </c:ext>
              </c:extLst>
            </c:dLbl>
            <c:dLbl>
              <c:idx val="18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008C-485A-8E1E-4456B04AB87C}"/>
                </c:ext>
              </c:extLst>
            </c:dLbl>
            <c:dLbl>
              <c:idx val="19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008C-485A-8E1E-4456B04AB87C}"/>
                </c:ext>
              </c:extLst>
            </c:dLbl>
            <c:dLbl>
              <c:idx val="20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008C-485A-8E1E-4456B04AB87C}"/>
                </c:ext>
              </c:extLst>
            </c:dLbl>
            <c:dLbl>
              <c:idx val="21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008C-485A-8E1E-4456B04AB87C}"/>
                </c:ext>
              </c:extLst>
            </c:dLbl>
            <c:dLbl>
              <c:idx val="22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008C-485A-8E1E-4456B04AB87C}"/>
                </c:ext>
              </c:extLst>
            </c:dLbl>
            <c:dLbl>
              <c:idx val="23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008C-485A-8E1E-4456B04AB87C}"/>
                </c:ext>
              </c:extLst>
            </c:dLbl>
            <c:dLbl>
              <c:idx val="24"/>
              <c:layout>
                <c:manualLayout>
                  <c:x val="-8.402777777777784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008C-485A-8E1E-4456B04AB87C}"/>
                </c:ext>
              </c:extLst>
            </c:dLbl>
            <c:dLbl>
              <c:idx val="25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008C-485A-8E1E-4456B04AB87C}"/>
                </c:ext>
              </c:extLst>
            </c:dLbl>
            <c:dLbl>
              <c:idx val="26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008C-485A-8E1E-4456B04AB87C}"/>
                </c:ext>
              </c:extLst>
            </c:dLbl>
            <c:dLbl>
              <c:idx val="27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008C-485A-8E1E-4456B04AB87C}"/>
                </c:ext>
              </c:extLst>
            </c:dLbl>
            <c:dLbl>
              <c:idx val="28"/>
              <c:layout>
                <c:manualLayout>
                  <c:x val="-8.402777777777784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008C-485A-8E1E-4456B04AB87C}"/>
                </c:ext>
              </c:extLst>
            </c:dLbl>
            <c:dLbl>
              <c:idx val="29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008C-485A-8E1E-4456B04AB87C}"/>
                </c:ext>
              </c:extLst>
            </c:dLbl>
            <c:dLbl>
              <c:idx val="30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008C-485A-8E1E-4456B04AB87C}"/>
                </c:ext>
              </c:extLst>
            </c:dLbl>
            <c:dLbl>
              <c:idx val="31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008C-485A-8E1E-4456B04AB87C}"/>
                </c:ext>
              </c:extLst>
            </c:dLbl>
            <c:dLbl>
              <c:idx val="32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008C-485A-8E1E-4456B04AB87C}"/>
                </c:ext>
              </c:extLst>
            </c:dLbl>
            <c:dLbl>
              <c:idx val="33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008C-485A-8E1E-4456B04AB87C}"/>
                </c:ext>
              </c:extLst>
            </c:dLbl>
            <c:dLbl>
              <c:idx val="34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008C-485A-8E1E-4456B04AB87C}"/>
                </c:ext>
              </c:extLst>
            </c:dLbl>
            <c:dLbl>
              <c:idx val="35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008C-485A-8E1E-4456B04AB87C}"/>
                </c:ext>
              </c:extLst>
            </c:dLbl>
            <c:dLbl>
              <c:idx val="36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008C-485A-8E1E-4456B04AB87C}"/>
                </c:ext>
              </c:extLst>
            </c:dLbl>
            <c:dLbl>
              <c:idx val="37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008C-485A-8E1E-4456B04AB87C}"/>
                </c:ext>
              </c:extLst>
            </c:dLbl>
            <c:dLbl>
              <c:idx val="38"/>
              <c:layout>
                <c:manualLayout>
                  <c:x val="-1.7361111111111046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008C-485A-8E1E-4456B04AB87C}"/>
                </c:ext>
              </c:extLst>
            </c:dLbl>
            <c:dLbl>
              <c:idx val="39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008C-485A-8E1E-4456B04AB87C}"/>
                </c:ext>
              </c:extLst>
            </c:dLbl>
            <c:dLbl>
              <c:idx val="40"/>
              <c:layout>
                <c:manualLayout>
                  <c:x val="-1.7361111111111174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008C-485A-8E1E-4456B04AB87C}"/>
                </c:ext>
              </c:extLst>
            </c:dLbl>
            <c:dLbl>
              <c:idx val="41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008C-485A-8E1E-4456B04AB87C}"/>
                </c:ext>
              </c:extLst>
            </c:dLbl>
            <c:dLbl>
              <c:idx val="42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008C-485A-8E1E-4456B04AB87C}"/>
                </c:ext>
              </c:extLst>
            </c:dLbl>
            <c:dLbl>
              <c:idx val="43"/>
              <c:layout>
                <c:manualLayout>
                  <c:x val="-1.7361111111111237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008C-485A-8E1E-4456B04AB87C}"/>
                </c:ext>
              </c:extLst>
            </c:dLbl>
            <c:dLbl>
              <c:idx val="44"/>
              <c:layout>
                <c:manualLayout>
                  <c:x val="-1.7361111111111174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008C-485A-8E1E-4456B04AB87C}"/>
                </c:ext>
              </c:extLst>
            </c:dLbl>
            <c:dLbl>
              <c:idx val="45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008C-485A-8E1E-4456B04AB87C}"/>
                </c:ext>
              </c:extLst>
            </c:dLbl>
            <c:dLbl>
              <c:idx val="46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008C-485A-8E1E-4456B04AB87C}"/>
                </c:ext>
              </c:extLst>
            </c:dLbl>
            <c:dLbl>
              <c:idx val="47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008C-485A-8E1E-4456B04AB87C}"/>
                </c:ext>
              </c:extLst>
            </c:dLbl>
            <c:dLbl>
              <c:idx val="48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008C-485A-8E1E-4456B04AB87C}"/>
                </c:ext>
              </c:extLst>
            </c:dLbl>
            <c:dLbl>
              <c:idx val="49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008C-485A-8E1E-4456B04AB87C}"/>
                </c:ext>
              </c:extLst>
            </c:dLbl>
            <c:dLbl>
              <c:idx val="50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008C-485A-8E1E-4456B04AB87C}"/>
                </c:ext>
              </c:extLst>
            </c:dLbl>
            <c:dLbl>
              <c:idx val="51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008C-485A-8E1E-4456B04AB87C}"/>
                </c:ext>
              </c:extLst>
            </c:dLbl>
            <c:dLbl>
              <c:idx val="52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008C-485A-8E1E-4456B04AB87C}"/>
                </c:ext>
              </c:extLst>
            </c:dLbl>
            <c:dLbl>
              <c:idx val="53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008C-485A-8E1E-4456B04AB87C}"/>
                </c:ext>
              </c:extLst>
            </c:dLbl>
            <c:dLbl>
              <c:idx val="54"/>
              <c:layout>
                <c:manualLayout>
                  <c:x val="-8.40277777777778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008C-485A-8E1E-4456B04AB87C}"/>
                </c:ext>
              </c:extLst>
            </c:dLbl>
            <c:dLbl>
              <c:idx val="55"/>
              <c:layout>
                <c:manualLayout>
                  <c:x val="-8.4027777777777743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008C-485A-8E1E-4456B04AB87C}"/>
                </c:ext>
              </c:extLst>
            </c:dLbl>
            <c:dLbl>
              <c:idx val="56"/>
              <c:layout>
                <c:manualLayout>
                  <c:x val="-8.40277777777778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008C-485A-8E1E-4456B04AB87C}"/>
                </c:ext>
              </c:extLst>
            </c:dLbl>
            <c:dLbl>
              <c:idx val="57"/>
              <c:layout>
                <c:manualLayout>
                  <c:x val="-8.40277777777778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008C-485A-8E1E-4456B04AB87C}"/>
                </c:ext>
              </c:extLst>
            </c:dLbl>
            <c:dLbl>
              <c:idx val="58"/>
              <c:layout>
                <c:manualLayout>
                  <c:x val="-8.4027777777777812E-2"/>
                  <c:y val="-3.06513409961686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008C-485A-8E1E-4456B04AB87C}"/>
                </c:ext>
              </c:extLst>
            </c:dLbl>
            <c:dLbl>
              <c:idx val="59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008C-485A-8E1E-4456B04AB87C}"/>
                </c:ext>
              </c:extLst>
            </c:dLbl>
            <c:dLbl>
              <c:idx val="60"/>
              <c:layout>
                <c:manualLayout>
                  <c:x val="-8.4027777777777785E-2"/>
                  <c:y val="-3.065134099616858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008C-485A-8E1E-4456B04AB87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XLSTAT_20210801_163211_1_HID1!$A$1:$A$61</c:f>
              <c:numCache>
                <c:formatCode>General</c:formatCode>
                <c:ptCount val="61"/>
                <c:pt idx="0">
                  <c:v>3.2437905281765635</c:v>
                </c:pt>
                <c:pt idx="1">
                  <c:v>3.4680756320612378</c:v>
                </c:pt>
                <c:pt idx="2">
                  <c:v>2.7312512019817201</c:v>
                </c:pt>
                <c:pt idx="3">
                  <c:v>2.7481180775216338</c:v>
                </c:pt>
                <c:pt idx="4">
                  <c:v>2.7373863107105643</c:v>
                </c:pt>
                <c:pt idx="5">
                  <c:v>2.4756460383082914</c:v>
                </c:pt>
                <c:pt idx="6">
                  <c:v>3.0070216646396695</c:v>
                </c:pt>
                <c:pt idx="7">
                  <c:v>2.7282773933986193</c:v>
                </c:pt>
                <c:pt idx="8">
                  <c:v>1.8232263007756515</c:v>
                </c:pt>
                <c:pt idx="9">
                  <c:v>0.8868398293431029</c:v>
                </c:pt>
                <c:pt idx="10">
                  <c:v>0.68324226741542338</c:v>
                </c:pt>
                <c:pt idx="11">
                  <c:v>-0.53580793041602348</c:v>
                </c:pt>
                <c:pt idx="12">
                  <c:v>-1.8663019156976381</c:v>
                </c:pt>
                <c:pt idx="13">
                  <c:v>-2.0469693136509823</c:v>
                </c:pt>
                <c:pt idx="14">
                  <c:v>-2.9056871522863328</c:v>
                </c:pt>
                <c:pt idx="15">
                  <c:v>-3.3728367280680378</c:v>
                </c:pt>
                <c:pt idx="16">
                  <c:v>-3.8648457534760876</c:v>
                </c:pt>
                <c:pt idx="17">
                  <c:v>-4.7870318052859249</c:v>
                </c:pt>
                <c:pt idx="18">
                  <c:v>-4.9501880173803423</c:v>
                </c:pt>
                <c:pt idx="19">
                  <c:v>-4.6701755360357522</c:v>
                </c:pt>
                <c:pt idx="20">
                  <c:v>-4.1307025679384362</c:v>
                </c:pt>
                <c:pt idx="21">
                  <c:v>-3.9439255263768875</c:v>
                </c:pt>
                <c:pt idx="22">
                  <c:v>-3.6450309919682686</c:v>
                </c:pt>
                <c:pt idx="23">
                  <c:v>-2.7476285659124491</c:v>
                </c:pt>
                <c:pt idx="24">
                  <c:v>-2.5428138735499441</c:v>
                </c:pt>
                <c:pt idx="25">
                  <c:v>-2.0871005055449561</c:v>
                </c:pt>
                <c:pt idx="26">
                  <c:v>-1.6564507743626642</c:v>
                </c:pt>
                <c:pt idx="27">
                  <c:v>-1.2861474871153695</c:v>
                </c:pt>
                <c:pt idx="28">
                  <c:v>-0.81768958038218065</c:v>
                </c:pt>
                <c:pt idx="29">
                  <c:v>-0.41515853322878038</c:v>
                </c:pt>
                <c:pt idx="30">
                  <c:v>-0.5865258193950933</c:v>
                </c:pt>
                <c:pt idx="31">
                  <c:v>-0.48862324664827539</c:v>
                </c:pt>
                <c:pt idx="32">
                  <c:v>-8.5032748907089103E-2</c:v>
                </c:pt>
                <c:pt idx="33">
                  <c:v>0.57526526514473741</c:v>
                </c:pt>
                <c:pt idx="34">
                  <c:v>1.243569645414395</c:v>
                </c:pt>
                <c:pt idx="35">
                  <c:v>1.7491473167251921</c:v>
                </c:pt>
                <c:pt idx="36">
                  <c:v>2.1824775520075383</c:v>
                </c:pt>
                <c:pt idx="37">
                  <c:v>2.3304474299476388</c:v>
                </c:pt>
                <c:pt idx="38">
                  <c:v>3.0797338717948159</c:v>
                </c:pt>
                <c:pt idx="39">
                  <c:v>3.5240412378709935</c:v>
                </c:pt>
                <c:pt idx="40">
                  <c:v>3.8900146014379411</c:v>
                </c:pt>
                <c:pt idx="41">
                  <c:v>5.0190123159296505</c:v>
                </c:pt>
                <c:pt idx="42">
                  <c:v>5.2632044394461017</c:v>
                </c:pt>
                <c:pt idx="43">
                  <c:v>4.7793370002518261</c:v>
                </c:pt>
                <c:pt idx="44">
                  <c:v>4.4819794738901493</c:v>
                </c:pt>
                <c:pt idx="45">
                  <c:v>3.433975418236118</c:v>
                </c:pt>
                <c:pt idx="46">
                  <c:v>2.9129895869978082</c:v>
                </c:pt>
                <c:pt idx="47">
                  <c:v>2.7702793256116163</c:v>
                </c:pt>
                <c:pt idx="48">
                  <c:v>1.9503612258419185</c:v>
                </c:pt>
                <c:pt idx="49">
                  <c:v>0.6530672649931013</c:v>
                </c:pt>
                <c:pt idx="50">
                  <c:v>0.28667212300612421</c:v>
                </c:pt>
                <c:pt idx="51">
                  <c:v>-0.85349091347312944</c:v>
                </c:pt>
                <c:pt idx="52">
                  <c:v>-2.4377965961114447</c:v>
                </c:pt>
                <c:pt idx="53">
                  <c:v>-3.0248921744138615</c:v>
                </c:pt>
                <c:pt idx="54">
                  <c:v>-2.6442155632727982</c:v>
                </c:pt>
                <c:pt idx="55">
                  <c:v>-2.5578077082066657</c:v>
                </c:pt>
                <c:pt idx="56">
                  <c:v>-2.5061904987426948</c:v>
                </c:pt>
                <c:pt idx="57">
                  <c:v>-2.3868759340482395</c:v>
                </c:pt>
                <c:pt idx="58">
                  <c:v>-2.6445238356184313</c:v>
                </c:pt>
                <c:pt idx="59">
                  <c:v>-2.4251780717424567</c:v>
                </c:pt>
                <c:pt idx="60">
                  <c:v>-1.7448046696225243</c:v>
                </c:pt>
              </c:numCache>
            </c:numRef>
          </c:xVal>
          <c:yVal>
            <c:numRef>
              <c:f>XLSTAT_20210801_163211_1_HID1!$B$1:$B$61</c:f>
              <c:numCache>
                <c:formatCode>General</c:formatCode>
                <c:ptCount val="61"/>
                <c:pt idx="0">
                  <c:v>1.4750760580903337</c:v>
                </c:pt>
                <c:pt idx="1">
                  <c:v>1.1080590512081978</c:v>
                </c:pt>
                <c:pt idx="2">
                  <c:v>0.61601105959997304</c:v>
                </c:pt>
                <c:pt idx="3">
                  <c:v>1.3911966490626679</c:v>
                </c:pt>
                <c:pt idx="4">
                  <c:v>1.2179497409686877</c:v>
                </c:pt>
                <c:pt idx="5">
                  <c:v>1.179982290282354</c:v>
                </c:pt>
                <c:pt idx="6">
                  <c:v>1.0026858262854805</c:v>
                </c:pt>
                <c:pt idx="7">
                  <c:v>0.74182909786104423</c:v>
                </c:pt>
                <c:pt idx="8">
                  <c:v>0.69221801086701784</c:v>
                </c:pt>
                <c:pt idx="9">
                  <c:v>0.89484712784388765</c:v>
                </c:pt>
                <c:pt idx="10">
                  <c:v>1.115422912284513</c:v>
                </c:pt>
                <c:pt idx="11">
                  <c:v>0.22456664854081421</c:v>
                </c:pt>
                <c:pt idx="12">
                  <c:v>0.24147634655981134</c:v>
                </c:pt>
                <c:pt idx="13">
                  <c:v>0.65574980792247717</c:v>
                </c:pt>
                <c:pt idx="14">
                  <c:v>-0.32645195203619842</c:v>
                </c:pt>
                <c:pt idx="15">
                  <c:v>-0.25371079667056068</c:v>
                </c:pt>
                <c:pt idx="16">
                  <c:v>-0.12290158980471505</c:v>
                </c:pt>
                <c:pt idx="17">
                  <c:v>4.6860190582755701E-2</c:v>
                </c:pt>
                <c:pt idx="18">
                  <c:v>-0.3088496241192546</c:v>
                </c:pt>
                <c:pt idx="19">
                  <c:v>-0.98748324051035474</c:v>
                </c:pt>
                <c:pt idx="20">
                  <c:v>-1.1781813391724816</c:v>
                </c:pt>
                <c:pt idx="21">
                  <c:v>-1.383571616338277</c:v>
                </c:pt>
                <c:pt idx="22">
                  <c:v>-1.0109743784670742</c:v>
                </c:pt>
                <c:pt idx="23">
                  <c:v>-0.9053705896453027</c:v>
                </c:pt>
                <c:pt idx="24">
                  <c:v>-1.4229085051404584</c:v>
                </c:pt>
                <c:pt idx="25">
                  <c:v>-1.0757641369229758</c:v>
                </c:pt>
                <c:pt idx="26">
                  <c:v>-1.2620280368547956</c:v>
                </c:pt>
                <c:pt idx="27">
                  <c:v>-1.3528074897851887</c:v>
                </c:pt>
                <c:pt idx="28">
                  <c:v>-1.721842690336028</c:v>
                </c:pt>
                <c:pt idx="29">
                  <c:v>-1.437868431265573</c:v>
                </c:pt>
                <c:pt idx="30">
                  <c:v>-0.84233416397904204</c:v>
                </c:pt>
                <c:pt idx="31">
                  <c:v>-0.89979443077642252</c:v>
                </c:pt>
                <c:pt idx="32">
                  <c:v>-0.77683196282994038</c:v>
                </c:pt>
                <c:pt idx="33">
                  <c:v>-0.97299244319876932</c:v>
                </c:pt>
                <c:pt idx="34">
                  <c:v>-0.83943396305942697</c:v>
                </c:pt>
                <c:pt idx="35">
                  <c:v>-0.77435700632486915</c:v>
                </c:pt>
                <c:pt idx="36">
                  <c:v>-0.94149828249639189</c:v>
                </c:pt>
                <c:pt idx="37">
                  <c:v>-0.55744266358305994</c:v>
                </c:pt>
                <c:pt idx="38">
                  <c:v>-0.68509204878520857</c:v>
                </c:pt>
                <c:pt idx="39">
                  <c:v>-0.61682842066045307</c:v>
                </c:pt>
                <c:pt idx="40">
                  <c:v>-0.16280915004330104</c:v>
                </c:pt>
                <c:pt idx="41">
                  <c:v>-0.19597440468775423</c:v>
                </c:pt>
                <c:pt idx="42">
                  <c:v>-4.5936663574381809E-2</c:v>
                </c:pt>
                <c:pt idx="43">
                  <c:v>-0.47792605146986578</c:v>
                </c:pt>
                <c:pt idx="44">
                  <c:v>-0.55468429250337015</c:v>
                </c:pt>
                <c:pt idx="45">
                  <c:v>-0.84834850937523465</c:v>
                </c:pt>
                <c:pt idx="46">
                  <c:v>-0.56879130079518003</c:v>
                </c:pt>
                <c:pt idx="47">
                  <c:v>-0.52390634088084898</c:v>
                </c:pt>
                <c:pt idx="48">
                  <c:v>-1.0548638039865141</c:v>
                </c:pt>
                <c:pt idx="49">
                  <c:v>-0.95601448242634568</c:v>
                </c:pt>
                <c:pt idx="50">
                  <c:v>-0.54636310011220712</c:v>
                </c:pt>
                <c:pt idx="51">
                  <c:v>-1.1188497408846767</c:v>
                </c:pt>
                <c:pt idx="52">
                  <c:v>-0.7770244041625527</c:v>
                </c:pt>
                <c:pt idx="53">
                  <c:v>-0.54111676580873302</c:v>
                </c:pt>
                <c:pt idx="54">
                  <c:v>0.29430996159052225</c:v>
                </c:pt>
                <c:pt idx="55">
                  <c:v>0.81188571380713137</c:v>
                </c:pt>
                <c:pt idx="56">
                  <c:v>1.0235766515800326</c:v>
                </c:pt>
                <c:pt idx="57">
                  <c:v>1.235731320795395</c:v>
                </c:pt>
                <c:pt idx="58">
                  <c:v>4.4745112613454801</c:v>
                </c:pt>
                <c:pt idx="59">
                  <c:v>5.0716606610528272</c:v>
                </c:pt>
                <c:pt idx="60">
                  <c:v>5.5143224253421232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D-008C-485A-8E1E-4456B04A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58912"/>
        <c:axId val="1"/>
      </c:scatterChart>
      <c:valAx>
        <c:axId val="86285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F1 (57.59 %)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F2 (14.47 %)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58912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Standardized residuals / ACE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Ref>
              <c:f>'MLR ACE V1a last 30'!$D$127:$D$157</c:f>
              <c:numCache>
                <c:formatCode>0.000</c:formatCode>
                <c:ptCount val="31"/>
                <c:pt idx="0">
                  <c:v>3.5034084806448429</c:v>
                </c:pt>
                <c:pt idx="1">
                  <c:v>3.8384574739795503</c:v>
                </c:pt>
                <c:pt idx="2">
                  <c:v>2.9772669462533083</c:v>
                </c:pt>
                <c:pt idx="3">
                  <c:v>2.4439116873147162</c:v>
                </c:pt>
                <c:pt idx="4">
                  <c:v>2.7253820256183876</c:v>
                </c:pt>
                <c:pt idx="5">
                  <c:v>2.1398866825775897</c:v>
                </c:pt>
                <c:pt idx="6">
                  <c:v>1.9837275916684995</c:v>
                </c:pt>
                <c:pt idx="7">
                  <c:v>1.5702883945020298</c:v>
                </c:pt>
                <c:pt idx="8">
                  <c:v>1.7181478986342609</c:v>
                </c:pt>
                <c:pt idx="9">
                  <c:v>-1.0659944337807983</c:v>
                </c:pt>
                <c:pt idx="10">
                  <c:v>-0.6638270784088971</c:v>
                </c:pt>
                <c:pt idx="11">
                  <c:v>-1.4831989792353433</c:v>
                </c:pt>
                <c:pt idx="12">
                  <c:v>-2.8505460866733601</c:v>
                </c:pt>
                <c:pt idx="13">
                  <c:v>-2.6364262519626163</c:v>
                </c:pt>
                <c:pt idx="14">
                  <c:v>-3.5242898883262526</c:v>
                </c:pt>
                <c:pt idx="15">
                  <c:v>-4.5491163346072439</c:v>
                </c:pt>
                <c:pt idx="16">
                  <c:v>-3.8800998056816236</c:v>
                </c:pt>
                <c:pt idx="17">
                  <c:v>-4.4861245990700551</c:v>
                </c:pt>
                <c:pt idx="18">
                  <c:v>-3.6878518717973274</c:v>
                </c:pt>
                <c:pt idx="19">
                  <c:v>-4.424517161053525</c:v>
                </c:pt>
                <c:pt idx="20">
                  <c:v>-3.1757279048551785</c:v>
                </c:pt>
                <c:pt idx="21">
                  <c:v>-2.9800378222105506</c:v>
                </c:pt>
                <c:pt idx="22">
                  <c:v>-2.4082940205576584</c:v>
                </c:pt>
                <c:pt idx="23">
                  <c:v>-1.9706824503097247</c:v>
                </c:pt>
                <c:pt idx="24">
                  <c:v>-2.385054351136171</c:v>
                </c:pt>
                <c:pt idx="25">
                  <c:v>-0.75620311146674979</c:v>
                </c:pt>
                <c:pt idx="26">
                  <c:v>0.31744151663242381</c:v>
                </c:pt>
                <c:pt idx="27">
                  <c:v>-4.9864268491543629E-2</c:v>
                </c:pt>
                <c:pt idx="28">
                  <c:v>-0.8522113759295602</c:v>
                </c:pt>
                <c:pt idx="29">
                  <c:v>-1.5525130288221225</c:v>
                </c:pt>
                <c:pt idx="30">
                  <c:v>-0.95992211973121311</c:v>
                </c:pt>
              </c:numCache>
            </c:numRef>
          </c:xVal>
          <c:yVal>
            <c:numRef>
              <c:f>'MLR ACE V1a last 30'!$H$127:$H$157</c:f>
              <c:numCache>
                <c:formatCode>0.000</c:formatCode>
                <c:ptCount val="31"/>
                <c:pt idx="0">
                  <c:v>-0.34337540026299596</c:v>
                </c:pt>
                <c:pt idx="1">
                  <c:v>-0.48506811325857069</c:v>
                </c:pt>
                <c:pt idx="2">
                  <c:v>0.46765527742921914</c:v>
                </c:pt>
                <c:pt idx="3">
                  <c:v>1.0018634131976298</c:v>
                </c:pt>
                <c:pt idx="4">
                  <c:v>2.131656702432328E-3</c:v>
                </c:pt>
                <c:pt idx="5">
                  <c:v>0.55520823775658301</c:v>
                </c:pt>
                <c:pt idx="6">
                  <c:v>0.84383825774493704</c:v>
                </c:pt>
                <c:pt idx="7">
                  <c:v>0.8126277248168714</c:v>
                </c:pt>
                <c:pt idx="8">
                  <c:v>-0.82208684439156465</c:v>
                </c:pt>
                <c:pt idx="9">
                  <c:v>1.5736680890498582</c:v>
                </c:pt>
                <c:pt idx="10">
                  <c:v>0.60764881830785422</c:v>
                </c:pt>
                <c:pt idx="11">
                  <c:v>1.1448796919939654</c:v>
                </c:pt>
                <c:pt idx="12">
                  <c:v>1.5477194503256391</c:v>
                </c:pt>
                <c:pt idx="13">
                  <c:v>0.53754463859536816</c:v>
                </c:pt>
                <c:pt idx="14">
                  <c:v>0.25545616621040074</c:v>
                </c:pt>
                <c:pt idx="15">
                  <c:v>1.3836513515415405</c:v>
                </c:pt>
                <c:pt idx="16">
                  <c:v>0.26805654490984593</c:v>
                </c:pt>
                <c:pt idx="17">
                  <c:v>-0.189277077785693</c:v>
                </c:pt>
                <c:pt idx="18">
                  <c:v>-0.93597853165596001</c:v>
                </c:pt>
                <c:pt idx="19">
                  <c:v>0.29643572524538914</c:v>
                </c:pt>
                <c:pt idx="20">
                  <c:v>-0.97320474690077163</c:v>
                </c:pt>
                <c:pt idx="21">
                  <c:v>-0.92595563028179462</c:v>
                </c:pt>
                <c:pt idx="22">
                  <c:v>-1.2489393387459002</c:v>
                </c:pt>
                <c:pt idx="23">
                  <c:v>-1.3663708457487691</c:v>
                </c:pt>
                <c:pt idx="24">
                  <c:v>-0.60530558286085856</c:v>
                </c:pt>
                <c:pt idx="25">
                  <c:v>-1.2695974386603128</c:v>
                </c:pt>
                <c:pt idx="26">
                  <c:v>-2.0742700097293119</c:v>
                </c:pt>
                <c:pt idx="27">
                  <c:v>-1.5284056301926268</c:v>
                </c:pt>
                <c:pt idx="28">
                  <c:v>-7.6697627751312891E-2</c:v>
                </c:pt>
                <c:pt idx="29">
                  <c:v>1.0243587641421992</c:v>
                </c:pt>
                <c:pt idx="30">
                  <c:v>0.52178901025671731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91-47E6-8D01-279F35BE6795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3.8384574739795503</c:v>
              </c:pt>
            </c:numLit>
          </c:xVal>
          <c:yVal>
            <c:numLit>
              <c:formatCode>General</c:formatCode>
              <c:ptCount val="1"/>
              <c:pt idx="0">
                <c:v>-0.48506811325857069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5391-47E6-8D01-279F35BE6795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'MLR ACE V1a last 30'!$D$158:$D$187</c:f>
              <c:numCache>
                <c:formatCode>0.000</c:formatCode>
                <c:ptCount val="30"/>
                <c:pt idx="0">
                  <c:v>-0.69268245030972575</c:v>
                </c:pt>
                <c:pt idx="1">
                  <c:v>0.18234647531010895</c:v>
                </c:pt>
                <c:pt idx="2">
                  <c:v>0.66051589679771228</c:v>
                </c:pt>
                <c:pt idx="3">
                  <c:v>1.0317638306820103</c:v>
                </c:pt>
                <c:pt idx="4">
                  <c:v>2.6576811860539111</c:v>
                </c:pt>
                <c:pt idx="5">
                  <c:v>2.6194663100208526</c:v>
                </c:pt>
                <c:pt idx="6">
                  <c:v>1.8891026736572163</c:v>
                </c:pt>
                <c:pt idx="7">
                  <c:v>1.9647101116737453</c:v>
                </c:pt>
                <c:pt idx="8">
                  <c:v>3.166123334814241</c:v>
                </c:pt>
                <c:pt idx="9">
                  <c:v>4.1928877976241585</c:v>
                </c:pt>
                <c:pt idx="10">
                  <c:v>5.6851894505167211</c:v>
                </c:pt>
                <c:pt idx="11">
                  <c:v>7.3629249877068039</c:v>
                </c:pt>
                <c:pt idx="12">
                  <c:v>4.9508671364671342</c:v>
                </c:pt>
                <c:pt idx="13">
                  <c:v>3.5377968885332507</c:v>
                </c:pt>
                <c:pt idx="14">
                  <c:v>4.3573919298555648</c:v>
                </c:pt>
                <c:pt idx="15">
                  <c:v>2.0674828389464732</c:v>
                </c:pt>
                <c:pt idx="16">
                  <c:v>1.3644745744836635</c:v>
                </c:pt>
                <c:pt idx="17">
                  <c:v>1.5517349050621758</c:v>
                </c:pt>
                <c:pt idx="18">
                  <c:v>1.6204208554753989</c:v>
                </c:pt>
                <c:pt idx="19">
                  <c:v>1.0847886240704401</c:v>
                </c:pt>
                <c:pt idx="20">
                  <c:v>-0.66080228502046956</c:v>
                </c:pt>
                <c:pt idx="21">
                  <c:v>-3.5772816238634437</c:v>
                </c:pt>
                <c:pt idx="22">
                  <c:v>-6.2836163346072462</c:v>
                </c:pt>
                <c:pt idx="23">
                  <c:v>-3.8503436073345179</c:v>
                </c:pt>
                <c:pt idx="24">
                  <c:v>-2.6064510453510477</c:v>
                </c:pt>
                <c:pt idx="25">
                  <c:v>-3.5881783180783202</c:v>
                </c:pt>
                <c:pt idx="26">
                  <c:v>-1.434223772623775</c:v>
                </c:pt>
                <c:pt idx="27">
                  <c:v>-1.174010962706419</c:v>
                </c:pt>
                <c:pt idx="28">
                  <c:v>-0.64928047602138672</c:v>
                </c:pt>
                <c:pt idx="29">
                  <c:v>-0.24822107519494069</c:v>
                </c:pt>
              </c:numCache>
            </c:numRef>
          </c:xVal>
          <c:yVal>
            <c:numRef>
              <c:f>'MLR ACE V1a last 30'!$H$158:$H$187</c:f>
              <c:numCache>
                <c:formatCode>0.000</c:formatCode>
                <c:ptCount val="30"/>
                <c:pt idx="0">
                  <c:v>0.46848828997130237</c:v>
                </c:pt>
                <c:pt idx="1">
                  <c:v>-0.27182760850580123</c:v>
                </c:pt>
                <c:pt idx="2">
                  <c:v>-0.69784851928429159</c:v>
                </c:pt>
                <c:pt idx="3">
                  <c:v>-7.4831588530626922E-2</c:v>
                </c:pt>
                <c:pt idx="4">
                  <c:v>-0.88525387238104969</c:v>
                </c:pt>
                <c:pt idx="5">
                  <c:v>-0.54408919767748598</c:v>
                </c:pt>
                <c:pt idx="6">
                  <c:v>0.6331677523274053</c:v>
                </c:pt>
                <c:pt idx="7">
                  <c:v>1.3445006761662637</c:v>
                </c:pt>
                <c:pt idx="8">
                  <c:v>0.6869457301984957</c:v>
                </c:pt>
                <c:pt idx="9">
                  <c:v>-0.15057199735651419</c:v>
                </c:pt>
                <c:pt idx="10">
                  <c:v>-0.91702242151883018</c:v>
                </c:pt>
                <c:pt idx="11">
                  <c:v>-1.9840364419919694</c:v>
                </c:pt>
                <c:pt idx="12">
                  <c:v>0.2859967679296172</c:v>
                </c:pt>
                <c:pt idx="13">
                  <c:v>1.5101573245891713</c:v>
                </c:pt>
                <c:pt idx="14">
                  <c:v>-0.58159340128665638</c:v>
                </c:pt>
                <c:pt idx="15">
                  <c:v>0.35324649897019167</c:v>
                </c:pt>
                <c:pt idx="16">
                  <c:v>0.75023813411263829</c:v>
                </c:pt>
                <c:pt idx="17">
                  <c:v>-0.17417831612426984</c:v>
                </c:pt>
                <c:pt idx="18">
                  <c:v>-1.6628594480721932</c:v>
                </c:pt>
                <c:pt idx="19">
                  <c:v>-1.8726842978976252</c:v>
                </c:pt>
                <c:pt idx="20">
                  <c:v>-0.98736487335732626</c:v>
                </c:pt>
                <c:pt idx="21">
                  <c:v>0.68417436992710401</c:v>
                </c:pt>
                <c:pt idx="22">
                  <c:v>2.6059742461735045</c:v>
                </c:pt>
                <c:pt idx="23">
                  <c:v>0.91939770472921123</c:v>
                </c:pt>
                <c:pt idx="24">
                  <c:v>0.56712362432570529</c:v>
                </c:pt>
                <c:pt idx="25">
                  <c:v>1.9386277871164388</c:v>
                </c:pt>
                <c:pt idx="26">
                  <c:v>0.50331071450269549</c:v>
                </c:pt>
                <c:pt idx="27">
                  <c:v>2.2646071663214494E-2</c:v>
                </c:pt>
                <c:pt idx="28">
                  <c:v>-0.16636650386435964</c:v>
                </c:pt>
                <c:pt idx="29">
                  <c:v>0.65664385228860012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91-47E6-8D01-279F35BE6795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0.18234647531010895</c:v>
              </c:pt>
            </c:numLit>
          </c:xVal>
          <c:yVal>
            <c:numLit>
              <c:formatCode>General</c:formatCode>
              <c:ptCount val="1"/>
              <c:pt idx="0">
                <c:v>-0.27182760850580123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5391-47E6-8D01-279F35BE6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772648"/>
        <c:axId val="1"/>
      </c:scatterChart>
      <c:valAx>
        <c:axId val="862772648"/>
        <c:scaling>
          <c:orientation val="minMax"/>
          <c:max val="8"/>
          <c:min val="-8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ACE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3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72648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CFT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Ref>
              <c:f>'MLR ACE V1a last 30'!$E$127:$E$157</c:f>
              <c:numCache>
                <c:formatCode>0.000</c:formatCode>
                <c:ptCount val="31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  <c:pt idx="30">
                  <c:v>-0.25187400984168468</c:v>
                </c:pt>
              </c:numCache>
            </c:numRef>
          </c:xVal>
          <c:yVal>
            <c:numRef>
              <c:f>'MLR ACE V1a last 30'!$H$127:$H$157</c:f>
              <c:numCache>
                <c:formatCode>0.000</c:formatCode>
                <c:ptCount val="31"/>
                <c:pt idx="0">
                  <c:v>-0.34337540026299596</c:v>
                </c:pt>
                <c:pt idx="1">
                  <c:v>-0.48506811325857069</c:v>
                </c:pt>
                <c:pt idx="2">
                  <c:v>0.46765527742921914</c:v>
                </c:pt>
                <c:pt idx="3">
                  <c:v>1.0018634131976298</c:v>
                </c:pt>
                <c:pt idx="4">
                  <c:v>2.131656702432328E-3</c:v>
                </c:pt>
                <c:pt idx="5">
                  <c:v>0.55520823775658301</c:v>
                </c:pt>
                <c:pt idx="6">
                  <c:v>0.84383825774493704</c:v>
                </c:pt>
                <c:pt idx="7">
                  <c:v>0.8126277248168714</c:v>
                </c:pt>
                <c:pt idx="8">
                  <c:v>-0.82208684439156465</c:v>
                </c:pt>
                <c:pt idx="9">
                  <c:v>1.5736680890498582</c:v>
                </c:pt>
                <c:pt idx="10">
                  <c:v>0.60764881830785422</c:v>
                </c:pt>
                <c:pt idx="11">
                  <c:v>1.1448796919939654</c:v>
                </c:pt>
                <c:pt idx="12">
                  <c:v>1.5477194503256391</c:v>
                </c:pt>
                <c:pt idx="13">
                  <c:v>0.53754463859536816</c:v>
                </c:pt>
                <c:pt idx="14">
                  <c:v>0.25545616621040074</c:v>
                </c:pt>
                <c:pt idx="15">
                  <c:v>1.3836513515415405</c:v>
                </c:pt>
                <c:pt idx="16">
                  <c:v>0.26805654490984593</c:v>
                </c:pt>
                <c:pt idx="17">
                  <c:v>-0.189277077785693</c:v>
                </c:pt>
                <c:pt idx="18">
                  <c:v>-0.93597853165596001</c:v>
                </c:pt>
                <c:pt idx="19">
                  <c:v>0.29643572524538914</c:v>
                </c:pt>
                <c:pt idx="20">
                  <c:v>-0.97320474690077163</c:v>
                </c:pt>
                <c:pt idx="21">
                  <c:v>-0.92595563028179462</c:v>
                </c:pt>
                <c:pt idx="22">
                  <c:v>-1.2489393387459002</c:v>
                </c:pt>
                <c:pt idx="23">
                  <c:v>-1.3663708457487691</c:v>
                </c:pt>
                <c:pt idx="24">
                  <c:v>-0.60530558286085856</c:v>
                </c:pt>
                <c:pt idx="25">
                  <c:v>-1.2695974386603128</c:v>
                </c:pt>
                <c:pt idx="26">
                  <c:v>-2.0742700097293119</c:v>
                </c:pt>
                <c:pt idx="27">
                  <c:v>-1.5284056301926268</c:v>
                </c:pt>
                <c:pt idx="28">
                  <c:v>-7.6697627751312891E-2</c:v>
                </c:pt>
                <c:pt idx="29">
                  <c:v>1.0243587641421992</c:v>
                </c:pt>
                <c:pt idx="30">
                  <c:v>0.52178901025671731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CB-4B9B-B600-529904922D2A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1.9104577886370746</c:v>
              </c:pt>
            </c:numLit>
          </c:xVal>
          <c:yVal>
            <c:numLit>
              <c:formatCode>General</c:formatCode>
              <c:ptCount val="1"/>
              <c:pt idx="0">
                <c:v>-0.48506811325857069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2CB-4B9B-B600-529904922D2A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'MLR ACE V1a last 30'!$E$158:$E$187</c:f>
              <c:numCache>
                <c:formatCode>0.000</c:formatCode>
                <c:ptCount val="30"/>
                <c:pt idx="0">
                  <c:v>-0.12959534842657724</c:v>
                </c:pt>
                <c:pt idx="1">
                  <c:v>-0.10649024073047807</c:v>
                </c:pt>
                <c:pt idx="2">
                  <c:v>-0.10817852146413086</c:v>
                </c:pt>
                <c:pt idx="3">
                  <c:v>0.52649683416585247</c:v>
                </c:pt>
                <c:pt idx="4">
                  <c:v>0.94629615673798495</c:v>
                </c:pt>
                <c:pt idx="5">
                  <c:v>1.151219446252266</c:v>
                </c:pt>
                <c:pt idx="6">
                  <c:v>1.5049030663450595</c:v>
                </c:pt>
                <c:pt idx="7">
                  <c:v>2.0238759426361996</c:v>
                </c:pt>
                <c:pt idx="8">
                  <c:v>2.2949149346298197</c:v>
                </c:pt>
                <c:pt idx="9">
                  <c:v>2.3428134307556707</c:v>
                </c:pt>
                <c:pt idx="10">
                  <c:v>2.7130259764682991</c:v>
                </c:pt>
                <c:pt idx="11">
                  <c:v>2.9923294312718367</c:v>
                </c:pt>
                <c:pt idx="12">
                  <c:v>3.0815502414472742</c:v>
                </c:pt>
                <c:pt idx="13">
                  <c:v>3.0633330350937866</c:v>
                </c:pt>
                <c:pt idx="14">
                  <c:v>2.152553845269225</c:v>
                </c:pt>
                <c:pt idx="15">
                  <c:v>1.4235928372628452</c:v>
                </c:pt>
                <c:pt idx="16">
                  <c:v>1.27314422595068</c:v>
                </c:pt>
                <c:pt idx="17">
                  <c:v>0.76732371381206788</c:v>
                </c:pt>
                <c:pt idx="18">
                  <c:v>-0.1847777900620807</c:v>
                </c:pt>
                <c:pt idx="19">
                  <c:v>-0.64101152534118822</c:v>
                </c:pt>
                <c:pt idx="20">
                  <c:v>-1.0815427812814524</c:v>
                </c:pt>
                <c:pt idx="21">
                  <c:v>-1.6892916680757113</c:v>
                </c:pt>
                <c:pt idx="22">
                  <c:v>-2.0060625934374636</c:v>
                </c:pt>
                <c:pt idx="23">
                  <c:v>-1.693701287394257</c:v>
                </c:pt>
                <c:pt idx="24">
                  <c:v>-1.1940121576595903</c:v>
                </c:pt>
                <c:pt idx="25">
                  <c:v>-0.85924727034916593</c:v>
                </c:pt>
                <c:pt idx="26">
                  <c:v>-0.54429719785355635</c:v>
                </c:pt>
                <c:pt idx="27">
                  <c:v>-0.7111379502737718</c:v>
                </c:pt>
                <c:pt idx="28">
                  <c:v>-0.52729027075555523</c:v>
                </c:pt>
                <c:pt idx="29">
                  <c:v>0.25834763242788478</c:v>
                </c:pt>
              </c:numCache>
            </c:numRef>
          </c:xVal>
          <c:yVal>
            <c:numRef>
              <c:f>'MLR ACE V1a last 30'!$H$158:$H$187</c:f>
              <c:numCache>
                <c:formatCode>0.000</c:formatCode>
                <c:ptCount val="30"/>
                <c:pt idx="0">
                  <c:v>0.46848828997130237</c:v>
                </c:pt>
                <c:pt idx="1">
                  <c:v>-0.27182760850580123</c:v>
                </c:pt>
                <c:pt idx="2">
                  <c:v>-0.69784851928429159</c:v>
                </c:pt>
                <c:pt idx="3">
                  <c:v>-7.4831588530626922E-2</c:v>
                </c:pt>
                <c:pt idx="4">
                  <c:v>-0.88525387238104969</c:v>
                </c:pt>
                <c:pt idx="5">
                  <c:v>-0.54408919767748598</c:v>
                </c:pt>
                <c:pt idx="6">
                  <c:v>0.6331677523274053</c:v>
                </c:pt>
                <c:pt idx="7">
                  <c:v>1.3445006761662637</c:v>
                </c:pt>
                <c:pt idx="8">
                  <c:v>0.6869457301984957</c:v>
                </c:pt>
                <c:pt idx="9">
                  <c:v>-0.15057199735651419</c:v>
                </c:pt>
                <c:pt idx="10">
                  <c:v>-0.91702242151883018</c:v>
                </c:pt>
                <c:pt idx="11">
                  <c:v>-1.9840364419919694</c:v>
                </c:pt>
                <c:pt idx="12">
                  <c:v>0.2859967679296172</c:v>
                </c:pt>
                <c:pt idx="13">
                  <c:v>1.5101573245891713</c:v>
                </c:pt>
                <c:pt idx="14">
                  <c:v>-0.58159340128665638</c:v>
                </c:pt>
                <c:pt idx="15">
                  <c:v>0.35324649897019167</c:v>
                </c:pt>
                <c:pt idx="16">
                  <c:v>0.75023813411263829</c:v>
                </c:pt>
                <c:pt idx="17">
                  <c:v>-0.17417831612426984</c:v>
                </c:pt>
                <c:pt idx="18">
                  <c:v>-1.6628594480721932</c:v>
                </c:pt>
                <c:pt idx="19">
                  <c:v>-1.8726842978976252</c:v>
                </c:pt>
                <c:pt idx="20">
                  <c:v>-0.98736487335732626</c:v>
                </c:pt>
                <c:pt idx="21">
                  <c:v>0.68417436992710401</c:v>
                </c:pt>
                <c:pt idx="22">
                  <c:v>2.6059742461735045</c:v>
                </c:pt>
                <c:pt idx="23">
                  <c:v>0.91939770472921123</c:v>
                </c:pt>
                <c:pt idx="24">
                  <c:v>0.56712362432570529</c:v>
                </c:pt>
                <c:pt idx="25">
                  <c:v>1.9386277871164388</c:v>
                </c:pt>
                <c:pt idx="26">
                  <c:v>0.50331071450269549</c:v>
                </c:pt>
                <c:pt idx="27">
                  <c:v>2.2646071663214494E-2</c:v>
                </c:pt>
                <c:pt idx="28">
                  <c:v>-0.16636650386435964</c:v>
                </c:pt>
                <c:pt idx="29">
                  <c:v>0.65664385228860012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CB-4B9B-B600-529904922D2A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-0.10649024073047807</c:v>
              </c:pt>
            </c:numLit>
          </c:xVal>
          <c:yVal>
            <c:numLit>
              <c:formatCode>General</c:formatCode>
              <c:ptCount val="1"/>
              <c:pt idx="0">
                <c:v>-0.27182760850580123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72CB-4B9B-B600-529904922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785768"/>
        <c:axId val="1"/>
      </c:scatterChart>
      <c:valAx>
        <c:axId val="862785768"/>
        <c:scaling>
          <c:orientation val="minMax"/>
          <c:max val="4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3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85768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Pred(CFT)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Ref>
              <c:f>'MLR ACE V1a last 30'!$F$127:$F$157</c:f>
              <c:numCache>
                <c:formatCode>0.000</c:formatCode>
                <c:ptCount val="31"/>
                <c:pt idx="0">
                  <c:v>2.03603984878389</c:v>
                </c:pt>
                <c:pt idx="1">
                  <c:v>2.2339050609164008</c:v>
                </c:pt>
                <c:pt idx="2">
                  <c:v>1.725323779238483</c:v>
                </c:pt>
                <c:pt idx="3">
                  <c:v>1.4103476009741605</c:v>
                </c:pt>
                <c:pt idx="4">
                  <c:v>1.5765716138958439</c:v>
                </c:pt>
                <c:pt idx="5">
                  <c:v>1.2308037931949667</c:v>
                </c:pt>
                <c:pt idx="6">
                  <c:v>1.1385830963302541</c:v>
                </c:pt>
                <c:pt idx="7">
                  <c:v>0.89442407457931705</c:v>
                </c:pt>
                <c:pt idx="8">
                  <c:v>0.9817434002091221</c:v>
                </c:pt>
                <c:pt idx="9">
                  <c:v>-0.66244871547971751</c:v>
                </c:pt>
                <c:pt idx="10">
                  <c:v>-0.42494634816492244</c:v>
                </c:pt>
                <c:pt idx="11">
                  <c:v>-0.9088313864658234</c:v>
                </c:pt>
                <c:pt idx="12">
                  <c:v>-1.7163265016704328</c:v>
                </c:pt>
                <c:pt idx="13">
                  <c:v>-1.5898767365326645</c:v>
                </c:pt>
                <c:pt idx="14">
                  <c:v>-2.1142099840536765</c:v>
                </c:pt>
                <c:pt idx="15">
                  <c:v>-2.7194274484435033</c:v>
                </c:pt>
                <c:pt idx="16">
                  <c:v>-2.3243356855985873</c:v>
                </c:pt>
                <c:pt idx="17">
                  <c:v>-2.6822272975324104</c:v>
                </c:pt>
                <c:pt idx="18">
                  <c:v>-2.2108025039541568</c:v>
                </c:pt>
                <c:pt idx="19">
                  <c:v>-2.6458446519057039</c:v>
                </c:pt>
                <c:pt idx="20">
                  <c:v>-1.9083645937589664</c:v>
                </c:pt>
                <c:pt idx="21">
                  <c:v>-1.7927986303178314</c:v>
                </c:pt>
                <c:pt idx="22">
                  <c:v>-1.455151865665461</c:v>
                </c:pt>
                <c:pt idx="23">
                  <c:v>-1.1967177025989013</c:v>
                </c:pt>
                <c:pt idx="24">
                  <c:v>-1.4414275381448636</c:v>
                </c:pt>
                <c:pt idx="25">
                  <c:v>-0.47949957393358628</c:v>
                </c:pt>
                <c:pt idx="26">
                  <c:v>0.15454776338090942</c:v>
                </c:pt>
                <c:pt idx="27">
                  <c:v>-6.2366892495848383E-2</c:v>
                </c:pt>
                <c:pt idx="28">
                  <c:v>-0.5361978359559133</c:v>
                </c:pt>
                <c:pt idx="29">
                  <c:v>-0.94976521822800564</c:v>
                </c:pt>
                <c:pt idx="30">
                  <c:v>-0.59980706802417405</c:v>
                </c:pt>
              </c:numCache>
            </c:numRef>
          </c:xVal>
          <c:yVal>
            <c:numRef>
              <c:f>'MLR ACE V1a last 30'!$H$127:$H$157</c:f>
              <c:numCache>
                <c:formatCode>0.000</c:formatCode>
                <c:ptCount val="31"/>
                <c:pt idx="0">
                  <c:v>-0.34337540026299596</c:v>
                </c:pt>
                <c:pt idx="1">
                  <c:v>-0.48506811325857069</c:v>
                </c:pt>
                <c:pt idx="2">
                  <c:v>0.46765527742921914</c:v>
                </c:pt>
                <c:pt idx="3">
                  <c:v>1.0018634131976298</c:v>
                </c:pt>
                <c:pt idx="4">
                  <c:v>2.131656702432328E-3</c:v>
                </c:pt>
                <c:pt idx="5">
                  <c:v>0.55520823775658301</c:v>
                </c:pt>
                <c:pt idx="6">
                  <c:v>0.84383825774493704</c:v>
                </c:pt>
                <c:pt idx="7">
                  <c:v>0.8126277248168714</c:v>
                </c:pt>
                <c:pt idx="8">
                  <c:v>-0.82208684439156465</c:v>
                </c:pt>
                <c:pt idx="9">
                  <c:v>1.5736680890498582</c:v>
                </c:pt>
                <c:pt idx="10">
                  <c:v>0.60764881830785422</c:v>
                </c:pt>
                <c:pt idx="11">
                  <c:v>1.1448796919939654</c:v>
                </c:pt>
                <c:pt idx="12">
                  <c:v>1.5477194503256391</c:v>
                </c:pt>
                <c:pt idx="13">
                  <c:v>0.53754463859536816</c:v>
                </c:pt>
                <c:pt idx="14">
                  <c:v>0.25545616621040074</c:v>
                </c:pt>
                <c:pt idx="15">
                  <c:v>1.3836513515415405</c:v>
                </c:pt>
                <c:pt idx="16">
                  <c:v>0.26805654490984593</c:v>
                </c:pt>
                <c:pt idx="17">
                  <c:v>-0.189277077785693</c:v>
                </c:pt>
                <c:pt idx="18">
                  <c:v>-0.93597853165596001</c:v>
                </c:pt>
                <c:pt idx="19">
                  <c:v>0.29643572524538914</c:v>
                </c:pt>
                <c:pt idx="20">
                  <c:v>-0.97320474690077163</c:v>
                </c:pt>
                <c:pt idx="21">
                  <c:v>-0.92595563028179462</c:v>
                </c:pt>
                <c:pt idx="22">
                  <c:v>-1.2489393387459002</c:v>
                </c:pt>
                <c:pt idx="23">
                  <c:v>-1.3663708457487691</c:v>
                </c:pt>
                <c:pt idx="24">
                  <c:v>-0.60530558286085856</c:v>
                </c:pt>
                <c:pt idx="25">
                  <c:v>-1.2695974386603128</c:v>
                </c:pt>
                <c:pt idx="26">
                  <c:v>-2.0742700097293119</c:v>
                </c:pt>
                <c:pt idx="27">
                  <c:v>-1.5284056301926268</c:v>
                </c:pt>
                <c:pt idx="28">
                  <c:v>-7.6697627751312891E-2</c:v>
                </c:pt>
                <c:pt idx="29">
                  <c:v>1.0243587641421992</c:v>
                </c:pt>
                <c:pt idx="30">
                  <c:v>0.52178901025671731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13-4577-B47E-40788D1B623F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2.2339050609164008</c:v>
              </c:pt>
            </c:numLit>
          </c:xVal>
          <c:yVal>
            <c:numLit>
              <c:formatCode>General</c:formatCode>
              <c:ptCount val="1"/>
              <c:pt idx="0">
                <c:v>-0.48506811325857069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A713-4577-B47E-40788D1B623F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'MLR ACE V1a last 30'!$F$158:$F$187</c:f>
              <c:numCache>
                <c:formatCode>0.000</c:formatCode>
                <c:ptCount val="30"/>
                <c:pt idx="0">
                  <c:v>-0.44198706279442823</c:v>
                </c:pt>
                <c:pt idx="1">
                  <c:v>7.4766568567448927E-2</c:v>
                </c:pt>
                <c:pt idx="2">
                  <c:v>0.35715241630944727</c:v>
                </c:pt>
                <c:pt idx="3">
                  <c:v>0.57639513201100057</c:v>
                </c:pt>
                <c:pt idx="4">
                  <c:v>1.5365904730822311</c:v>
                </c:pt>
                <c:pt idx="5">
                  <c:v>1.514022446604548</c:v>
                </c:pt>
                <c:pt idx="6">
                  <c:v>1.0827017779326786</c:v>
                </c:pt>
                <c:pt idx="7">
                  <c:v>1.1273522083459744</c:v>
                </c:pt>
                <c:pt idx="8">
                  <c:v>1.836854063252376</c:v>
                </c:pt>
                <c:pt idx="9">
                  <c:v>2.4432160350403462</c:v>
                </c:pt>
                <c:pt idx="10">
                  <c:v>3.3245038138109857</c:v>
                </c:pt>
                <c:pt idx="11">
                  <c:v>4.3153006959754405</c:v>
                </c:pt>
                <c:pt idx="12">
                  <c:v>2.8908453240571932</c:v>
                </c:pt>
                <c:pt idx="13">
                  <c:v>2.0563481313249508</c:v>
                </c:pt>
                <c:pt idx="14">
                  <c:v>2.5403649465970668</c:v>
                </c:pt>
                <c:pt idx="15">
                  <c:v>1.1880452648475366</c:v>
                </c:pt>
                <c:pt idx="16">
                  <c:v>0.77287947672089419</c:v>
                </c:pt>
                <c:pt idx="17">
                  <c:v>0.88346719902724624</c:v>
                </c:pt>
                <c:pt idx="18">
                  <c:v>0.92403010301860011</c:v>
                </c:pt>
                <c:pt idx="19">
                  <c:v>0.60770924487449796</c:v>
                </c:pt>
                <c:pt idx="20">
                  <c:v>-0.42316003811067809</c:v>
                </c:pt>
                <c:pt idx="21">
                  <c:v>-2.1455045744029206</c:v>
                </c:pt>
                <c:pt idx="22">
                  <c:v>-3.7437469278964457</c:v>
                </c:pt>
                <c:pt idx="23">
                  <c:v>-2.3067629824556617</c:v>
                </c:pt>
                <c:pt idx="24">
                  <c:v>-1.572174696732805</c:v>
                </c:pt>
                <c:pt idx="25">
                  <c:v>-2.1519396831639126</c:v>
                </c:pt>
                <c:pt idx="26">
                  <c:v>-0.87990878159844843</c:v>
                </c:pt>
                <c:pt idx="27">
                  <c:v>-0.7262385308048287</c:v>
                </c:pt>
                <c:pt idx="28">
                  <c:v>-0.41635576402806251</c:v>
                </c:pt>
                <c:pt idx="29">
                  <c:v>-0.17950770598006369</c:v>
                </c:pt>
              </c:numCache>
            </c:numRef>
          </c:xVal>
          <c:yVal>
            <c:numRef>
              <c:f>'MLR ACE V1a last 30'!$H$158:$H$187</c:f>
              <c:numCache>
                <c:formatCode>0.000</c:formatCode>
                <c:ptCount val="30"/>
                <c:pt idx="0">
                  <c:v>0.46848828997130237</c:v>
                </c:pt>
                <c:pt idx="1">
                  <c:v>-0.27182760850580123</c:v>
                </c:pt>
                <c:pt idx="2">
                  <c:v>-0.69784851928429159</c:v>
                </c:pt>
                <c:pt idx="3">
                  <c:v>-7.4831588530626922E-2</c:v>
                </c:pt>
                <c:pt idx="4">
                  <c:v>-0.88525387238104969</c:v>
                </c:pt>
                <c:pt idx="5">
                  <c:v>-0.54408919767748598</c:v>
                </c:pt>
                <c:pt idx="6">
                  <c:v>0.6331677523274053</c:v>
                </c:pt>
                <c:pt idx="7">
                  <c:v>1.3445006761662637</c:v>
                </c:pt>
                <c:pt idx="8">
                  <c:v>0.6869457301984957</c:v>
                </c:pt>
                <c:pt idx="9">
                  <c:v>-0.15057199735651419</c:v>
                </c:pt>
                <c:pt idx="10">
                  <c:v>-0.91702242151883018</c:v>
                </c:pt>
                <c:pt idx="11">
                  <c:v>-1.9840364419919694</c:v>
                </c:pt>
                <c:pt idx="12">
                  <c:v>0.2859967679296172</c:v>
                </c:pt>
                <c:pt idx="13">
                  <c:v>1.5101573245891713</c:v>
                </c:pt>
                <c:pt idx="14">
                  <c:v>-0.58159340128665638</c:v>
                </c:pt>
                <c:pt idx="15">
                  <c:v>0.35324649897019167</c:v>
                </c:pt>
                <c:pt idx="16">
                  <c:v>0.75023813411263829</c:v>
                </c:pt>
                <c:pt idx="17">
                  <c:v>-0.17417831612426984</c:v>
                </c:pt>
                <c:pt idx="18">
                  <c:v>-1.6628594480721932</c:v>
                </c:pt>
                <c:pt idx="19">
                  <c:v>-1.8726842978976252</c:v>
                </c:pt>
                <c:pt idx="20">
                  <c:v>-0.98736487335732626</c:v>
                </c:pt>
                <c:pt idx="21">
                  <c:v>0.68417436992710401</c:v>
                </c:pt>
                <c:pt idx="22">
                  <c:v>2.6059742461735045</c:v>
                </c:pt>
                <c:pt idx="23">
                  <c:v>0.91939770472921123</c:v>
                </c:pt>
                <c:pt idx="24">
                  <c:v>0.56712362432570529</c:v>
                </c:pt>
                <c:pt idx="25">
                  <c:v>1.9386277871164388</c:v>
                </c:pt>
                <c:pt idx="26">
                  <c:v>0.50331071450269549</c:v>
                </c:pt>
                <c:pt idx="27">
                  <c:v>2.2646071663214494E-2</c:v>
                </c:pt>
                <c:pt idx="28">
                  <c:v>-0.16636650386435964</c:v>
                </c:pt>
                <c:pt idx="29">
                  <c:v>0.65664385228860012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13-4577-B47E-40788D1B623F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7.4766568567448927E-2</c:v>
              </c:pt>
            </c:numLit>
          </c:xVal>
          <c:yVal>
            <c:numLit>
              <c:formatCode>General</c:formatCode>
              <c:ptCount val="1"/>
              <c:pt idx="0">
                <c:v>-0.27182760850580123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A713-4577-B47E-40788D1B6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780848"/>
        <c:axId val="1"/>
      </c:scatterChart>
      <c:valAx>
        <c:axId val="862780848"/>
        <c:scaling>
          <c:orientation val="minMax"/>
          <c:max val="5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Pred(CFT)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3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80848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Pred(CFT) - CFT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Ref>
              <c:f>'MLR ACE V1a last 30'!$F$127:$F$157</c:f>
              <c:numCache>
                <c:formatCode>0.000</c:formatCode>
                <c:ptCount val="31"/>
                <c:pt idx="0">
                  <c:v>2.03603984878389</c:v>
                </c:pt>
                <c:pt idx="1">
                  <c:v>2.2339050609164008</c:v>
                </c:pt>
                <c:pt idx="2">
                  <c:v>1.725323779238483</c:v>
                </c:pt>
                <c:pt idx="3">
                  <c:v>1.4103476009741605</c:v>
                </c:pt>
                <c:pt idx="4">
                  <c:v>1.5765716138958439</c:v>
                </c:pt>
                <c:pt idx="5">
                  <c:v>1.2308037931949667</c:v>
                </c:pt>
                <c:pt idx="6">
                  <c:v>1.1385830963302541</c:v>
                </c:pt>
                <c:pt idx="7">
                  <c:v>0.89442407457931705</c:v>
                </c:pt>
                <c:pt idx="8">
                  <c:v>0.9817434002091221</c:v>
                </c:pt>
                <c:pt idx="9">
                  <c:v>-0.66244871547971751</c:v>
                </c:pt>
                <c:pt idx="10">
                  <c:v>-0.42494634816492244</c:v>
                </c:pt>
                <c:pt idx="11">
                  <c:v>-0.9088313864658234</c:v>
                </c:pt>
                <c:pt idx="12">
                  <c:v>-1.7163265016704328</c:v>
                </c:pt>
                <c:pt idx="13">
                  <c:v>-1.5898767365326645</c:v>
                </c:pt>
                <c:pt idx="14">
                  <c:v>-2.1142099840536765</c:v>
                </c:pt>
                <c:pt idx="15">
                  <c:v>-2.7194274484435033</c:v>
                </c:pt>
                <c:pt idx="16">
                  <c:v>-2.3243356855985873</c:v>
                </c:pt>
                <c:pt idx="17">
                  <c:v>-2.6822272975324104</c:v>
                </c:pt>
                <c:pt idx="18">
                  <c:v>-2.2108025039541568</c:v>
                </c:pt>
                <c:pt idx="19">
                  <c:v>-2.6458446519057039</c:v>
                </c:pt>
                <c:pt idx="20">
                  <c:v>-1.9083645937589664</c:v>
                </c:pt>
                <c:pt idx="21">
                  <c:v>-1.7927986303178314</c:v>
                </c:pt>
                <c:pt idx="22">
                  <c:v>-1.455151865665461</c:v>
                </c:pt>
                <c:pt idx="23">
                  <c:v>-1.1967177025989013</c:v>
                </c:pt>
                <c:pt idx="24">
                  <c:v>-1.4414275381448636</c:v>
                </c:pt>
                <c:pt idx="25">
                  <c:v>-0.47949957393358628</c:v>
                </c:pt>
                <c:pt idx="26">
                  <c:v>0.15454776338090942</c:v>
                </c:pt>
                <c:pt idx="27">
                  <c:v>-6.2366892495848383E-2</c:v>
                </c:pt>
                <c:pt idx="28">
                  <c:v>-0.5361978359559133</c:v>
                </c:pt>
                <c:pt idx="29">
                  <c:v>-0.94976521822800564</c:v>
                </c:pt>
                <c:pt idx="30">
                  <c:v>-0.59980706802417405</c:v>
                </c:pt>
              </c:numCache>
            </c:numRef>
          </c:xVal>
          <c:yVal>
            <c:numRef>
              <c:f>'MLR ACE V1a last 30'!$E$127:$E$157</c:f>
              <c:numCache>
                <c:formatCode>0.000</c:formatCode>
                <c:ptCount val="31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  <c:pt idx="30">
                  <c:v>-0.25187400984168468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BA-40BC-90C9-82AB90B4F5CD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2.2339050609164008</c:v>
              </c:pt>
            </c:numLit>
          </c:xVal>
          <c:yVal>
            <c:numLit>
              <c:formatCode>General</c:formatCode>
              <c:ptCount val="1"/>
              <c:pt idx="0">
                <c:v>1.9104577886370746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24BA-40BC-90C9-82AB90B4F5CD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'MLR ACE V1a last 30'!$F$158:$F$187</c:f>
              <c:numCache>
                <c:formatCode>0.000</c:formatCode>
                <c:ptCount val="30"/>
                <c:pt idx="0">
                  <c:v>-0.44198706279442823</c:v>
                </c:pt>
                <c:pt idx="1">
                  <c:v>7.4766568567448927E-2</c:v>
                </c:pt>
                <c:pt idx="2">
                  <c:v>0.35715241630944727</c:v>
                </c:pt>
                <c:pt idx="3">
                  <c:v>0.57639513201100057</c:v>
                </c:pt>
                <c:pt idx="4">
                  <c:v>1.5365904730822311</c:v>
                </c:pt>
                <c:pt idx="5">
                  <c:v>1.514022446604548</c:v>
                </c:pt>
                <c:pt idx="6">
                  <c:v>1.0827017779326786</c:v>
                </c:pt>
                <c:pt idx="7">
                  <c:v>1.1273522083459744</c:v>
                </c:pt>
                <c:pt idx="8">
                  <c:v>1.836854063252376</c:v>
                </c:pt>
                <c:pt idx="9">
                  <c:v>2.4432160350403462</c:v>
                </c:pt>
                <c:pt idx="10">
                  <c:v>3.3245038138109857</c:v>
                </c:pt>
                <c:pt idx="11">
                  <c:v>4.3153006959754405</c:v>
                </c:pt>
                <c:pt idx="12">
                  <c:v>2.8908453240571932</c:v>
                </c:pt>
                <c:pt idx="13">
                  <c:v>2.0563481313249508</c:v>
                </c:pt>
                <c:pt idx="14">
                  <c:v>2.5403649465970668</c:v>
                </c:pt>
                <c:pt idx="15">
                  <c:v>1.1880452648475366</c:v>
                </c:pt>
                <c:pt idx="16">
                  <c:v>0.77287947672089419</c:v>
                </c:pt>
                <c:pt idx="17">
                  <c:v>0.88346719902724624</c:v>
                </c:pt>
                <c:pt idx="18">
                  <c:v>0.92403010301860011</c:v>
                </c:pt>
                <c:pt idx="19">
                  <c:v>0.60770924487449796</c:v>
                </c:pt>
                <c:pt idx="20">
                  <c:v>-0.42316003811067809</c:v>
                </c:pt>
                <c:pt idx="21">
                  <c:v>-2.1455045744029206</c:v>
                </c:pt>
                <c:pt idx="22">
                  <c:v>-3.7437469278964457</c:v>
                </c:pt>
                <c:pt idx="23">
                  <c:v>-2.3067629824556617</c:v>
                </c:pt>
                <c:pt idx="24">
                  <c:v>-1.572174696732805</c:v>
                </c:pt>
                <c:pt idx="25">
                  <c:v>-2.1519396831639126</c:v>
                </c:pt>
                <c:pt idx="26">
                  <c:v>-0.87990878159844843</c:v>
                </c:pt>
                <c:pt idx="27">
                  <c:v>-0.7262385308048287</c:v>
                </c:pt>
                <c:pt idx="28">
                  <c:v>-0.41635576402806251</c:v>
                </c:pt>
                <c:pt idx="29">
                  <c:v>-0.17950770598006369</c:v>
                </c:pt>
              </c:numCache>
            </c:numRef>
          </c:xVal>
          <c:yVal>
            <c:numRef>
              <c:f>'MLR ACE V1a last 30'!$E$158:$E$187</c:f>
              <c:numCache>
                <c:formatCode>0.000</c:formatCode>
                <c:ptCount val="30"/>
                <c:pt idx="0">
                  <c:v>-0.12959534842657724</c:v>
                </c:pt>
                <c:pt idx="1">
                  <c:v>-0.10649024073047807</c:v>
                </c:pt>
                <c:pt idx="2">
                  <c:v>-0.10817852146413086</c:v>
                </c:pt>
                <c:pt idx="3">
                  <c:v>0.52649683416585247</c:v>
                </c:pt>
                <c:pt idx="4">
                  <c:v>0.94629615673798495</c:v>
                </c:pt>
                <c:pt idx="5">
                  <c:v>1.151219446252266</c:v>
                </c:pt>
                <c:pt idx="6">
                  <c:v>1.5049030663450595</c:v>
                </c:pt>
                <c:pt idx="7">
                  <c:v>2.0238759426361996</c:v>
                </c:pt>
                <c:pt idx="8">
                  <c:v>2.2949149346298197</c:v>
                </c:pt>
                <c:pt idx="9">
                  <c:v>2.3428134307556707</c:v>
                </c:pt>
                <c:pt idx="10">
                  <c:v>2.7130259764682991</c:v>
                </c:pt>
                <c:pt idx="11">
                  <c:v>2.9923294312718367</c:v>
                </c:pt>
                <c:pt idx="12">
                  <c:v>3.0815502414472742</c:v>
                </c:pt>
                <c:pt idx="13">
                  <c:v>3.0633330350937866</c:v>
                </c:pt>
                <c:pt idx="14">
                  <c:v>2.152553845269225</c:v>
                </c:pt>
                <c:pt idx="15">
                  <c:v>1.4235928372628452</c:v>
                </c:pt>
                <c:pt idx="16">
                  <c:v>1.27314422595068</c:v>
                </c:pt>
                <c:pt idx="17">
                  <c:v>0.76732371381206788</c:v>
                </c:pt>
                <c:pt idx="18">
                  <c:v>-0.1847777900620807</c:v>
                </c:pt>
                <c:pt idx="19">
                  <c:v>-0.64101152534118822</c:v>
                </c:pt>
                <c:pt idx="20">
                  <c:v>-1.0815427812814524</c:v>
                </c:pt>
                <c:pt idx="21">
                  <c:v>-1.6892916680757113</c:v>
                </c:pt>
                <c:pt idx="22">
                  <c:v>-2.0060625934374636</c:v>
                </c:pt>
                <c:pt idx="23">
                  <c:v>-1.693701287394257</c:v>
                </c:pt>
                <c:pt idx="24">
                  <c:v>-1.1940121576595903</c:v>
                </c:pt>
                <c:pt idx="25">
                  <c:v>-0.85924727034916593</c:v>
                </c:pt>
                <c:pt idx="26">
                  <c:v>-0.54429719785355635</c:v>
                </c:pt>
                <c:pt idx="27">
                  <c:v>-0.7111379502737718</c:v>
                </c:pt>
                <c:pt idx="28">
                  <c:v>-0.52729027075555523</c:v>
                </c:pt>
                <c:pt idx="29">
                  <c:v>0.25834763242788478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4BA-40BC-90C9-82AB90B4F5CD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7.4766568567448927E-2</c:v>
              </c:pt>
            </c:numLit>
          </c:xVal>
          <c:yVal>
            <c:numLit>
              <c:formatCode>General</c:formatCode>
              <c:ptCount val="1"/>
              <c:pt idx="0">
                <c:v>-0.10649024073047807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24BA-40BC-90C9-82AB90B4F5CD}"/>
            </c:ext>
          </c:extLst>
        </c:ser>
        <c:ser>
          <c:idx val="4"/>
          <c:order val="4"/>
          <c:tx>
            <c:v/>
          </c:tx>
          <c:spPr>
            <a:ln w="3175">
              <a:solidFill>
                <a:srgbClr val="C0C0C0"/>
              </a:solidFill>
              <a:prstDash val="solid"/>
            </a:ln>
          </c:spPr>
          <c:marker>
            <c:symbol val="none"/>
          </c:marker>
          <c:xVal>
            <c:numRef>
              <c:f>'MLR ACE V1a last 30'!xdata3</c:f>
              <c:numCache>
                <c:formatCode>General</c:formatCode>
                <c:ptCount val="70"/>
                <c:pt idx="0">
                  <c:v>-4.0661088328513202</c:v>
                </c:pt>
                <c:pt idx="1">
                  <c:v>-3.9321310115756414</c:v>
                </c:pt>
                <c:pt idx="2">
                  <c:v>-3.7981531902999621</c:v>
                </c:pt>
                <c:pt idx="3">
                  <c:v>-3.6641753690242833</c:v>
                </c:pt>
                <c:pt idx="4">
                  <c:v>-3.5301975477486041</c:v>
                </c:pt>
                <c:pt idx="5">
                  <c:v>-3.3962197264729252</c:v>
                </c:pt>
                <c:pt idx="6">
                  <c:v>-3.2622419051972464</c:v>
                </c:pt>
                <c:pt idx="7">
                  <c:v>-3.1282640839215672</c:v>
                </c:pt>
                <c:pt idx="8">
                  <c:v>-2.9942862626458879</c:v>
                </c:pt>
                <c:pt idx="9">
                  <c:v>-2.8603084413702091</c:v>
                </c:pt>
                <c:pt idx="10">
                  <c:v>-2.7263306200945303</c:v>
                </c:pt>
                <c:pt idx="11">
                  <c:v>-2.5923527988188511</c:v>
                </c:pt>
                <c:pt idx="12">
                  <c:v>-2.4583749775431722</c:v>
                </c:pt>
                <c:pt idx="13">
                  <c:v>-2.3243971562674934</c:v>
                </c:pt>
                <c:pt idx="14">
                  <c:v>-2.1904193349918142</c:v>
                </c:pt>
                <c:pt idx="15">
                  <c:v>-2.0564415137161349</c:v>
                </c:pt>
                <c:pt idx="16">
                  <c:v>-1.9224636924404561</c:v>
                </c:pt>
                <c:pt idx="17">
                  <c:v>-1.7884858711647773</c:v>
                </c:pt>
                <c:pt idx="18">
                  <c:v>-1.6545080498890981</c:v>
                </c:pt>
                <c:pt idx="19">
                  <c:v>-1.5205302286134192</c:v>
                </c:pt>
                <c:pt idx="20">
                  <c:v>-1.38655240733774</c:v>
                </c:pt>
                <c:pt idx="21">
                  <c:v>-1.2525745860620612</c:v>
                </c:pt>
                <c:pt idx="22">
                  <c:v>-1.1185967647863819</c:v>
                </c:pt>
                <c:pt idx="23">
                  <c:v>-0.98461894351070312</c:v>
                </c:pt>
                <c:pt idx="24">
                  <c:v>-0.85064112223502431</c:v>
                </c:pt>
                <c:pt idx="25">
                  <c:v>-0.71666330095934505</c:v>
                </c:pt>
                <c:pt idx="26">
                  <c:v>-0.58268547968366624</c:v>
                </c:pt>
                <c:pt idx="27">
                  <c:v>-0.44870765840798699</c:v>
                </c:pt>
                <c:pt idx="28">
                  <c:v>-0.31472983713230818</c:v>
                </c:pt>
                <c:pt idx="29">
                  <c:v>-0.18075201585662892</c:v>
                </c:pt>
                <c:pt idx="30">
                  <c:v>-4.6774194580949668E-2</c:v>
                </c:pt>
                <c:pt idx="31">
                  <c:v>8.7203626694728698E-2</c:v>
                </c:pt>
                <c:pt idx="32">
                  <c:v>0.22118144797040795</c:v>
                </c:pt>
                <c:pt idx="33">
                  <c:v>0.35515926924608721</c:v>
                </c:pt>
                <c:pt idx="34">
                  <c:v>0.48913709052176557</c:v>
                </c:pt>
                <c:pt idx="35">
                  <c:v>0.62311491179744483</c:v>
                </c:pt>
                <c:pt idx="36">
                  <c:v>0.75709273307312408</c:v>
                </c:pt>
                <c:pt idx="37">
                  <c:v>0.89107055434880333</c:v>
                </c:pt>
                <c:pt idx="38">
                  <c:v>1.0250483756244817</c:v>
                </c:pt>
                <c:pt idx="39">
                  <c:v>1.159026196900161</c:v>
                </c:pt>
                <c:pt idx="40">
                  <c:v>1.2930040181758402</c:v>
                </c:pt>
                <c:pt idx="41">
                  <c:v>1.4269818394515186</c:v>
                </c:pt>
                <c:pt idx="42">
                  <c:v>1.5609596607271978</c:v>
                </c:pt>
                <c:pt idx="43">
                  <c:v>1.6949374820028771</c:v>
                </c:pt>
                <c:pt idx="44">
                  <c:v>1.8289153032785563</c:v>
                </c:pt>
                <c:pt idx="45">
                  <c:v>1.9628931245542347</c:v>
                </c:pt>
                <c:pt idx="46">
                  <c:v>2.096870945829914</c:v>
                </c:pt>
                <c:pt idx="47">
                  <c:v>2.2308487671055932</c:v>
                </c:pt>
                <c:pt idx="48">
                  <c:v>2.3648265883812716</c:v>
                </c:pt>
                <c:pt idx="49">
                  <c:v>2.4988044096569508</c:v>
                </c:pt>
                <c:pt idx="50">
                  <c:v>2.6327822309326301</c:v>
                </c:pt>
                <c:pt idx="51">
                  <c:v>2.7667600522083093</c:v>
                </c:pt>
                <c:pt idx="52">
                  <c:v>2.9007378734839877</c:v>
                </c:pt>
                <c:pt idx="53">
                  <c:v>3.034715694759667</c:v>
                </c:pt>
                <c:pt idx="54">
                  <c:v>3.1686935160353462</c:v>
                </c:pt>
                <c:pt idx="55">
                  <c:v>3.3026713373110255</c:v>
                </c:pt>
                <c:pt idx="56">
                  <c:v>3.4366491585867038</c:v>
                </c:pt>
                <c:pt idx="57">
                  <c:v>3.5706269798623831</c:v>
                </c:pt>
                <c:pt idx="58">
                  <c:v>3.7046048011380623</c:v>
                </c:pt>
                <c:pt idx="59">
                  <c:v>3.8385826224137407</c:v>
                </c:pt>
                <c:pt idx="60">
                  <c:v>3.9725604436894209</c:v>
                </c:pt>
                <c:pt idx="61">
                  <c:v>4.1065382649650992</c:v>
                </c:pt>
                <c:pt idx="62">
                  <c:v>4.2405160862407776</c:v>
                </c:pt>
                <c:pt idx="63">
                  <c:v>4.3744939075164577</c:v>
                </c:pt>
                <c:pt idx="64">
                  <c:v>4.5084717287921361</c:v>
                </c:pt>
                <c:pt idx="65">
                  <c:v>4.6424495500678145</c:v>
                </c:pt>
                <c:pt idx="66">
                  <c:v>4.7764273713434946</c:v>
                </c:pt>
                <c:pt idx="67">
                  <c:v>4.910405192619173</c:v>
                </c:pt>
                <c:pt idx="68">
                  <c:v>5.0443830138948513</c:v>
                </c:pt>
                <c:pt idx="69">
                  <c:v>5.1783608351705315</c:v>
                </c:pt>
              </c:numCache>
            </c:numRef>
          </c:xVal>
          <c:yVal>
            <c:numRef>
              <c:f>'MLR ACE V1a last 30'!ydata5</c:f>
              <c:numCache>
                <c:formatCode>General</c:formatCode>
                <c:ptCount val="70"/>
                <c:pt idx="0">
                  <c:v>-5.5666013656207021</c:v>
                </c:pt>
                <c:pt idx="1">
                  <c:v>-5.4243412113296632</c:v>
                </c:pt>
                <c:pt idx="2">
                  <c:v>-5.2823591840785697</c:v>
                </c:pt>
                <c:pt idx="3">
                  <c:v>-5.1406598071582899</c:v>
                </c:pt>
                <c:pt idx="4">
                  <c:v>-4.9992475375381211</c:v>
                </c:pt>
                <c:pt idx="5">
                  <c:v>-4.8581267554301064</c:v>
                </c:pt>
                <c:pt idx="6">
                  <c:v>-4.7173017536204602</c:v>
                </c:pt>
                <c:pt idx="7">
                  <c:v>-4.5767767266132013</c:v>
                </c:pt>
                <c:pt idx="8">
                  <c:v>-4.4365557596355307</c:v>
                </c:pt>
                <c:pt idx="9">
                  <c:v>-4.2966428175588307</c:v>
                </c:pt>
                <c:pt idx="10">
                  <c:v>-4.1570417337931334</c:v>
                </c:pt>
                <c:pt idx="11">
                  <c:v>-4.0177561992165698</c:v>
                </c:pt>
                <c:pt idx="12">
                  <c:v>-3.8787897512044447</c:v>
                </c:pt>
                <c:pt idx="13">
                  <c:v>-3.7401457628252288</c:v>
                </c:pt>
                <c:pt idx="14">
                  <c:v>-3.6018274322727803</c:v>
                </c:pt>
                <c:pt idx="15">
                  <c:v>-3.4638377726054101</c:v>
                </c:pt>
                <c:pt idx="16">
                  <c:v>-3.3261796018629854</c:v>
                </c:pt>
                <c:pt idx="17">
                  <c:v>-3.1888555336330313</c:v>
                </c:pt>
                <c:pt idx="18">
                  <c:v>-3.0518679681356922</c:v>
                </c:pt>
                <c:pt idx="19">
                  <c:v>-2.9152190838954652</c:v>
                </c:pt>
                <c:pt idx="20">
                  <c:v>-2.77891083006477</c:v>
                </c:pt>
                <c:pt idx="21">
                  <c:v>-2.6429449194606862</c:v>
                </c:pt>
                <c:pt idx="22">
                  <c:v>-2.5073228223716226</c:v>
                </c:pt>
                <c:pt idx="23">
                  <c:v>-2.3720457611852894</c:v>
                </c:pt>
                <c:pt idx="24">
                  <c:v>-2.2371147058831786</c:v>
                </c:pt>
                <c:pt idx="25">
                  <c:v>-2.1025303704399727</c:v>
                </c:pt>
                <c:pt idx="26">
                  <c:v>-1.9682932101588655</c:v>
                </c:pt>
                <c:pt idx="27">
                  <c:v>-1.8344034199659069</c:v>
                </c:pt>
                <c:pt idx="28">
                  <c:v>-1.7008609336782581</c:v>
                </c:pt>
                <c:pt idx="29">
                  <c:v>-1.5676654242527379</c:v>
                </c:pt>
                <c:pt idx="30">
                  <c:v>-1.434816305012506</c:v>
                </c:pt>
                <c:pt idx="31">
                  <c:v>-1.3023127318411496</c:v>
                </c:pt>
                <c:pt idx="32">
                  <c:v>-1.1701536063250941</c:v>
                </c:pt>
                <c:pt idx="33">
                  <c:v>-1.0383375798171859</c:v>
                </c:pt>
                <c:pt idx="34">
                  <c:v>-0.90686305838661263</c:v>
                </c:pt>
                <c:pt idx="35">
                  <c:v>-0.77572820861323954</c:v>
                </c:pt>
                <c:pt idx="36">
                  <c:v>-0.64493096417793438</c:v>
                </c:pt>
                <c:pt idx="37">
                  <c:v>-0.51446903319467707</c:v>
                </c:pt>
                <c:pt idx="38">
                  <c:v>-0.38433990622527481</c:v>
                </c:pt>
                <c:pt idx="39">
                  <c:v>-0.25454086491334271</c:v>
                </c:pt>
                <c:pt idx="40">
                  <c:v>-0.12506899117094816</c:v>
                </c:pt>
                <c:pt idx="41">
                  <c:v>4.0788231511126316E-3</c:v>
                </c:pt>
                <c:pt idx="42">
                  <c:v>0.1329058661799225</c:v>
                </c:pt>
                <c:pt idx="43">
                  <c:v>0.26141559559510696</c:v>
                </c:pt>
                <c:pt idx="44">
                  <c:v>0.38961162793257365</c:v>
                </c:pt>
                <c:pt idx="45">
                  <c:v>0.51749772768735758</c:v>
                </c:pt>
                <c:pt idx="46">
                  <c:v>0.64507779628394535</c:v>
                </c:pt>
                <c:pt idx="47">
                  <c:v>0.77235586098009845</c:v>
                </c:pt>
                <c:pt idx="48">
                  <c:v>0.89933606376730468</c:v>
                </c:pt>
                <c:pt idx="49">
                  <c:v>1.0260226503275547</c:v>
                </c:pt>
                <c:pt idx="50">
                  <c:v>1.1524199591023176</c:v>
                </c:pt>
                <c:pt idx="51">
                  <c:v>1.2785324105254385</c:v>
                </c:pt>
                <c:pt idx="52">
                  <c:v>1.4043644964672568</c:v>
                </c:pt>
                <c:pt idx="53">
                  <c:v>1.5299207699326678</c:v>
                </c:pt>
                <c:pt idx="54">
                  <c:v>1.6552058350511651</c:v>
                </c:pt>
                <c:pt idx="55">
                  <c:v>1.7802243373922118</c:v>
                </c:pt>
                <c:pt idx="56">
                  <c:v>1.904980954634601</c:v>
                </c:pt>
                <c:pt idx="57">
                  <c:v>2.0294803876139147</c:v>
                </c:pt>
                <c:pt idx="58">
                  <c:v>2.1537273517677344</c:v>
                </c:pt>
                <c:pt idx="59">
                  <c:v>2.2777265689940469</c:v>
                </c:pt>
                <c:pt idx="60">
                  <c:v>2.4014827599342432</c:v>
                </c:pt>
                <c:pt idx="61">
                  <c:v>2.5250006366883309</c:v>
                </c:pt>
                <c:pt idx="62">
                  <c:v>2.6482848959665066</c:v>
                </c:pt>
                <c:pt idx="63">
                  <c:v>2.7713402126779751</c:v>
                </c:pt>
                <c:pt idx="64">
                  <c:v>2.8941712339549834</c:v>
                </c:pt>
                <c:pt idx="65">
                  <c:v>3.0167825736074398</c:v>
                </c:pt>
                <c:pt idx="66">
                  <c:v>3.1391788070010795</c:v>
                </c:pt>
                <c:pt idx="67">
                  <c:v>3.2613644663501331</c:v>
                </c:pt>
                <c:pt idx="68">
                  <c:v>3.3833440364136824</c:v>
                </c:pt>
                <c:pt idx="69">
                  <c:v>3.5051219505833382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4BA-40BC-90C9-82AB90B4F5CD}"/>
            </c:ext>
          </c:extLst>
        </c:ser>
        <c:ser>
          <c:idx val="5"/>
          <c:order val="5"/>
          <c:tx>
            <c:v/>
          </c:tx>
          <c:spPr>
            <a:ln w="3175">
              <a:solidFill>
                <a:srgbClr val="C0C0C0"/>
              </a:solidFill>
              <a:prstDash val="solid"/>
            </a:ln>
          </c:spPr>
          <c:marker>
            <c:symbol val="none"/>
          </c:marker>
          <c:xVal>
            <c:numRef>
              <c:f>'MLR ACE V1a last 30'!xdata4</c:f>
              <c:numCache>
                <c:formatCode>General</c:formatCode>
                <c:ptCount val="70"/>
                <c:pt idx="0">
                  <c:v>-4.4924963134757396</c:v>
                </c:pt>
                <c:pt idx="1">
                  <c:v>-4.3523389634953586</c:v>
                </c:pt>
                <c:pt idx="2">
                  <c:v>-4.2121816135149777</c:v>
                </c:pt>
                <c:pt idx="3">
                  <c:v>-4.0720242635345967</c:v>
                </c:pt>
                <c:pt idx="4">
                  <c:v>-3.9318669135542157</c:v>
                </c:pt>
                <c:pt idx="5">
                  <c:v>-3.7917095635738347</c:v>
                </c:pt>
                <c:pt idx="6">
                  <c:v>-3.6515522135934537</c:v>
                </c:pt>
                <c:pt idx="7">
                  <c:v>-3.5113948636130727</c:v>
                </c:pt>
                <c:pt idx="8">
                  <c:v>-3.3712375136326918</c:v>
                </c:pt>
                <c:pt idx="9">
                  <c:v>-3.2310801636523108</c:v>
                </c:pt>
                <c:pt idx="10">
                  <c:v>-3.0909228136719298</c:v>
                </c:pt>
                <c:pt idx="11">
                  <c:v>-2.9507654636915488</c:v>
                </c:pt>
                <c:pt idx="12">
                  <c:v>-2.8106081137111674</c:v>
                </c:pt>
                <c:pt idx="13">
                  <c:v>-2.6704507637307864</c:v>
                </c:pt>
                <c:pt idx="14">
                  <c:v>-2.5302934137504054</c:v>
                </c:pt>
                <c:pt idx="15">
                  <c:v>-2.3901360637700244</c:v>
                </c:pt>
                <c:pt idx="16">
                  <c:v>-2.2499787137896434</c:v>
                </c:pt>
                <c:pt idx="17">
                  <c:v>-2.1098213638092624</c:v>
                </c:pt>
                <c:pt idx="18">
                  <c:v>-1.9696640138288815</c:v>
                </c:pt>
                <c:pt idx="19">
                  <c:v>-1.8295066638485005</c:v>
                </c:pt>
                <c:pt idx="20">
                  <c:v>-1.6893493138681195</c:v>
                </c:pt>
                <c:pt idx="21">
                  <c:v>-1.5491919638877385</c:v>
                </c:pt>
                <c:pt idx="22">
                  <c:v>-1.4090346139073575</c:v>
                </c:pt>
                <c:pt idx="23">
                  <c:v>-1.2688772639269765</c:v>
                </c:pt>
                <c:pt idx="24">
                  <c:v>-1.1287199139465951</c:v>
                </c:pt>
                <c:pt idx="25">
                  <c:v>-0.98856256396621411</c:v>
                </c:pt>
                <c:pt idx="26">
                  <c:v>-0.84840521398583313</c:v>
                </c:pt>
                <c:pt idx="27">
                  <c:v>-0.70824786400545214</c:v>
                </c:pt>
                <c:pt idx="28">
                  <c:v>-0.56809051402507116</c:v>
                </c:pt>
                <c:pt idx="29">
                  <c:v>-0.42793316404469017</c:v>
                </c:pt>
                <c:pt idx="30">
                  <c:v>-0.28777581406430919</c:v>
                </c:pt>
                <c:pt idx="31">
                  <c:v>-0.1476184640839282</c:v>
                </c:pt>
                <c:pt idx="32">
                  <c:v>-7.4611141035472173E-3</c:v>
                </c:pt>
                <c:pt idx="33">
                  <c:v>0.13269623587683377</c:v>
                </c:pt>
                <c:pt idx="34">
                  <c:v>0.27285358585721475</c:v>
                </c:pt>
                <c:pt idx="35">
                  <c:v>0.41301093583759574</c:v>
                </c:pt>
                <c:pt idx="36">
                  <c:v>0.55316828581797672</c:v>
                </c:pt>
                <c:pt idx="37">
                  <c:v>0.69332563579835771</c:v>
                </c:pt>
                <c:pt idx="38">
                  <c:v>0.83348298577873869</c:v>
                </c:pt>
                <c:pt idx="39">
                  <c:v>0.97364033575911968</c:v>
                </c:pt>
                <c:pt idx="40">
                  <c:v>1.1137976857395007</c:v>
                </c:pt>
                <c:pt idx="41">
                  <c:v>1.2539550357198816</c:v>
                </c:pt>
                <c:pt idx="42">
                  <c:v>1.3941123857002626</c:v>
                </c:pt>
                <c:pt idx="43">
                  <c:v>1.5342697356806436</c:v>
                </c:pt>
                <c:pt idx="44">
                  <c:v>1.6744270856610246</c:v>
                </c:pt>
                <c:pt idx="45">
                  <c:v>1.8145844356414056</c:v>
                </c:pt>
                <c:pt idx="46">
                  <c:v>1.9547417856217866</c:v>
                </c:pt>
                <c:pt idx="47">
                  <c:v>2.0948991356021676</c:v>
                </c:pt>
                <c:pt idx="48">
                  <c:v>2.2350564855825494</c:v>
                </c:pt>
                <c:pt idx="49">
                  <c:v>2.3752138355629304</c:v>
                </c:pt>
                <c:pt idx="50">
                  <c:v>2.5153711855433114</c:v>
                </c:pt>
                <c:pt idx="51">
                  <c:v>2.6555285355236924</c:v>
                </c:pt>
                <c:pt idx="52">
                  <c:v>2.7956858855040734</c:v>
                </c:pt>
                <c:pt idx="53">
                  <c:v>2.9358432354844544</c:v>
                </c:pt>
                <c:pt idx="54">
                  <c:v>3.0760005854648353</c:v>
                </c:pt>
                <c:pt idx="55">
                  <c:v>3.2161579354452163</c:v>
                </c:pt>
                <c:pt idx="56">
                  <c:v>3.3563152854255973</c:v>
                </c:pt>
                <c:pt idx="57">
                  <c:v>3.4964726354059783</c:v>
                </c:pt>
                <c:pt idx="58">
                  <c:v>3.6366299853863593</c:v>
                </c:pt>
                <c:pt idx="59">
                  <c:v>3.7767873353667403</c:v>
                </c:pt>
                <c:pt idx="60">
                  <c:v>3.9169446853471213</c:v>
                </c:pt>
                <c:pt idx="61">
                  <c:v>4.0571020353275022</c:v>
                </c:pt>
                <c:pt idx="62">
                  <c:v>4.1972593853078832</c:v>
                </c:pt>
                <c:pt idx="63">
                  <c:v>4.3374167352882642</c:v>
                </c:pt>
                <c:pt idx="64">
                  <c:v>4.4775740852686452</c:v>
                </c:pt>
                <c:pt idx="65">
                  <c:v>4.6177314352490262</c:v>
                </c:pt>
                <c:pt idx="66">
                  <c:v>4.7578887852294072</c:v>
                </c:pt>
                <c:pt idx="67">
                  <c:v>4.8980461352097882</c:v>
                </c:pt>
                <c:pt idx="68">
                  <c:v>5.0382034851901691</c:v>
                </c:pt>
                <c:pt idx="69">
                  <c:v>5.1783608351705501</c:v>
                </c:pt>
              </c:numCache>
            </c:numRef>
          </c:xVal>
          <c:yVal>
            <c:numRef>
              <c:f>'MLR ACE V1a last 30'!ydata6</c:f>
              <c:numCache>
                <c:formatCode>General</c:formatCode>
                <c:ptCount val="70"/>
                <c:pt idx="0">
                  <c:v>-2.9638469236358134</c:v>
                </c:pt>
                <c:pt idx="1">
                  <c:v>-2.8332414653082099</c:v>
                </c:pt>
                <c:pt idx="2">
                  <c:v>-2.7023475071562455</c:v>
                </c:pt>
                <c:pt idx="3">
                  <c:v>-2.5711597072754948</c:v>
                </c:pt>
                <c:pt idx="4">
                  <c:v>-2.439672766825737</c:v>
                </c:pt>
                <c:pt idx="5">
                  <c:v>-2.3078814419196529</c:v>
                </c:pt>
                <c:pt idx="6">
                  <c:v>-2.1757805559587222</c:v>
                </c:pt>
                <c:pt idx="7">
                  <c:v>-2.0433650123739056</c:v>
                </c:pt>
                <c:pt idx="8">
                  <c:v>-1.9106298077219763</c:v>
                </c:pt>
                <c:pt idx="9">
                  <c:v>-1.7775700450816228</c:v>
                </c:pt>
                <c:pt idx="10">
                  <c:v>-1.6441809476868012</c:v>
                </c:pt>
                <c:pt idx="11">
                  <c:v>-1.5104578727284139</c:v>
                </c:pt>
                <c:pt idx="12">
                  <c:v>-1.3763963252492715</c:v>
                </c:pt>
                <c:pt idx="13">
                  <c:v>-1.2419919720517083</c:v>
                </c:pt>
                <c:pt idx="14">
                  <c:v>-1.1072406555321526</c:v>
                </c:pt>
                <c:pt idx="15">
                  <c:v>-0.97213840735269308</c:v>
                </c:pt>
                <c:pt idx="16">
                  <c:v>-0.8366814618561893</c:v>
                </c:pt>
                <c:pt idx="17">
                  <c:v>-0.70086626912902217</c:v>
                </c:pt>
                <c:pt idx="18">
                  <c:v>-0.56468950761416026</c:v>
                </c:pt>
                <c:pt idx="19">
                  <c:v>-0.42814809617699412</c:v>
                </c:pt>
                <c:pt idx="20">
                  <c:v>-0.29123920552739424</c:v>
                </c:pt>
                <c:pt idx="21">
                  <c:v>-0.1539602689037709</c:v>
                </c:pt>
                <c:pt idx="22">
                  <c:v>-1.6308991928534633E-2</c:v>
                </c:pt>
                <c:pt idx="23">
                  <c:v>0.12171663845067449</c:v>
                </c:pt>
                <c:pt idx="24">
                  <c:v>0.26011834601338046</c:v>
                </c:pt>
                <c:pt idx="25">
                  <c:v>0.39889755838416985</c:v>
                </c:pt>
                <c:pt idx="26">
                  <c:v>0.53805540127937368</c:v>
                </c:pt>
                <c:pt idx="27">
                  <c:v>0.677592693936099</c:v>
                </c:pt>
                <c:pt idx="28">
                  <c:v>0.81750994576666391</c:v>
                </c:pt>
                <c:pt idx="29">
                  <c:v>0.95780735427016617</c:v>
                </c:pt>
                <c:pt idx="30">
                  <c:v>1.0984848042211302</c:v>
                </c:pt>
                <c:pt idx="31">
                  <c:v>1.2395418681429822</c:v>
                </c:pt>
                <c:pt idx="32">
                  <c:v>1.3809778080618316</c:v>
                </c:pt>
                <c:pt idx="33">
                  <c:v>1.5227915785238004</c:v>
                </c:pt>
                <c:pt idx="34">
                  <c:v>1.6649818308472224</c:v>
                </c:pt>
                <c:pt idx="35">
                  <c:v>1.807546918569584</c:v>
                </c:pt>
                <c:pt idx="36">
                  <c:v>1.950484904038317</c:v>
                </c:pt>
                <c:pt idx="37">
                  <c:v>2.0937935660846341</c:v>
                </c:pt>
                <c:pt idx="38">
                  <c:v>2.2374704087106774</c:v>
                </c:pt>
                <c:pt idx="39">
                  <c:v>2.3815126707124525</c:v>
                </c:pt>
                <c:pt idx="40">
                  <c:v>2.5259173361544267</c:v>
                </c:pt>
                <c:pt idx="41">
                  <c:v>2.6706811456063839</c:v>
                </c:pt>
                <c:pt idx="42">
                  <c:v>2.8158006080491189</c:v>
                </c:pt>
                <c:pt idx="43">
                  <c:v>2.9612720133529331</c:v>
                </c:pt>
                <c:pt idx="44">
                  <c:v>3.1070914452315055</c:v>
                </c:pt>
                <c:pt idx="45">
                  <c:v>3.2532547945736496</c:v>
                </c:pt>
                <c:pt idx="46">
                  <c:v>3.3997577730565665</c:v>
                </c:pt>
                <c:pt idx="47">
                  <c:v>3.5465959269463978</c:v>
                </c:pt>
                <c:pt idx="48">
                  <c:v>3.6937646509951163</c:v>
                </c:pt>
                <c:pt idx="49">
                  <c:v>3.8412592023468517</c:v>
                </c:pt>
                <c:pt idx="50">
                  <c:v>3.9890747143716339</c:v>
                </c:pt>
                <c:pt idx="51">
                  <c:v>4.1372062103499818</c:v>
                </c:pt>
                <c:pt idx="52">
                  <c:v>4.2856486169377739</c:v>
                </c:pt>
                <c:pt idx="53">
                  <c:v>4.434396777347156</c:v>
                </c:pt>
                <c:pt idx="54">
                  <c:v>4.5834454641858668</c:v>
                </c:pt>
                <c:pt idx="55">
                  <c:v>4.7327893919040438</c:v>
                </c:pt>
                <c:pt idx="56">
                  <c:v>4.8824232288043499</c:v>
                </c:pt>
                <c:pt idx="57">
                  <c:v>5.0323416085778989</c:v>
                </c:pt>
                <c:pt idx="58">
                  <c:v>5.1825391413349733</c:v>
                </c:pt>
                <c:pt idx="59">
                  <c:v>5.3330104241057832</c:v>
                </c:pt>
                <c:pt idx="60">
                  <c:v>5.4837500507924775</c:v>
                </c:pt>
                <c:pt idx="61">
                  <c:v>5.6347526215592474</c:v>
                </c:pt>
                <c:pt idx="62">
                  <c:v>5.7860127516525548</c:v>
                </c:pt>
                <c:pt idx="63">
                  <c:v>5.9375250796483652</c:v>
                </c:pt>
                <c:pt idx="64">
                  <c:v>6.0892842751276239</c:v>
                </c:pt>
                <c:pt idx="65">
                  <c:v>6.2412850457851388</c:v>
                </c:pt>
                <c:pt idx="66">
                  <c:v>6.3935221439805581</c:v>
                </c:pt>
                <c:pt idx="67">
                  <c:v>6.5459903727431579</c:v>
                </c:pt>
                <c:pt idx="68">
                  <c:v>6.6986845912448114</c:v>
                </c:pt>
                <c:pt idx="69">
                  <c:v>6.8515997197577452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BA-40BC-90C9-82AB90B4F5CD}"/>
            </c:ext>
          </c:extLst>
        </c:ser>
        <c:ser>
          <c:idx val="6"/>
          <c:order val="6"/>
          <c:spPr>
            <a:ln w="6350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</c:v>
              </c:pt>
              <c:pt idx="1">
                <c:v>8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24BA-40BC-90C9-82AB90B4F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785112"/>
        <c:axId val="1"/>
      </c:scatterChart>
      <c:valAx>
        <c:axId val="862785112"/>
        <c:scaling>
          <c:orientation val="minMax"/>
          <c:max val="8"/>
          <c:min val="-6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Pred(CFT)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8"/>
          <c:min val="-6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85112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Standardized residuals / CFT (Training set)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/>
          </c:tx>
          <c:spPr>
            <a:solidFill>
              <a:srgbClr val="003CE6"/>
            </a:solidFill>
            <a:ln>
              <a:solidFill>
                <a:srgbClr val="003CE6"/>
              </a:solidFill>
              <a:prstDash val="solid"/>
            </a:ln>
          </c:spPr>
          <c:invertIfNegative val="0"/>
          <c:cat>
            <c:strRef>
              <c:f>'MLR ACE V1a last 30'!$B$127:$B$157</c:f>
              <c:strCache>
                <c:ptCount val="3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</c:strCache>
            </c:strRef>
          </c:cat>
          <c:val>
            <c:numRef>
              <c:f>'MLR ACE V1a last 30'!$H$127:$H$157</c:f>
              <c:numCache>
                <c:formatCode>0.000</c:formatCode>
                <c:ptCount val="31"/>
                <c:pt idx="0">
                  <c:v>-0.34337540026299596</c:v>
                </c:pt>
                <c:pt idx="1">
                  <c:v>-0.48506811325857069</c:v>
                </c:pt>
                <c:pt idx="2">
                  <c:v>0.46765527742921914</c:v>
                </c:pt>
                <c:pt idx="3">
                  <c:v>1.0018634131976298</c:v>
                </c:pt>
                <c:pt idx="4">
                  <c:v>2.131656702432328E-3</c:v>
                </c:pt>
                <c:pt idx="5">
                  <c:v>0.55520823775658301</c:v>
                </c:pt>
                <c:pt idx="6">
                  <c:v>0.84383825774493704</c:v>
                </c:pt>
                <c:pt idx="7">
                  <c:v>0.8126277248168714</c:v>
                </c:pt>
                <c:pt idx="8">
                  <c:v>-0.82208684439156465</c:v>
                </c:pt>
                <c:pt idx="9">
                  <c:v>1.5736680890498582</c:v>
                </c:pt>
                <c:pt idx="10">
                  <c:v>0.60764881830785422</c:v>
                </c:pt>
                <c:pt idx="11">
                  <c:v>1.1448796919939654</c:v>
                </c:pt>
                <c:pt idx="12">
                  <c:v>1.5477194503256391</c:v>
                </c:pt>
                <c:pt idx="13">
                  <c:v>0.53754463859536816</c:v>
                </c:pt>
                <c:pt idx="14">
                  <c:v>0.25545616621040074</c:v>
                </c:pt>
                <c:pt idx="15">
                  <c:v>1.3836513515415405</c:v>
                </c:pt>
                <c:pt idx="16">
                  <c:v>0.26805654490984593</c:v>
                </c:pt>
                <c:pt idx="17">
                  <c:v>-0.189277077785693</c:v>
                </c:pt>
                <c:pt idx="18">
                  <c:v>-0.93597853165596001</c:v>
                </c:pt>
                <c:pt idx="19">
                  <c:v>0.29643572524538914</c:v>
                </c:pt>
                <c:pt idx="20">
                  <c:v>-0.97320474690077163</c:v>
                </c:pt>
                <c:pt idx="21">
                  <c:v>-0.92595563028179462</c:v>
                </c:pt>
                <c:pt idx="22">
                  <c:v>-1.2489393387459002</c:v>
                </c:pt>
                <c:pt idx="23">
                  <c:v>-1.3663708457487691</c:v>
                </c:pt>
                <c:pt idx="24">
                  <c:v>-0.60530558286085856</c:v>
                </c:pt>
                <c:pt idx="25">
                  <c:v>-1.2695974386603128</c:v>
                </c:pt>
                <c:pt idx="26">
                  <c:v>-2.0742700097293119</c:v>
                </c:pt>
                <c:pt idx="27">
                  <c:v>-1.5284056301926268</c:v>
                </c:pt>
                <c:pt idx="28">
                  <c:v>-7.6697627751312891E-2</c:v>
                </c:pt>
                <c:pt idx="29">
                  <c:v>1.0243587641421992</c:v>
                </c:pt>
                <c:pt idx="30">
                  <c:v>0.52178901025671731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C-4062-94D4-9F0E98CC5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862778880"/>
        <c:axId val="1"/>
      </c:barChart>
      <c:catAx>
        <c:axId val="862778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78880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Standardized residuals / CFT (Validation set)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/>
          </c:tx>
          <c:spPr>
            <a:solidFill>
              <a:srgbClr val="003CE6"/>
            </a:solidFill>
            <a:ln>
              <a:solidFill>
                <a:srgbClr val="003CE6"/>
              </a:solidFill>
              <a:prstDash val="solid"/>
            </a:ln>
          </c:spPr>
          <c:invertIfNegative val="0"/>
          <c:cat>
            <c:strRef>
              <c:f>'MLR ACE V1a last 30'!$B$158:$B$187</c:f>
              <c:strCach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strCache>
            </c:strRef>
          </c:cat>
          <c:val>
            <c:numRef>
              <c:f>'MLR ACE V1a last 30'!$H$158:$H$187</c:f>
              <c:numCache>
                <c:formatCode>0.000</c:formatCode>
                <c:ptCount val="30"/>
                <c:pt idx="0">
                  <c:v>0.46848828997130237</c:v>
                </c:pt>
                <c:pt idx="1">
                  <c:v>-0.27182760850580123</c:v>
                </c:pt>
                <c:pt idx="2">
                  <c:v>-0.69784851928429159</c:v>
                </c:pt>
                <c:pt idx="3">
                  <c:v>-7.4831588530626922E-2</c:v>
                </c:pt>
                <c:pt idx="4">
                  <c:v>-0.88525387238104969</c:v>
                </c:pt>
                <c:pt idx="5">
                  <c:v>-0.54408919767748598</c:v>
                </c:pt>
                <c:pt idx="6">
                  <c:v>0.6331677523274053</c:v>
                </c:pt>
                <c:pt idx="7">
                  <c:v>1.3445006761662637</c:v>
                </c:pt>
                <c:pt idx="8">
                  <c:v>0.6869457301984957</c:v>
                </c:pt>
                <c:pt idx="9">
                  <c:v>-0.15057199735651419</c:v>
                </c:pt>
                <c:pt idx="10">
                  <c:v>-0.91702242151883018</c:v>
                </c:pt>
                <c:pt idx="11">
                  <c:v>-1.9840364419919694</c:v>
                </c:pt>
                <c:pt idx="12">
                  <c:v>0.2859967679296172</c:v>
                </c:pt>
                <c:pt idx="13">
                  <c:v>1.5101573245891713</c:v>
                </c:pt>
                <c:pt idx="14">
                  <c:v>-0.58159340128665638</c:v>
                </c:pt>
                <c:pt idx="15">
                  <c:v>0.35324649897019167</c:v>
                </c:pt>
                <c:pt idx="16">
                  <c:v>0.75023813411263829</c:v>
                </c:pt>
                <c:pt idx="17">
                  <c:v>-0.17417831612426984</c:v>
                </c:pt>
                <c:pt idx="18">
                  <c:v>-1.6628594480721932</c:v>
                </c:pt>
                <c:pt idx="19">
                  <c:v>-1.8726842978976252</c:v>
                </c:pt>
                <c:pt idx="20">
                  <c:v>-0.98736487335732626</c:v>
                </c:pt>
                <c:pt idx="21">
                  <c:v>0.68417436992710401</c:v>
                </c:pt>
                <c:pt idx="22">
                  <c:v>2.6059742461735045</c:v>
                </c:pt>
                <c:pt idx="23">
                  <c:v>0.91939770472921123</c:v>
                </c:pt>
                <c:pt idx="24">
                  <c:v>0.56712362432570529</c:v>
                </c:pt>
                <c:pt idx="25">
                  <c:v>1.9386277871164388</c:v>
                </c:pt>
                <c:pt idx="26">
                  <c:v>0.50331071450269549</c:v>
                </c:pt>
                <c:pt idx="27">
                  <c:v>2.2646071663214494E-2</c:v>
                </c:pt>
                <c:pt idx="28">
                  <c:v>-0.16636650386435964</c:v>
                </c:pt>
                <c:pt idx="29">
                  <c:v>0.65664385228860012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E-46B3-9E13-0C5B6495C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862780192"/>
        <c:axId val="1"/>
      </c:barChart>
      <c:catAx>
        <c:axId val="862780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80192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Studentized deleted residuals(CFT) - Threshold = 3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StuDeleted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86C-41DA-8350-6C4323306921}"/>
              </c:ext>
            </c:extLst>
          </c:dPt>
          <c:dPt>
            <c:idx val="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6C-41DA-8350-6C4323306921}"/>
              </c:ext>
            </c:extLst>
          </c:dPt>
          <c:dPt>
            <c:idx val="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86C-41DA-8350-6C4323306921}"/>
              </c:ext>
            </c:extLst>
          </c:dPt>
          <c:dPt>
            <c:idx val="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6C-41DA-8350-6C4323306921}"/>
              </c:ext>
            </c:extLst>
          </c:dPt>
          <c:dPt>
            <c:idx val="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86C-41DA-8350-6C4323306921}"/>
              </c:ext>
            </c:extLst>
          </c:dPt>
          <c:dPt>
            <c:idx val="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86C-41DA-8350-6C4323306921}"/>
              </c:ext>
            </c:extLst>
          </c:dPt>
          <c:dPt>
            <c:idx val="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986C-41DA-8350-6C4323306921}"/>
              </c:ext>
            </c:extLst>
          </c:dPt>
          <c:dPt>
            <c:idx val="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6C-41DA-8350-6C4323306921}"/>
              </c:ext>
            </c:extLst>
          </c:dPt>
          <c:dPt>
            <c:idx val="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986C-41DA-8350-6C4323306921}"/>
              </c:ext>
            </c:extLst>
          </c:dPt>
          <c:dPt>
            <c:idx val="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86C-41DA-8350-6C4323306921}"/>
              </c:ext>
            </c:extLst>
          </c:dPt>
          <c:dPt>
            <c:idx val="1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986C-41DA-8350-6C4323306921}"/>
              </c:ext>
            </c:extLst>
          </c:dPt>
          <c:dPt>
            <c:idx val="1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86C-41DA-8350-6C4323306921}"/>
              </c:ext>
            </c:extLst>
          </c:dPt>
          <c:dPt>
            <c:idx val="1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86C-41DA-8350-6C4323306921}"/>
              </c:ext>
            </c:extLst>
          </c:dPt>
          <c:dPt>
            <c:idx val="1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86C-41DA-8350-6C4323306921}"/>
              </c:ext>
            </c:extLst>
          </c:dPt>
          <c:dPt>
            <c:idx val="1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86C-41DA-8350-6C4323306921}"/>
              </c:ext>
            </c:extLst>
          </c:dPt>
          <c:dPt>
            <c:idx val="1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86C-41DA-8350-6C4323306921}"/>
              </c:ext>
            </c:extLst>
          </c:dPt>
          <c:dPt>
            <c:idx val="1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86C-41DA-8350-6C4323306921}"/>
              </c:ext>
            </c:extLst>
          </c:dPt>
          <c:dPt>
            <c:idx val="1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986C-41DA-8350-6C4323306921}"/>
              </c:ext>
            </c:extLst>
          </c:dPt>
          <c:dPt>
            <c:idx val="1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86C-41DA-8350-6C4323306921}"/>
              </c:ext>
            </c:extLst>
          </c:dPt>
          <c:dPt>
            <c:idx val="1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986C-41DA-8350-6C4323306921}"/>
              </c:ext>
            </c:extLst>
          </c:dPt>
          <c:dPt>
            <c:idx val="2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86C-41DA-8350-6C4323306921}"/>
              </c:ext>
            </c:extLst>
          </c:dPt>
          <c:dPt>
            <c:idx val="2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986C-41DA-8350-6C4323306921}"/>
              </c:ext>
            </c:extLst>
          </c:dPt>
          <c:dPt>
            <c:idx val="2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986C-41DA-8350-6C4323306921}"/>
              </c:ext>
            </c:extLst>
          </c:dPt>
          <c:dPt>
            <c:idx val="2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986C-41DA-8350-6C4323306921}"/>
              </c:ext>
            </c:extLst>
          </c:dPt>
          <c:dPt>
            <c:idx val="2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986C-41DA-8350-6C4323306921}"/>
              </c:ext>
            </c:extLst>
          </c:dPt>
          <c:dPt>
            <c:idx val="2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986C-41DA-8350-6C4323306921}"/>
              </c:ext>
            </c:extLst>
          </c:dPt>
          <c:dPt>
            <c:idx val="2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986C-41DA-8350-6C4323306921}"/>
              </c:ext>
            </c:extLst>
          </c:dPt>
          <c:dPt>
            <c:idx val="2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986C-41DA-8350-6C4323306921}"/>
              </c:ext>
            </c:extLst>
          </c:dPt>
          <c:dPt>
            <c:idx val="2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986C-41DA-8350-6C4323306921}"/>
              </c:ext>
            </c:extLst>
          </c:dPt>
          <c:dPt>
            <c:idx val="2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986C-41DA-8350-6C4323306921}"/>
              </c:ext>
            </c:extLst>
          </c:dPt>
          <c:dPt>
            <c:idx val="3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986C-41DA-8350-6C432330692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986C-41DA-8350-6C432330692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986C-41DA-8350-6C432330692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986C-41DA-8350-6C432330692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986C-41DA-8350-6C432330692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986C-41DA-8350-6C432330692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986C-41DA-8350-6C432330692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986C-41DA-8350-6C432330692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986C-41DA-8350-6C432330692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986C-41DA-8350-6C432330692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986C-41DA-8350-6C432330692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986C-41DA-8350-6C432330692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986C-41DA-8350-6C432330692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986C-41DA-8350-6C432330692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986C-41DA-8350-6C432330692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986C-41DA-8350-6C432330692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986C-41DA-8350-6C432330692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986C-41DA-8350-6C432330692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986C-41DA-8350-6C432330692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986C-41DA-8350-6C432330692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986C-41DA-8350-6C432330692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986C-41DA-8350-6C432330692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986C-41DA-8350-6C432330692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986C-41DA-8350-6C432330692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986C-41DA-8350-6C432330692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986C-41DA-8350-6C432330692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986C-41DA-8350-6C432330692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986C-41DA-8350-6C432330692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986C-41DA-8350-6C432330692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986C-41DA-8350-6C432330692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986C-41DA-8350-6C432330692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986C-41DA-8350-6C432330692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'MLR ACE V1a last 30'!$B$254:$B$284</c:f>
              <c:strCache>
                <c:ptCount val="3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</c:strCache>
            </c:strRef>
          </c:cat>
          <c:val>
            <c:numRef>
              <c:f>'MLR ACE V1a last 30'!$H$254:$H$284</c:f>
              <c:numCache>
                <c:formatCode>0.000</c:formatCode>
                <c:ptCount val="31"/>
                <c:pt idx="0">
                  <c:v>-0.38812809829140127</c:v>
                </c:pt>
                <c:pt idx="1">
                  <c:v>-0.55945298663191256</c:v>
                </c:pt>
                <c:pt idx="2">
                  <c:v>0.5166987877663699</c:v>
                </c:pt>
                <c:pt idx="3">
                  <c:v>1.1000789937154509</c:v>
                </c:pt>
                <c:pt idx="4">
                  <c:v>2.3207134724617562E-3</c:v>
                </c:pt>
                <c:pt idx="5">
                  <c:v>0.59512208099603492</c:v>
                </c:pt>
                <c:pt idx="6">
                  <c:v>0.90689280490265678</c:v>
                </c:pt>
                <c:pt idx="7">
                  <c:v>0.86210045570815697</c:v>
                </c:pt>
                <c:pt idx="8">
                  <c:v>-0.87593373705744704</c:v>
                </c:pt>
                <c:pt idx="9">
                  <c:v>1.6737084395173574</c:v>
                </c:pt>
                <c:pt idx="10">
                  <c:v>0.62122699954007199</c:v>
                </c:pt>
                <c:pt idx="11">
                  <c:v>1.1929512426939404</c:v>
                </c:pt>
                <c:pt idx="12">
                  <c:v>1.6788194713193412</c:v>
                </c:pt>
                <c:pt idx="13">
                  <c:v>0.55767094821048446</c:v>
                </c:pt>
                <c:pt idx="14">
                  <c:v>0.26952340221133664</c:v>
                </c:pt>
                <c:pt idx="15">
                  <c:v>1.5695546101585283</c:v>
                </c:pt>
                <c:pt idx="16">
                  <c:v>0.28595894065782668</c:v>
                </c:pt>
                <c:pt idx="17">
                  <c:v>-0.20629454868665256</c:v>
                </c:pt>
                <c:pt idx="18">
                  <c:v>-1.0076400744063796</c:v>
                </c:pt>
                <c:pt idx="19">
                  <c:v>0.32261527586324051</c:v>
                </c:pt>
                <c:pt idx="20">
                  <c:v>-1.0342054067482955</c:v>
                </c:pt>
                <c:pt idx="21">
                  <c:v>-0.97774606023051036</c:v>
                </c:pt>
                <c:pt idx="22">
                  <c:v>-1.3215257028815257</c:v>
                </c:pt>
                <c:pt idx="23">
                  <c:v>-1.4452812379692397</c:v>
                </c:pt>
                <c:pt idx="24">
                  <c:v>-0.62612314308649841</c:v>
                </c:pt>
                <c:pt idx="25">
                  <c:v>-1.327894542384817</c:v>
                </c:pt>
                <c:pt idx="26">
                  <c:v>-2.307476091551004</c:v>
                </c:pt>
                <c:pt idx="27">
                  <c:v>-1.6268211357894216</c:v>
                </c:pt>
                <c:pt idx="28">
                  <c:v>-7.7884148898901773E-2</c:v>
                </c:pt>
                <c:pt idx="29">
                  <c:v>1.0626848357755374</c:v>
                </c:pt>
                <c:pt idx="30">
                  <c:v>0.53241299904085682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86C-41DA-8350-6C4323306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862797248"/>
        <c:axId val="1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986C-41DA-8350-6C4323306921}"/>
            </c:ext>
          </c:extLst>
        </c:ser>
        <c:ser>
          <c:idx val="2"/>
          <c:order val="2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986C-41DA-8350-6C4323306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8627972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Studentized deleted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97248"/>
        <c:crosses val="autoZero"/>
        <c:crossBetween val="between"/>
      </c:valAx>
      <c:valAx>
        <c:axId val="3"/>
        <c:scaling>
          <c:orientation val="minMax"/>
          <c:max val="4"/>
          <c:min val="-4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3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crossAx val="3"/>
        <c:crosses val="max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Cook's distances(CFT) - Threshold = 0.138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Cook's D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DFF7-481E-A42E-D74D20B804A1}"/>
              </c:ext>
            </c:extLst>
          </c:dPt>
          <c:dPt>
            <c:idx val="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7-481E-A42E-D74D20B804A1}"/>
              </c:ext>
            </c:extLst>
          </c:dPt>
          <c:dPt>
            <c:idx val="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FF7-481E-A42E-D74D20B804A1}"/>
              </c:ext>
            </c:extLst>
          </c:dPt>
          <c:dPt>
            <c:idx val="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FF7-481E-A42E-D74D20B804A1}"/>
              </c:ext>
            </c:extLst>
          </c:dPt>
          <c:dPt>
            <c:idx val="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FF7-481E-A42E-D74D20B804A1}"/>
              </c:ext>
            </c:extLst>
          </c:dPt>
          <c:dPt>
            <c:idx val="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FF7-481E-A42E-D74D20B804A1}"/>
              </c:ext>
            </c:extLst>
          </c:dPt>
          <c:dPt>
            <c:idx val="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DFF7-481E-A42E-D74D20B804A1}"/>
              </c:ext>
            </c:extLst>
          </c:dPt>
          <c:dPt>
            <c:idx val="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FF7-481E-A42E-D74D20B804A1}"/>
              </c:ext>
            </c:extLst>
          </c:dPt>
          <c:dPt>
            <c:idx val="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DFF7-481E-A42E-D74D20B804A1}"/>
              </c:ext>
            </c:extLst>
          </c:dPt>
          <c:dPt>
            <c:idx val="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FF7-481E-A42E-D74D20B804A1}"/>
              </c:ext>
            </c:extLst>
          </c:dPt>
          <c:dPt>
            <c:idx val="1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DFF7-481E-A42E-D74D20B804A1}"/>
              </c:ext>
            </c:extLst>
          </c:dPt>
          <c:dPt>
            <c:idx val="1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FF7-481E-A42E-D74D20B804A1}"/>
              </c:ext>
            </c:extLst>
          </c:dPt>
          <c:dPt>
            <c:idx val="1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FF7-481E-A42E-D74D20B804A1}"/>
              </c:ext>
            </c:extLst>
          </c:dPt>
          <c:dPt>
            <c:idx val="1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DFF7-481E-A42E-D74D20B804A1}"/>
              </c:ext>
            </c:extLst>
          </c:dPt>
          <c:dPt>
            <c:idx val="1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FF7-481E-A42E-D74D20B804A1}"/>
              </c:ext>
            </c:extLst>
          </c:dPt>
          <c:dPt>
            <c:idx val="1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DFF7-481E-A42E-D74D20B804A1}"/>
              </c:ext>
            </c:extLst>
          </c:dPt>
          <c:dPt>
            <c:idx val="1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FF7-481E-A42E-D74D20B804A1}"/>
              </c:ext>
            </c:extLst>
          </c:dPt>
          <c:dPt>
            <c:idx val="1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DFF7-481E-A42E-D74D20B804A1}"/>
              </c:ext>
            </c:extLst>
          </c:dPt>
          <c:dPt>
            <c:idx val="1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FF7-481E-A42E-D74D20B804A1}"/>
              </c:ext>
            </c:extLst>
          </c:dPt>
          <c:dPt>
            <c:idx val="1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DFF7-481E-A42E-D74D20B804A1}"/>
              </c:ext>
            </c:extLst>
          </c:dPt>
          <c:dPt>
            <c:idx val="2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FF7-481E-A42E-D74D20B804A1}"/>
              </c:ext>
            </c:extLst>
          </c:dPt>
          <c:dPt>
            <c:idx val="2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DFF7-481E-A42E-D74D20B804A1}"/>
              </c:ext>
            </c:extLst>
          </c:dPt>
          <c:dPt>
            <c:idx val="2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DFF7-481E-A42E-D74D20B804A1}"/>
              </c:ext>
            </c:extLst>
          </c:dPt>
          <c:dPt>
            <c:idx val="2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DFF7-481E-A42E-D74D20B804A1}"/>
              </c:ext>
            </c:extLst>
          </c:dPt>
          <c:dPt>
            <c:idx val="2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DFF7-481E-A42E-D74D20B804A1}"/>
              </c:ext>
            </c:extLst>
          </c:dPt>
          <c:dPt>
            <c:idx val="2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DFF7-481E-A42E-D74D20B804A1}"/>
              </c:ext>
            </c:extLst>
          </c:dPt>
          <c:dPt>
            <c:idx val="2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DFF7-481E-A42E-D74D20B804A1}"/>
              </c:ext>
            </c:extLst>
          </c:dPt>
          <c:dPt>
            <c:idx val="2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DFF7-481E-A42E-D74D20B804A1}"/>
              </c:ext>
            </c:extLst>
          </c:dPt>
          <c:dPt>
            <c:idx val="2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DFF7-481E-A42E-D74D20B804A1}"/>
              </c:ext>
            </c:extLst>
          </c:dPt>
          <c:dPt>
            <c:idx val="2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DFF7-481E-A42E-D74D20B804A1}"/>
              </c:ext>
            </c:extLst>
          </c:dPt>
          <c:dPt>
            <c:idx val="3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DFF7-481E-A42E-D74D20B804A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FF7-481E-A42E-D74D20B804A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FF7-481E-A42E-D74D20B804A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DFF7-481E-A42E-D74D20B804A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DFF7-481E-A42E-D74D20B804A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DFF7-481E-A42E-D74D20B804A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DFF7-481E-A42E-D74D20B804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DFF7-481E-A42E-D74D20B804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DFF7-481E-A42E-D74D20B804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DFF7-481E-A42E-D74D20B804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DFF7-481E-A42E-D74D20B804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DFF7-481E-A42E-D74D20B804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DFF7-481E-A42E-D74D20B804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DFF7-481E-A42E-D74D20B804A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DFF7-481E-A42E-D74D20B804A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DFF7-481E-A42E-D74D20B804A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DFF7-481E-A42E-D74D20B804A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DFF7-481E-A42E-D74D20B804A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DFF7-481E-A42E-D74D20B804A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DFF7-481E-A42E-D74D20B804A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DFF7-481E-A42E-D74D20B804A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DFF7-481E-A42E-D74D20B804A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DFF7-481E-A42E-D74D20B804A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DFF7-481E-A42E-D74D20B804A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DFF7-481E-A42E-D74D20B804A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DFF7-481E-A42E-D74D20B804A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DFF7-481E-A42E-D74D20B804A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DFF7-481E-A42E-D74D20B804A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DFF7-481E-A42E-D74D20B804A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DFF7-481E-A42E-D74D20B804A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DFF7-481E-A42E-D74D20B804A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DFF7-481E-A42E-D74D20B804A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'MLR ACE V1a last 30'!$B$254:$B$284</c:f>
              <c:strCache>
                <c:ptCount val="3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</c:strCache>
            </c:strRef>
          </c:cat>
          <c:val>
            <c:numRef>
              <c:f>'MLR ACE V1a last 30'!$K$254:$K$284</c:f>
              <c:numCache>
                <c:formatCode>0.000</c:formatCode>
                <c:ptCount val="31"/>
                <c:pt idx="0">
                  <c:v>9.9898413014410901E-3</c:v>
                </c:pt>
                <c:pt idx="1">
                  <c:v>2.3114497755514791E-2</c:v>
                </c:pt>
                <c:pt idx="2">
                  <c:v>1.4652068588922432E-2</c:v>
                </c:pt>
                <c:pt idx="3">
                  <c:v>5.2844514684569126E-2</c:v>
                </c:pt>
                <c:pt idx="4">
                  <c:v>2.7176459683322974E-7</c:v>
                </c:pt>
                <c:pt idx="5">
                  <c:v>1.4134553537339828E-2</c:v>
                </c:pt>
                <c:pt idx="6">
                  <c:v>3.041385512090073E-2</c:v>
                </c:pt>
                <c:pt idx="7">
                  <c:v>2.3405225151453584E-2</c:v>
                </c:pt>
                <c:pt idx="8">
                  <c:v>2.5597125030898744E-2</c:v>
                </c:pt>
                <c:pt idx="9">
                  <c:v>4.2908475260842398E-2</c:v>
                </c:pt>
                <c:pt idx="10">
                  <c:v>6.4062505210492494E-3</c:v>
                </c:pt>
                <c:pt idx="11">
                  <c:v>2.3967792863629659E-2</c:v>
                </c:pt>
                <c:pt idx="12">
                  <c:v>6.9128891919317703E-2</c:v>
                </c:pt>
                <c:pt idx="13">
                  <c:v>7.6272525061702795E-3</c:v>
                </c:pt>
                <c:pt idx="14">
                  <c:v>2.5350824817978799E-3</c:v>
                </c:pt>
                <c:pt idx="15">
                  <c:v>0.11837894315018224</c:v>
                </c:pt>
                <c:pt idx="16">
                  <c:v>3.2801668143589875E-3</c:v>
                </c:pt>
                <c:pt idx="17">
                  <c:v>2.1531160127941941E-3</c:v>
                </c:pt>
                <c:pt idx="18">
                  <c:v>3.6647841001188945E-2</c:v>
                </c:pt>
                <c:pt idx="19">
                  <c:v>5.1361577849845259E-3</c:v>
                </c:pt>
                <c:pt idx="20">
                  <c:v>3.1479098322764236E-2</c:v>
                </c:pt>
                <c:pt idx="21">
                  <c:v>2.615673930444512E-2</c:v>
                </c:pt>
                <c:pt idx="22">
                  <c:v>3.7622988643163942E-2</c:v>
                </c:pt>
                <c:pt idx="23">
                  <c:v>3.8651436660770595E-2</c:v>
                </c:pt>
                <c:pt idx="24">
                  <c:v>8.7594866359187572E-3</c:v>
                </c:pt>
                <c:pt idx="25">
                  <c:v>2.7825251588399314E-2</c:v>
                </c:pt>
                <c:pt idx="26">
                  <c:v>9.1877033083863496E-2</c:v>
                </c:pt>
                <c:pt idx="27">
                  <c:v>4.481780534948978E-2</c:v>
                </c:pt>
                <c:pt idx="28">
                  <c:v>1.0131890968611712E-4</c:v>
                </c:pt>
                <c:pt idx="29">
                  <c:v>1.9457312673868167E-2</c:v>
                </c:pt>
                <c:pt idx="30">
                  <c:v>4.6946121075941271E-3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FF7-481E-A42E-D74D20B80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862796264"/>
        <c:axId val="1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0.13793103448275862</c:v>
              </c:pt>
              <c:pt idx="1">
                <c:v>0.13793103448275862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DFF7-481E-A42E-D74D20B80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862796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1500000000000000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Cook's distance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96264"/>
        <c:crosses val="autoZero"/>
        <c:crossBetween val="between"/>
      </c:valAx>
      <c:valAx>
        <c:axId val="3"/>
        <c:scaling>
          <c:orientation val="minMax"/>
          <c:max val="0.15000000000000002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3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crossAx val="3"/>
        <c:crosses val="max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DFFits(Std) (CFT) - Threshold = 0.359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DFFits(Std)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06DB-4032-BD0A-805E62FC68B4}"/>
              </c:ext>
            </c:extLst>
          </c:dPt>
          <c:dPt>
            <c:idx val="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DB-4032-BD0A-805E62FC68B4}"/>
              </c:ext>
            </c:extLst>
          </c:dPt>
          <c:dPt>
            <c:idx val="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6DB-4032-BD0A-805E62FC68B4}"/>
              </c:ext>
            </c:extLst>
          </c:dPt>
          <c:dPt>
            <c:idx val="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6DB-4032-BD0A-805E62FC68B4}"/>
              </c:ext>
            </c:extLst>
          </c:dPt>
          <c:dPt>
            <c:idx val="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6DB-4032-BD0A-805E62FC68B4}"/>
              </c:ext>
            </c:extLst>
          </c:dPt>
          <c:dPt>
            <c:idx val="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6DB-4032-BD0A-805E62FC68B4}"/>
              </c:ext>
            </c:extLst>
          </c:dPt>
          <c:dPt>
            <c:idx val="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06DB-4032-BD0A-805E62FC68B4}"/>
              </c:ext>
            </c:extLst>
          </c:dPt>
          <c:dPt>
            <c:idx val="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6DB-4032-BD0A-805E62FC68B4}"/>
              </c:ext>
            </c:extLst>
          </c:dPt>
          <c:dPt>
            <c:idx val="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06DB-4032-BD0A-805E62FC68B4}"/>
              </c:ext>
            </c:extLst>
          </c:dPt>
          <c:dPt>
            <c:idx val="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6DB-4032-BD0A-805E62FC68B4}"/>
              </c:ext>
            </c:extLst>
          </c:dPt>
          <c:dPt>
            <c:idx val="1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6DB-4032-BD0A-805E62FC68B4}"/>
              </c:ext>
            </c:extLst>
          </c:dPt>
          <c:dPt>
            <c:idx val="1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6DB-4032-BD0A-805E62FC68B4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6DB-4032-BD0A-805E62FC68B4}"/>
              </c:ext>
            </c:extLst>
          </c:dPt>
          <c:dPt>
            <c:idx val="1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6DB-4032-BD0A-805E62FC68B4}"/>
              </c:ext>
            </c:extLst>
          </c:dPt>
          <c:dPt>
            <c:idx val="1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6DB-4032-BD0A-805E62FC68B4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6DB-4032-BD0A-805E62FC68B4}"/>
              </c:ext>
            </c:extLst>
          </c:dPt>
          <c:dPt>
            <c:idx val="1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6DB-4032-BD0A-805E62FC68B4}"/>
              </c:ext>
            </c:extLst>
          </c:dPt>
          <c:dPt>
            <c:idx val="1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06DB-4032-BD0A-805E62FC68B4}"/>
              </c:ext>
            </c:extLst>
          </c:dPt>
          <c:dPt>
            <c:idx val="1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6DB-4032-BD0A-805E62FC68B4}"/>
              </c:ext>
            </c:extLst>
          </c:dPt>
          <c:dPt>
            <c:idx val="1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06DB-4032-BD0A-805E62FC68B4}"/>
              </c:ext>
            </c:extLst>
          </c:dPt>
          <c:dPt>
            <c:idx val="2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6DB-4032-BD0A-805E62FC68B4}"/>
              </c:ext>
            </c:extLst>
          </c:dPt>
          <c:dPt>
            <c:idx val="2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06DB-4032-BD0A-805E62FC68B4}"/>
              </c:ext>
            </c:extLst>
          </c:dPt>
          <c:dPt>
            <c:idx val="2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06DB-4032-BD0A-805E62FC68B4}"/>
              </c:ext>
            </c:extLst>
          </c:dPt>
          <c:dPt>
            <c:idx val="2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06DB-4032-BD0A-805E62FC68B4}"/>
              </c:ext>
            </c:extLst>
          </c:dPt>
          <c:dPt>
            <c:idx val="2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06DB-4032-BD0A-805E62FC68B4}"/>
              </c:ext>
            </c:extLst>
          </c:dPt>
          <c:dPt>
            <c:idx val="2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06DB-4032-BD0A-805E62FC68B4}"/>
              </c:ext>
            </c:extLst>
          </c:dPt>
          <c:dPt>
            <c:idx val="26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06DB-4032-BD0A-805E62FC68B4}"/>
              </c:ext>
            </c:extLst>
          </c:dPt>
          <c:dPt>
            <c:idx val="2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06DB-4032-BD0A-805E62FC68B4}"/>
              </c:ext>
            </c:extLst>
          </c:dPt>
          <c:dPt>
            <c:idx val="2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06DB-4032-BD0A-805E62FC68B4}"/>
              </c:ext>
            </c:extLst>
          </c:dPt>
          <c:dPt>
            <c:idx val="2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06DB-4032-BD0A-805E62FC68B4}"/>
              </c:ext>
            </c:extLst>
          </c:dPt>
          <c:dPt>
            <c:idx val="3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06DB-4032-BD0A-805E62FC68B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6DB-4032-BD0A-805E62FC68B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6DB-4032-BD0A-805E62FC68B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6DB-4032-BD0A-805E62FC68B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6DB-4032-BD0A-805E62FC68B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6DB-4032-BD0A-805E62FC68B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06DB-4032-BD0A-805E62FC68B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06DB-4032-BD0A-805E62FC68B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06DB-4032-BD0A-805E62FC68B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06DB-4032-BD0A-805E62FC68B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06DB-4032-BD0A-805E62FC68B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06DB-4032-BD0A-805E62FC68B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06DB-4032-BD0A-805E62FC68B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06DB-4032-BD0A-805E62FC68B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06DB-4032-BD0A-805E62FC68B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06DB-4032-BD0A-805E62FC68B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06DB-4032-BD0A-805E62FC68B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06DB-4032-BD0A-805E62FC68B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06DB-4032-BD0A-805E62FC68B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06DB-4032-BD0A-805E62FC68B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06DB-4032-BD0A-805E62FC68B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06DB-4032-BD0A-805E62FC68B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06DB-4032-BD0A-805E62FC68B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06DB-4032-BD0A-805E62FC68B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06DB-4032-BD0A-805E62FC68B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06DB-4032-BD0A-805E62FC68B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06DB-4032-BD0A-805E62FC68B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06DB-4032-BD0A-805E62FC68B4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06DB-4032-BD0A-805E62FC68B4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06DB-4032-BD0A-805E62FC68B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06DB-4032-BD0A-805E62FC68B4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06DB-4032-BD0A-805E62FC68B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'MLR ACE V1a last 30'!$B$254:$B$284</c:f>
              <c:strCache>
                <c:ptCount val="3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</c:strCache>
            </c:strRef>
          </c:cat>
          <c:val>
            <c:numRef>
              <c:f>'MLR ACE V1a last 30'!$N$254:$N$284</c:f>
              <c:numCache>
                <c:formatCode>0.000</c:formatCode>
                <c:ptCount val="31"/>
                <c:pt idx="0">
                  <c:v>-0.13921624102039951</c:v>
                </c:pt>
                <c:pt idx="1">
                  <c:v>-0.21227810386379614</c:v>
                </c:pt>
                <c:pt idx="2">
                  <c:v>0.16892185590267808</c:v>
                </c:pt>
                <c:pt idx="3">
                  <c:v>0.32568149480901937</c:v>
                </c:pt>
                <c:pt idx="4">
                  <c:v>7.2442176857358243E-4</c:v>
                </c:pt>
                <c:pt idx="5">
                  <c:v>0.16617050771237629</c:v>
                </c:pt>
                <c:pt idx="6">
                  <c:v>0.24561915105800977</c:v>
                </c:pt>
                <c:pt idx="7">
                  <c:v>0.21522359056538065</c:v>
                </c:pt>
                <c:pt idx="8">
                  <c:v>-0.22515305609418887</c:v>
                </c:pt>
                <c:pt idx="9">
                  <c:v>0.30146050936664998</c:v>
                </c:pt>
                <c:pt idx="10">
                  <c:v>0.11196274853203241</c:v>
                </c:pt>
                <c:pt idx="11">
                  <c:v>0.22035141199008007</c:v>
                </c:pt>
                <c:pt idx="12">
                  <c:v>0.38240036152936474</c:v>
                </c:pt>
                <c:pt idx="13">
                  <c:v>0.12200101639957855</c:v>
                </c:pt>
                <c:pt idx="14">
                  <c:v>7.0051225125004654E-2</c:v>
                </c:pt>
                <c:pt idx="15">
                  <c:v>0.49668098376251996</c:v>
                </c:pt>
                <c:pt idx="16">
                  <c:v>7.9694271578301348E-2</c:v>
                </c:pt>
                <c:pt idx="17">
                  <c:v>-6.4524742696641421E-2</c:v>
                </c:pt>
                <c:pt idx="18">
                  <c:v>-0.27046176846471576</c:v>
                </c:pt>
                <c:pt idx="19">
                  <c:v>9.9756904619976036E-2</c:v>
                </c:pt>
                <c:pt idx="20">
                  <c:v>-0.25094330642401325</c:v>
                </c:pt>
                <c:pt idx="21">
                  <c:v>-0.22834190932349233</c:v>
                </c:pt>
                <c:pt idx="22">
                  <c:v>-0.27745807698397995</c:v>
                </c:pt>
                <c:pt idx="23">
                  <c:v>-0.2828286921778993</c:v>
                </c:pt>
                <c:pt idx="24">
                  <c:v>-0.13092494814074909</c:v>
                </c:pt>
                <c:pt idx="25">
                  <c:v>-0.2387590354580309</c:v>
                </c:pt>
                <c:pt idx="26">
                  <c:v>-0.4580673835624835</c:v>
                </c:pt>
                <c:pt idx="27">
                  <c:v>-0.30729955036685996</c:v>
                </c:pt>
                <c:pt idx="28">
                  <c:v>-1.3988971613066864E-2</c:v>
                </c:pt>
                <c:pt idx="29">
                  <c:v>0.19757466489586137</c:v>
                </c:pt>
                <c:pt idx="30">
                  <c:v>9.5677949364547307E-2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6DB-4032-BD0A-805E62FC6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862792328"/>
        <c:axId val="1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0.35921060405354982</c:v>
              </c:pt>
              <c:pt idx="1">
                <c:v>0.35921060405354982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06DB-4032-BD0A-805E62FC68B4}"/>
            </c:ext>
          </c:extLst>
        </c:ser>
        <c:ser>
          <c:idx val="2"/>
          <c:order val="2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-0.35921060405354982</c:v>
              </c:pt>
              <c:pt idx="1">
                <c:v>-0.35921060405354982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06DB-4032-BD0A-805E62FC6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8627923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89999999999999991"/>
          <c:min val="-0.8999999999999999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DFFits(Std)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92328"/>
        <c:crosses val="autoZero"/>
        <c:crossBetween val="between"/>
      </c:valAx>
      <c:valAx>
        <c:axId val="3"/>
        <c:scaling>
          <c:orientation val="minMax"/>
          <c:max val="0.89999999999999991"/>
          <c:min val="-0.60000000000000009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3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crossAx val="3"/>
        <c:crosses val="max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DFBetas(Std) (CFT) - Threshold = 0.359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DFBetaStd(ACE)</c:v>
          </c:tx>
          <c:spPr>
            <a:solidFill>
              <a:srgbClr val="007800"/>
            </a:solidFill>
            <a:ln w="6350">
              <a:solidFill>
                <a:srgbClr val="007800"/>
              </a:solidFill>
              <a:prstDash val="sysDash"/>
            </a:ln>
          </c:spPr>
          <c:invertIfNegative val="0"/>
          <c:dPt>
            <c:idx val="15"/>
            <c:invertIfNegative val="0"/>
            <c:bubble3D val="0"/>
            <c:spPr>
              <a:noFill/>
              <a:ln w="6350">
                <a:solidFill>
                  <a:srgbClr val="0078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0-374E-4538-954E-7A58AE364658}"/>
              </c:ext>
            </c:extLst>
          </c:dPt>
          <c:cat>
            <c:strRef>
              <c:f>'MLR ACE V1a last 30'!$B$254:$B$284</c:f>
              <c:strCache>
                <c:ptCount val="3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</c:strCache>
            </c:strRef>
          </c:cat>
          <c:val>
            <c:numRef>
              <c:f>'MLR ACE V1a last 30'!$R$254:$R$284</c:f>
              <c:numCache>
                <c:formatCode>0.000</c:formatCode>
                <c:ptCount val="31"/>
                <c:pt idx="0">
                  <c:v>-0.12050600225929708</c:v>
                </c:pt>
                <c:pt idx="1">
                  <c:v>-0.1869909563561746</c:v>
                </c:pt>
                <c:pt idx="2">
                  <c:v>0.14114677309059478</c:v>
                </c:pt>
                <c:pt idx="3">
                  <c:v>0.25890262993955465</c:v>
                </c:pt>
                <c:pt idx="4">
                  <c:v>5.9249834193360177E-4</c:v>
                </c:pt>
                <c:pt idx="5">
                  <c:v>0.12723124430457516</c:v>
                </c:pt>
                <c:pt idx="6">
                  <c:v>0.1838422560833215</c:v>
                </c:pt>
                <c:pt idx="7">
                  <c:v>0.14948727600176689</c:v>
                </c:pt>
                <c:pt idx="8">
                  <c:v>-0.16107010565526217</c:v>
                </c:pt>
                <c:pt idx="9">
                  <c:v>-2.2669902901149206E-2</c:v>
                </c:pt>
                <c:pt idx="10">
                  <c:v>9.3020702980058188E-3</c:v>
                </c:pt>
                <c:pt idx="11">
                  <c:v>-5.1451330056373271E-2</c:v>
                </c:pt>
                <c:pt idx="12">
                  <c:v>-0.23518670100036604</c:v>
                </c:pt>
                <c:pt idx="13">
                  <c:v>-6.9656947781310888E-2</c:v>
                </c:pt>
                <c:pt idx="14">
                  <c:v>-5.0634533048224115E-2</c:v>
                </c:pt>
                <c:pt idx="15">
                  <c:v>-0.40893056096006647</c:v>
                </c:pt>
                <c:pt idx="16">
                  <c:v>-6.0937294278132437E-2</c:v>
                </c:pt>
                <c:pt idx="17">
                  <c:v>5.2826335747663669E-2</c:v>
                </c:pt>
                <c:pt idx="18">
                  <c:v>0.20098933487057596</c:v>
                </c:pt>
                <c:pt idx="19">
                  <c:v>-8.1203453045086804E-2</c:v>
                </c:pt>
                <c:pt idx="20">
                  <c:v>0.16873036429244484</c:v>
                </c:pt>
                <c:pt idx="21">
                  <c:v>0.14595110713171272</c:v>
                </c:pt>
                <c:pt idx="22">
                  <c:v>0.14368899385608361</c:v>
                </c:pt>
                <c:pt idx="23">
                  <c:v>0.11229515915585331</c:v>
                </c:pt>
                <c:pt idx="24">
                  <c:v>6.7046303957902079E-2</c:v>
                </c:pt>
                <c:pt idx="25">
                  <c:v>-1.1185058730497643E-2</c:v>
                </c:pt>
                <c:pt idx="26">
                  <c:v>-0.19511383371514532</c:v>
                </c:pt>
                <c:pt idx="27">
                  <c:v>-9.5186813852773472E-2</c:v>
                </c:pt>
                <c:pt idx="28">
                  <c:v>-1.2578538052950139E-4</c:v>
                </c:pt>
                <c:pt idx="29">
                  <c:v>-5.1056304872040444E-2</c:v>
                </c:pt>
                <c:pt idx="30">
                  <c:v>-3.2066879962886412E-3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4E-4538-954E-7A58AE364658}"/>
            </c:ext>
          </c:extLst>
        </c:ser>
        <c:ser>
          <c:idx val="0"/>
          <c:order val="1"/>
          <c:tx>
            <c:v>DFBetaStd(Intercept)</c:v>
          </c:tx>
          <c:spPr>
            <a:solidFill>
              <a:srgbClr val="003CE6"/>
            </a:solidFill>
            <a:ln>
              <a:solidFill>
                <a:srgbClr val="003CE6"/>
              </a:solidFill>
              <a:prstDash val="solid"/>
            </a:ln>
          </c:spPr>
          <c:invertIfNegative val="0"/>
          <c:dPt>
            <c:idx val="26"/>
            <c:invertIfNegative val="0"/>
            <c:bubble3D val="0"/>
            <c:spPr>
              <a:noFill/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374E-4538-954E-7A58AE36465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374E-4538-954E-7A58AE3646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374E-4538-954E-7A58AE36465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374E-4538-954E-7A58AE36465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374E-4538-954E-7A58AE36465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374E-4538-954E-7A58AE36465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374E-4538-954E-7A58AE36465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374E-4538-954E-7A58AE36465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374E-4538-954E-7A58AE36465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374E-4538-954E-7A58AE36465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374E-4538-954E-7A58AE36465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374E-4538-954E-7A58AE36465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374E-4538-954E-7A58AE36465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374E-4538-954E-7A58AE36465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374E-4538-954E-7A58AE36465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374E-4538-954E-7A58AE36465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374E-4538-954E-7A58AE36465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374E-4538-954E-7A58AE36465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374E-4538-954E-7A58AE36465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374E-4538-954E-7A58AE36465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374E-4538-954E-7A58AE36465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374E-4538-954E-7A58AE36465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374E-4538-954E-7A58AE36465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374E-4538-954E-7A58AE36465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374E-4538-954E-7A58AE36465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374E-4538-954E-7A58AE36465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374E-4538-954E-7A58AE36465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374E-4538-954E-7A58AE36465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374E-4538-954E-7A58AE36465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374E-4538-954E-7A58AE36465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374E-4538-954E-7A58AE36465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374E-4538-954E-7A58AE36465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'MLR ACE V1a last 30'!$B$254:$B$284</c:f>
              <c:strCache>
                <c:ptCount val="3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</c:strCache>
            </c:strRef>
          </c:cat>
          <c:val>
            <c:numRef>
              <c:f>'MLR ACE V1a last 30'!$Q$254:$Q$284</c:f>
              <c:numCache>
                <c:formatCode>0.000</c:formatCode>
                <c:ptCount val="31"/>
                <c:pt idx="0">
                  <c:v>-0.10523737771200239</c:v>
                </c:pt>
                <c:pt idx="1">
                  <c:v>-0.1560307500666176</c:v>
                </c:pt>
                <c:pt idx="2">
                  <c:v>0.133803403287554</c:v>
                </c:pt>
                <c:pt idx="3">
                  <c:v>0.27128892986879183</c:v>
                </c:pt>
                <c:pt idx="4">
                  <c:v>5.8743275482718961E-4</c:v>
                </c:pt>
                <c:pt idx="5">
                  <c:v>0.14257280559936319</c:v>
                </c:pt>
                <c:pt idx="6">
                  <c:v>0.2139842608946686</c:v>
                </c:pt>
                <c:pt idx="7">
                  <c:v>0.19516245072403549</c:v>
                </c:pt>
                <c:pt idx="8">
                  <c:v>-0.20129290514510567</c:v>
                </c:pt>
                <c:pt idx="9">
                  <c:v>0.27672767624727679</c:v>
                </c:pt>
                <c:pt idx="10">
                  <c:v>0.10849734202927501</c:v>
                </c:pt>
                <c:pt idx="11">
                  <c:v>0.18571605906359281</c:v>
                </c:pt>
                <c:pt idx="12">
                  <c:v>0.20820286555385809</c:v>
                </c:pt>
                <c:pt idx="13">
                  <c:v>7.1925770810517556E-2</c:v>
                </c:pt>
                <c:pt idx="14">
                  <c:v>2.9220956643925565E-2</c:v>
                </c:pt>
                <c:pt idx="15">
                  <c:v>0.13292192625030072</c:v>
                </c:pt>
                <c:pt idx="16">
                  <c:v>2.8646936812703298E-2</c:v>
                </c:pt>
                <c:pt idx="17">
                  <c:v>-1.7771495979653502E-2</c:v>
                </c:pt>
                <c:pt idx="18">
                  <c:v>-0.10542930535594017</c:v>
                </c:pt>
                <c:pt idx="19">
                  <c:v>2.8252296858288006E-2</c:v>
                </c:pt>
                <c:pt idx="20">
                  <c:v>-0.12047247975492278</c:v>
                </c:pt>
                <c:pt idx="21">
                  <c:v>-0.11832593990064033</c:v>
                </c:pt>
                <c:pt idx="22">
                  <c:v>-0.17742487302793619</c:v>
                </c:pt>
                <c:pt idx="23">
                  <c:v>-0.20868463957229716</c:v>
                </c:pt>
                <c:pt idx="24">
                  <c:v>-8.4398712770937356E-2</c:v>
                </c:pt>
                <c:pt idx="25">
                  <c:v>-0.22907660509270611</c:v>
                </c:pt>
                <c:pt idx="26">
                  <c:v>-0.45542881294726839</c:v>
                </c:pt>
                <c:pt idx="27">
                  <c:v>-0.30725144714301195</c:v>
                </c:pt>
                <c:pt idx="28">
                  <c:v>-1.3262744344436757E-2</c:v>
                </c:pt>
                <c:pt idx="29">
                  <c:v>0.16373092166570222</c:v>
                </c:pt>
                <c:pt idx="30">
                  <c:v>8.9335763350394101E-2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74E-4538-954E-7A58AE364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862803808"/>
        <c:axId val="1"/>
      </c:barChart>
      <c:scatterChart>
        <c:scatterStyle val="lineMarker"/>
        <c:varyColors val="0"/>
        <c:ser>
          <c:idx val="2"/>
          <c:order val="2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0.35921060405354982</c:v>
              </c:pt>
              <c:pt idx="1">
                <c:v>0.35921060405354982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2-374E-4538-954E-7A58AE364658}"/>
            </c:ext>
          </c:extLst>
        </c:ser>
        <c:ser>
          <c:idx val="3"/>
          <c:order val="3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-0.35921060405354982</c:v>
              </c:pt>
              <c:pt idx="1">
                <c:v>-0.35921060405354982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3-374E-4538-954E-7A58AE364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8628038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89999999999999991"/>
          <c:min val="-0.8999999999999999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DFBetas(Std)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03808"/>
        <c:crosses val="autoZero"/>
        <c:crossBetween val="between"/>
      </c:valAx>
      <c:valAx>
        <c:axId val="3"/>
        <c:scaling>
          <c:orientation val="minMax"/>
          <c:max val="0.89999999999999991"/>
          <c:min val="-0.60000000000000009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3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crossAx val="3"/>
        <c:crosses val="max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Bootstrap hulls (axes F1 and F2: 72.05 %)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0"/>
            <c:marker>
              <c:spPr>
                <a:solidFill>
                  <a:srgbClr val="FF0000"/>
                </a:solidFill>
                <a:ln>
                  <a:solidFill>
                    <a:srgbClr val="FF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BC23-48B5-BE14-695BFB3B82E4}"/>
              </c:ext>
            </c:extLst>
          </c:dPt>
          <c:dPt>
            <c:idx val="1"/>
            <c:marker>
              <c:spPr>
                <a:solidFill>
                  <a:srgbClr val="003CE6"/>
                </a:solidFill>
                <a:ln>
                  <a:solidFill>
                    <a:srgbClr val="003CE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23-48B5-BE14-695BFB3B82E4}"/>
              </c:ext>
            </c:extLst>
          </c:dPt>
          <c:dPt>
            <c:idx val="2"/>
            <c:marker>
              <c:spPr>
                <a:solidFill>
                  <a:srgbClr val="007800"/>
                </a:solidFill>
                <a:ln>
                  <a:solidFill>
                    <a:srgbClr val="0078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23-48B5-BE14-695BFB3B82E4}"/>
              </c:ext>
            </c:extLst>
          </c:dPt>
          <c:dPt>
            <c:idx val="3"/>
            <c:marker>
              <c:spPr>
                <a:solidFill>
                  <a:srgbClr val="C82896"/>
                </a:solidFill>
                <a:ln>
                  <a:solidFill>
                    <a:srgbClr val="C8289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23-48B5-BE14-695BFB3B82E4}"/>
              </c:ext>
            </c:extLst>
          </c:dPt>
          <c:dPt>
            <c:idx val="4"/>
            <c:marker>
              <c:spPr>
                <a:solidFill>
                  <a:srgbClr val="006699"/>
                </a:solidFill>
                <a:ln>
                  <a:solidFill>
                    <a:srgbClr val="006699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23-48B5-BE14-695BFB3B82E4}"/>
              </c:ext>
            </c:extLst>
          </c:dPt>
          <c:dPt>
            <c:idx val="5"/>
            <c:marker>
              <c:spPr>
                <a:solidFill>
                  <a:srgbClr val="FF6600"/>
                </a:solidFill>
                <a:ln>
                  <a:solidFill>
                    <a:srgbClr val="FF66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23-48B5-BE14-695BFB3B82E4}"/>
              </c:ext>
            </c:extLst>
          </c:dPt>
          <c:dPt>
            <c:idx val="6"/>
            <c:marker>
              <c:spPr>
                <a:solidFill>
                  <a:srgbClr val="C8C8C8"/>
                </a:solidFill>
                <a:ln>
                  <a:solidFill>
                    <a:srgbClr val="C8C8C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23-48B5-BE14-695BFB3B82E4}"/>
              </c:ext>
            </c:extLst>
          </c:dPt>
          <c:dPt>
            <c:idx val="7"/>
            <c:marker>
              <c:spPr>
                <a:solidFill>
                  <a:srgbClr val="FFFF87"/>
                </a:solidFill>
                <a:ln>
                  <a:solidFill>
                    <a:srgbClr val="FFFF87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23-48B5-BE14-695BFB3B82E4}"/>
              </c:ext>
            </c:extLst>
          </c:dPt>
          <c:dPt>
            <c:idx val="8"/>
            <c:marker>
              <c:spPr>
                <a:solidFill>
                  <a:srgbClr val="5F5F5F"/>
                </a:solidFill>
                <a:ln>
                  <a:solidFill>
                    <a:srgbClr val="5F5F5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23-48B5-BE14-695BFB3B82E4}"/>
              </c:ext>
            </c:extLst>
          </c:dPt>
          <c:dPt>
            <c:idx val="9"/>
            <c:marker>
              <c:spPr>
                <a:solidFill>
                  <a:srgbClr val="780000"/>
                </a:solidFill>
                <a:ln>
                  <a:solidFill>
                    <a:srgbClr val="78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23-48B5-BE14-695BFB3B82E4}"/>
              </c:ext>
            </c:extLst>
          </c:dPt>
          <c:dPt>
            <c:idx val="10"/>
            <c:marker>
              <c:spPr>
                <a:solidFill>
                  <a:srgbClr val="000078"/>
                </a:solidFill>
                <a:ln>
                  <a:solidFill>
                    <a:srgbClr val="00007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23-48B5-BE14-695BFB3B82E4}"/>
              </c:ext>
            </c:extLst>
          </c:dPt>
          <c:dPt>
            <c:idx val="11"/>
            <c:marker>
              <c:spPr>
                <a:solidFill>
                  <a:srgbClr val="06DC1A"/>
                </a:solidFill>
                <a:ln>
                  <a:solidFill>
                    <a:srgbClr val="06DC1A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23-48B5-BE14-695BFB3B82E4}"/>
              </c:ext>
            </c:extLst>
          </c:dPt>
          <c:dPt>
            <c:idx val="12"/>
            <c:marker>
              <c:spPr>
                <a:solidFill>
                  <a:srgbClr val="EC14A4"/>
                </a:solidFill>
                <a:ln>
                  <a:solidFill>
                    <a:srgbClr val="EC14A4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23-48B5-BE14-695BFB3B82E4}"/>
              </c:ext>
            </c:extLst>
          </c:dPt>
          <c:dPt>
            <c:idx val="13"/>
            <c:marker>
              <c:spPr>
                <a:solidFill>
                  <a:srgbClr val="FF5050"/>
                </a:solidFill>
                <a:ln>
                  <a:solidFill>
                    <a:srgbClr val="FF505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23-48B5-BE14-695BFB3B82E4}"/>
              </c:ext>
            </c:extLst>
          </c:dPt>
          <c:dPt>
            <c:idx val="14"/>
            <c:marker>
              <c:spPr>
                <a:solidFill>
                  <a:srgbClr val="0092C0"/>
                </a:solidFill>
                <a:ln>
                  <a:solidFill>
                    <a:srgbClr val="0092C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23-48B5-BE14-695BFB3B82E4}"/>
              </c:ext>
            </c:extLst>
          </c:dPt>
          <c:dPt>
            <c:idx val="15"/>
            <c:marker>
              <c:spPr>
                <a:solidFill>
                  <a:srgbClr val="B7F0FF"/>
                </a:solidFill>
                <a:ln>
                  <a:solidFill>
                    <a:srgbClr val="B7F0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C23-48B5-BE14-695BFB3B82E4}"/>
              </c:ext>
            </c:extLst>
          </c:dPt>
          <c:dPt>
            <c:idx val="16"/>
            <c:marker>
              <c:spPr>
                <a:solidFill>
                  <a:srgbClr val="C0C0C0"/>
                </a:solidFill>
                <a:ln>
                  <a:solidFill>
                    <a:srgbClr val="C0C0C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C23-48B5-BE14-695BFB3B82E4}"/>
              </c:ext>
            </c:extLst>
          </c:dPt>
          <c:dPt>
            <c:idx val="17"/>
            <c:marker>
              <c:spPr>
                <a:solidFill>
                  <a:srgbClr val="FF9900"/>
                </a:solidFill>
                <a:ln>
                  <a:solidFill>
                    <a:srgbClr val="FF99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C23-48B5-BE14-695BFB3B82E4}"/>
              </c:ext>
            </c:extLst>
          </c:dPt>
          <c:dPt>
            <c:idx val="18"/>
            <c:marker>
              <c:spPr>
                <a:solidFill>
                  <a:srgbClr val="0000FF"/>
                </a:solidFill>
                <a:ln>
                  <a:solidFill>
                    <a:srgbClr val="0000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C23-48B5-BE14-695BFB3B82E4}"/>
              </c:ext>
            </c:extLst>
          </c:dPt>
          <c:dPt>
            <c:idx val="19"/>
            <c:marker>
              <c:spPr>
                <a:solidFill>
                  <a:srgbClr val="99CC00"/>
                </a:solidFill>
                <a:ln>
                  <a:solidFill>
                    <a:srgbClr val="99CC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C23-48B5-BE14-695BFB3B82E4}"/>
              </c:ext>
            </c:extLst>
          </c:dPt>
          <c:dPt>
            <c:idx val="20"/>
            <c:marker>
              <c:spPr>
                <a:solidFill>
                  <a:srgbClr val="FF64FF"/>
                </a:solidFill>
                <a:ln>
                  <a:solidFill>
                    <a:srgbClr val="FF64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C23-48B5-BE14-695BFB3B82E4}"/>
              </c:ext>
            </c:extLst>
          </c:dPt>
          <c:dPt>
            <c:idx val="21"/>
            <c:marker>
              <c:spPr>
                <a:solidFill>
                  <a:srgbClr val="FF6600"/>
                </a:solidFill>
                <a:ln>
                  <a:solidFill>
                    <a:srgbClr val="FF66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C23-48B5-BE14-695BFB3B82E4}"/>
              </c:ext>
            </c:extLst>
          </c:dPt>
          <c:dPt>
            <c:idx val="22"/>
            <c:marker>
              <c:spPr>
                <a:solidFill>
                  <a:srgbClr val="00C7D1"/>
                </a:solidFill>
                <a:ln>
                  <a:solidFill>
                    <a:srgbClr val="00C7D1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C23-48B5-BE14-695BFB3B82E4}"/>
              </c:ext>
            </c:extLst>
          </c:dPt>
          <c:dPt>
            <c:idx val="23"/>
            <c:marker>
              <c:spPr>
                <a:solidFill>
                  <a:srgbClr val="64FF64"/>
                </a:solidFill>
                <a:ln>
                  <a:solidFill>
                    <a:srgbClr val="64FF64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C23-48B5-BE14-695BFB3B82E4}"/>
              </c:ext>
            </c:extLst>
          </c:dPt>
          <c:dPt>
            <c:idx val="24"/>
            <c:marker>
              <c:spPr>
                <a:solidFill>
                  <a:srgbClr val="FFCD00"/>
                </a:solidFill>
                <a:ln>
                  <a:solidFill>
                    <a:srgbClr val="FFCD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C23-48B5-BE14-695BFB3B82E4}"/>
              </c:ext>
            </c:extLst>
          </c:dPt>
          <c:dPt>
            <c:idx val="25"/>
            <c:marker>
              <c:spPr>
                <a:solidFill>
                  <a:srgbClr val="4791FF"/>
                </a:solidFill>
                <a:ln>
                  <a:solidFill>
                    <a:srgbClr val="4791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BC23-48B5-BE14-695BFB3B82E4}"/>
              </c:ext>
            </c:extLst>
          </c:dPt>
          <c:dPt>
            <c:idx val="26"/>
            <c:marker>
              <c:spPr>
                <a:solidFill>
                  <a:srgbClr val="99FF99"/>
                </a:solidFill>
                <a:ln>
                  <a:solidFill>
                    <a:srgbClr val="99FF99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5-BC23-48B5-BE14-695BFB3B82E4}"/>
              </c:ext>
            </c:extLst>
          </c:dPt>
          <c:dPt>
            <c:idx val="27"/>
            <c:marker>
              <c:spPr>
                <a:solidFill>
                  <a:srgbClr val="FF8CFF"/>
                </a:solidFill>
                <a:ln>
                  <a:solidFill>
                    <a:srgbClr val="FF8C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BC23-48B5-BE14-695BFB3B82E4}"/>
              </c:ext>
            </c:extLst>
          </c:dPt>
          <c:dPt>
            <c:idx val="28"/>
            <c:marker>
              <c:spPr>
                <a:solidFill>
                  <a:srgbClr val="FF9966"/>
                </a:solidFill>
                <a:ln>
                  <a:solidFill>
                    <a:srgbClr val="FF996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9-BC23-48B5-BE14-695BFB3B82E4}"/>
              </c:ext>
            </c:extLst>
          </c:dPt>
          <c:dPt>
            <c:idx val="29"/>
            <c:marker>
              <c:spPr>
                <a:solidFill>
                  <a:srgbClr val="00FFFF"/>
                </a:solidFill>
                <a:ln>
                  <a:solidFill>
                    <a:srgbClr val="00FF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B-BC23-48B5-BE14-695BFB3B82E4}"/>
              </c:ext>
            </c:extLst>
          </c:dPt>
          <c:dPt>
            <c:idx val="30"/>
            <c:marker>
              <c:spPr>
                <a:solidFill>
                  <a:srgbClr val="FFB4FF"/>
                </a:solidFill>
                <a:ln>
                  <a:solidFill>
                    <a:srgbClr val="FFB4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D-BC23-48B5-BE14-695BFB3B82E4}"/>
              </c:ext>
            </c:extLst>
          </c:dPt>
          <c:dPt>
            <c:idx val="31"/>
            <c:marker>
              <c:spPr>
                <a:solidFill>
                  <a:srgbClr val="DDDDDD"/>
                </a:solidFill>
                <a:ln>
                  <a:solidFill>
                    <a:srgbClr val="DDDDDD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F-BC23-48B5-BE14-695BFB3B82E4}"/>
              </c:ext>
            </c:extLst>
          </c:dPt>
          <c:dPt>
            <c:idx val="32"/>
            <c:marker>
              <c:spPr>
                <a:solidFill>
                  <a:srgbClr val="FFFF00"/>
                </a:solidFill>
                <a:ln>
                  <a:solidFill>
                    <a:srgbClr val="FFFF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BC23-48B5-BE14-695BFB3B82E4}"/>
              </c:ext>
            </c:extLst>
          </c:dPt>
          <c:dPt>
            <c:idx val="33"/>
            <c:marker>
              <c:spPr>
                <a:solidFill>
                  <a:srgbClr val="99CCFF"/>
                </a:solidFill>
                <a:ln>
                  <a:solidFill>
                    <a:srgbClr val="99CC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BC23-48B5-BE14-695BFB3B82E4}"/>
              </c:ext>
            </c:extLst>
          </c:dPt>
          <c:dPt>
            <c:idx val="34"/>
            <c:marker>
              <c:spPr>
                <a:solidFill>
                  <a:srgbClr val="B9FFCA"/>
                </a:solidFill>
                <a:ln>
                  <a:solidFill>
                    <a:srgbClr val="B9FFCA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5-BC23-48B5-BE14-695BFB3B82E4}"/>
              </c:ext>
            </c:extLst>
          </c:dPt>
          <c:dPt>
            <c:idx val="35"/>
            <c:marker>
              <c:spPr>
                <a:solidFill>
                  <a:srgbClr val="FFCDFF"/>
                </a:solidFill>
                <a:ln>
                  <a:solidFill>
                    <a:srgbClr val="FFCD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BC23-48B5-BE14-695BFB3B82E4}"/>
              </c:ext>
            </c:extLst>
          </c:dPt>
          <c:dPt>
            <c:idx val="36"/>
            <c:marker>
              <c:spPr>
                <a:solidFill>
                  <a:srgbClr val="787878"/>
                </a:solidFill>
                <a:ln>
                  <a:solidFill>
                    <a:srgbClr val="78787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BC23-48B5-BE14-695BFB3B82E4}"/>
              </c:ext>
            </c:extLst>
          </c:dPt>
          <c:dPt>
            <c:idx val="37"/>
            <c:marker>
              <c:spPr>
                <a:solidFill>
                  <a:srgbClr val="006E23"/>
                </a:solidFill>
                <a:ln>
                  <a:solidFill>
                    <a:srgbClr val="006E23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B-BC23-48B5-BE14-695BFB3B82E4}"/>
              </c:ext>
            </c:extLst>
          </c:dPt>
          <c:dPt>
            <c:idx val="38"/>
            <c:marker>
              <c:spPr>
                <a:solidFill>
                  <a:srgbClr val="00FF00"/>
                </a:solidFill>
                <a:ln>
                  <a:solidFill>
                    <a:srgbClr val="00FF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BC23-48B5-BE14-695BFB3B82E4}"/>
              </c:ext>
            </c:extLst>
          </c:dPt>
          <c:dPt>
            <c:idx val="39"/>
            <c:marker>
              <c:spPr>
                <a:solidFill>
                  <a:srgbClr val="969696"/>
                </a:solidFill>
                <a:ln>
                  <a:solidFill>
                    <a:srgbClr val="96969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BC23-48B5-BE14-695BFB3B82E4}"/>
              </c:ext>
            </c:extLst>
          </c:dPt>
          <c:dPt>
            <c:idx val="40"/>
            <c:marker>
              <c:spPr>
                <a:solidFill>
                  <a:srgbClr val="787878"/>
                </a:solidFill>
                <a:ln>
                  <a:solidFill>
                    <a:srgbClr val="78787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1-BC23-48B5-BE14-695BFB3B82E4}"/>
              </c:ext>
            </c:extLst>
          </c:dPt>
          <c:dPt>
            <c:idx val="41"/>
            <c:marker>
              <c:spPr>
                <a:solidFill>
                  <a:srgbClr val="006E23"/>
                </a:solidFill>
                <a:ln>
                  <a:solidFill>
                    <a:srgbClr val="006E23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BC23-48B5-BE14-695BFB3B82E4}"/>
              </c:ext>
            </c:extLst>
          </c:dPt>
          <c:dPt>
            <c:idx val="42"/>
            <c:marker>
              <c:spPr>
                <a:solidFill>
                  <a:srgbClr val="FFFFFF"/>
                </a:solidFill>
                <a:ln>
                  <a:solidFill>
                    <a:srgbClr val="FFFF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BC23-48B5-BE14-695BFB3B82E4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>
                  <a:solidFill>
                    <a:srgbClr val="FF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BC23-48B5-BE14-695BFB3B82E4}"/>
              </c:ext>
            </c:extLst>
          </c:dPt>
          <c:dPt>
            <c:idx val="45"/>
            <c:marker>
              <c:spPr>
                <a:solidFill>
                  <a:srgbClr val="003CE6"/>
                </a:solidFill>
                <a:ln>
                  <a:solidFill>
                    <a:srgbClr val="003CE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BC23-48B5-BE14-695BFB3B82E4}"/>
              </c:ext>
            </c:extLst>
          </c:dPt>
          <c:dPt>
            <c:idx val="46"/>
            <c:marker>
              <c:spPr>
                <a:solidFill>
                  <a:srgbClr val="007800"/>
                </a:solidFill>
                <a:ln>
                  <a:solidFill>
                    <a:srgbClr val="0078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BC23-48B5-BE14-695BFB3B82E4}"/>
              </c:ext>
            </c:extLst>
          </c:dPt>
          <c:dPt>
            <c:idx val="47"/>
            <c:marker>
              <c:spPr>
                <a:solidFill>
                  <a:srgbClr val="C82896"/>
                </a:solidFill>
                <a:ln>
                  <a:solidFill>
                    <a:srgbClr val="C82896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D-BC23-48B5-BE14-695BFB3B82E4}"/>
              </c:ext>
            </c:extLst>
          </c:dPt>
          <c:dPt>
            <c:idx val="48"/>
            <c:marker>
              <c:spPr>
                <a:solidFill>
                  <a:srgbClr val="006699"/>
                </a:solidFill>
                <a:ln>
                  <a:solidFill>
                    <a:srgbClr val="006699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BC23-48B5-BE14-695BFB3B82E4}"/>
              </c:ext>
            </c:extLst>
          </c:dPt>
          <c:dPt>
            <c:idx val="49"/>
            <c:marker>
              <c:spPr>
                <a:solidFill>
                  <a:srgbClr val="FF6600"/>
                </a:solidFill>
                <a:ln>
                  <a:solidFill>
                    <a:srgbClr val="FF66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BC23-48B5-BE14-695BFB3B82E4}"/>
              </c:ext>
            </c:extLst>
          </c:dPt>
          <c:dPt>
            <c:idx val="50"/>
            <c:marker>
              <c:spPr>
                <a:solidFill>
                  <a:srgbClr val="C8C8C8"/>
                </a:solidFill>
                <a:ln>
                  <a:solidFill>
                    <a:srgbClr val="C8C8C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3-BC23-48B5-BE14-695BFB3B82E4}"/>
              </c:ext>
            </c:extLst>
          </c:dPt>
          <c:dPt>
            <c:idx val="51"/>
            <c:marker>
              <c:spPr>
                <a:solidFill>
                  <a:srgbClr val="FFFF87"/>
                </a:solidFill>
                <a:ln>
                  <a:solidFill>
                    <a:srgbClr val="FFFF87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5-BC23-48B5-BE14-695BFB3B82E4}"/>
              </c:ext>
            </c:extLst>
          </c:dPt>
          <c:dPt>
            <c:idx val="52"/>
            <c:marker>
              <c:spPr>
                <a:solidFill>
                  <a:srgbClr val="5F5F5F"/>
                </a:solidFill>
                <a:ln>
                  <a:solidFill>
                    <a:srgbClr val="5F5F5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7-BC23-48B5-BE14-695BFB3B82E4}"/>
              </c:ext>
            </c:extLst>
          </c:dPt>
          <c:dPt>
            <c:idx val="53"/>
            <c:marker>
              <c:spPr>
                <a:solidFill>
                  <a:srgbClr val="780000"/>
                </a:solidFill>
                <a:ln>
                  <a:solidFill>
                    <a:srgbClr val="78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BC23-48B5-BE14-695BFB3B82E4}"/>
              </c:ext>
            </c:extLst>
          </c:dPt>
          <c:dPt>
            <c:idx val="54"/>
            <c:marker>
              <c:spPr>
                <a:solidFill>
                  <a:srgbClr val="000078"/>
                </a:solidFill>
                <a:ln>
                  <a:solidFill>
                    <a:srgbClr val="00007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B-BC23-48B5-BE14-695BFB3B82E4}"/>
              </c:ext>
            </c:extLst>
          </c:dPt>
          <c:dPt>
            <c:idx val="55"/>
            <c:marker>
              <c:spPr>
                <a:solidFill>
                  <a:srgbClr val="06DC1A"/>
                </a:solidFill>
                <a:ln>
                  <a:solidFill>
                    <a:srgbClr val="06DC1A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BC23-48B5-BE14-695BFB3B82E4}"/>
              </c:ext>
            </c:extLst>
          </c:dPt>
          <c:dPt>
            <c:idx val="56"/>
            <c:marker>
              <c:spPr>
                <a:solidFill>
                  <a:srgbClr val="EC14A4"/>
                </a:solidFill>
                <a:ln>
                  <a:solidFill>
                    <a:srgbClr val="EC14A4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F-BC23-48B5-BE14-695BFB3B82E4}"/>
              </c:ext>
            </c:extLst>
          </c:dPt>
          <c:dPt>
            <c:idx val="57"/>
            <c:marker>
              <c:spPr>
                <a:solidFill>
                  <a:srgbClr val="FF5050"/>
                </a:solidFill>
                <a:ln>
                  <a:solidFill>
                    <a:srgbClr val="FF505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BC23-48B5-BE14-695BFB3B82E4}"/>
              </c:ext>
            </c:extLst>
          </c:dPt>
          <c:dPt>
            <c:idx val="58"/>
            <c:marker>
              <c:spPr>
                <a:solidFill>
                  <a:srgbClr val="0092C0"/>
                </a:solidFill>
                <a:ln>
                  <a:solidFill>
                    <a:srgbClr val="0092C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3-BC23-48B5-BE14-695BFB3B82E4}"/>
              </c:ext>
            </c:extLst>
          </c:dPt>
          <c:dPt>
            <c:idx val="59"/>
            <c:marker>
              <c:spPr>
                <a:solidFill>
                  <a:srgbClr val="B7F0FF"/>
                </a:solidFill>
                <a:ln>
                  <a:solidFill>
                    <a:srgbClr val="B7F0FF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5-BC23-48B5-BE14-695BFB3B82E4}"/>
              </c:ext>
            </c:extLst>
          </c:dPt>
          <c:dPt>
            <c:idx val="60"/>
            <c:marker>
              <c:spPr>
                <a:solidFill>
                  <a:srgbClr val="C0C0C0"/>
                </a:solidFill>
                <a:ln>
                  <a:solidFill>
                    <a:srgbClr val="C0C0C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7-BC23-48B5-BE14-695BFB3B82E4}"/>
              </c:ext>
            </c:extLst>
          </c:dPt>
          <c:dLbls>
            <c:dLbl>
              <c:idx val="0"/>
              <c:layout>
                <c:manualLayout>
                  <c:x val="-1.7361111111111046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C23-48B5-BE14-695BFB3B82E4}"/>
                </c:ext>
              </c:extLst>
            </c:dLbl>
            <c:dLbl>
              <c:idx val="1"/>
              <c:layout>
                <c:manualLayout>
                  <c:x val="-1.7361111111111046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BC23-48B5-BE14-695BFB3B82E4}"/>
                </c:ext>
              </c:extLst>
            </c:dLbl>
            <c:dLbl>
              <c:idx val="2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8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C23-48B5-BE14-695BFB3B82E4}"/>
                </c:ext>
              </c:extLst>
            </c:dLbl>
            <c:dLbl>
              <c:idx val="3"/>
              <c:layout>
                <c:manualLayout>
                  <c:x val="-1.7361111111111237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993366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BC23-48B5-BE14-695BFB3B82E4}"/>
                </c:ext>
              </c:extLst>
            </c:dLbl>
            <c:dLbl>
              <c:idx val="4"/>
              <c:layout>
                <c:manualLayout>
                  <c:x val="-1.7361111111111174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BC23-48B5-BE14-695BFB3B82E4}"/>
                </c:ext>
              </c:extLst>
            </c:dLbl>
            <c:dLbl>
              <c:idx val="5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66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BC23-48B5-BE14-695BFB3B82E4}"/>
                </c:ext>
              </c:extLst>
            </c:dLbl>
            <c:dLbl>
              <c:idx val="6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0C0C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BC23-48B5-BE14-695BFB3B82E4}"/>
                </c:ext>
              </c:extLst>
            </c:dLbl>
            <c:dLbl>
              <c:idx val="7"/>
              <c:layout>
                <c:manualLayout>
                  <c:x val="-1.7361111111111174E-2"/>
                  <c:y val="-3.065134099616851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FF99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BC23-48B5-BE14-695BFB3B82E4}"/>
                </c:ext>
              </c:extLst>
            </c:dLbl>
            <c:dLbl>
              <c:idx val="8"/>
              <c:layout>
                <c:manualLayout>
                  <c:x val="-1.7361111111111046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80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BC23-48B5-BE14-695BFB3B82E4}"/>
                </c:ext>
              </c:extLst>
            </c:dLbl>
            <c:dLbl>
              <c:idx val="9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8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BC23-48B5-BE14-695BFB3B82E4}"/>
                </c:ext>
              </c:extLst>
            </c:dLbl>
            <c:dLbl>
              <c:idx val="10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BC23-48B5-BE14-695BFB3B82E4}"/>
                </c:ext>
              </c:extLst>
            </c:dLbl>
            <c:dLbl>
              <c:idx val="11"/>
              <c:layout>
                <c:manualLayout>
                  <c:x val="-8.40277777777778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FF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BC23-48B5-BE14-695BFB3B82E4}"/>
                </c:ext>
              </c:extLst>
            </c:dLbl>
            <c:dLbl>
              <c:idx val="12"/>
              <c:layout>
                <c:manualLayout>
                  <c:x val="-8.40277777777778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BC23-48B5-BE14-695BFB3B82E4}"/>
                </c:ext>
              </c:extLst>
            </c:dLbl>
            <c:dLbl>
              <c:idx val="13"/>
              <c:layout>
                <c:manualLayout>
                  <c:x val="-8.40277777777778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BC23-48B5-BE14-695BFB3B82E4}"/>
                </c:ext>
              </c:extLst>
            </c:dLbl>
            <c:dLbl>
              <c:idx val="14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66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BC23-48B5-BE14-695BFB3B82E4}"/>
                </c:ext>
              </c:extLst>
            </c:dLbl>
            <c:dLbl>
              <c:idx val="15"/>
              <c:layout>
                <c:manualLayout>
                  <c:x val="-8.40277777777778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CFF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BC23-48B5-BE14-695BFB3B82E4}"/>
                </c:ext>
              </c:extLst>
            </c:dLbl>
            <c:dLbl>
              <c:idx val="16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0C0C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BC23-48B5-BE14-695BFB3B82E4}"/>
                </c:ext>
              </c:extLst>
            </c:dLbl>
            <c:dLbl>
              <c:idx val="17"/>
              <c:layout>
                <c:manualLayout>
                  <c:x val="-8.4027777777777785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99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BC23-48B5-BE14-695BFB3B82E4}"/>
                </c:ext>
              </c:extLst>
            </c:dLbl>
            <c:dLbl>
              <c:idx val="18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BC23-48B5-BE14-695BFB3B82E4}"/>
                </c:ext>
              </c:extLst>
            </c:dLbl>
            <c:dLbl>
              <c:idx val="19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99CC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BC23-48B5-BE14-695BFB3B82E4}"/>
                </c:ext>
              </c:extLst>
            </c:dLbl>
            <c:dLbl>
              <c:idx val="20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99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BC23-48B5-BE14-695BFB3B82E4}"/>
                </c:ext>
              </c:extLst>
            </c:dLbl>
            <c:dLbl>
              <c:idx val="21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66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BC23-48B5-BE14-695BFB3B82E4}"/>
                </c:ext>
              </c:extLst>
            </c:dLbl>
            <c:dLbl>
              <c:idx val="22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FF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BC23-48B5-BE14-695BFB3B82E4}"/>
                </c:ext>
              </c:extLst>
            </c:dLbl>
            <c:dLbl>
              <c:idx val="23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FF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BC23-48B5-BE14-695BFB3B82E4}"/>
                </c:ext>
              </c:extLst>
            </c:dLbl>
            <c:dLbl>
              <c:idx val="24"/>
              <c:layout>
                <c:manualLayout>
                  <c:x val="-8.402777777777784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CC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BC23-48B5-BE14-695BFB3B82E4}"/>
                </c:ext>
              </c:extLst>
            </c:dLbl>
            <c:dLbl>
              <c:idx val="25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3366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BC23-48B5-BE14-695BFB3B82E4}"/>
                </c:ext>
              </c:extLst>
            </c:dLbl>
            <c:dLbl>
              <c:idx val="26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CFF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BC23-48B5-BE14-695BFB3B82E4}"/>
                </c:ext>
              </c:extLst>
            </c:dLbl>
            <c:dLbl>
              <c:idx val="27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99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BC23-48B5-BE14-695BFB3B82E4}"/>
                </c:ext>
              </c:extLst>
            </c:dLbl>
            <c:dLbl>
              <c:idx val="28"/>
              <c:layout>
                <c:manualLayout>
                  <c:x val="-8.402777777777784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BC23-48B5-BE14-695BFB3B82E4}"/>
                </c:ext>
              </c:extLst>
            </c:dLbl>
            <c:dLbl>
              <c:idx val="29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FF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BC23-48B5-BE14-695BFB3B82E4}"/>
                </c:ext>
              </c:extLst>
            </c:dLbl>
            <c:dLbl>
              <c:idx val="30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99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BC23-48B5-BE14-695BFB3B82E4}"/>
                </c:ext>
              </c:extLst>
            </c:dLbl>
            <c:dLbl>
              <c:idx val="31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0C0C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BC23-48B5-BE14-695BFB3B82E4}"/>
                </c:ext>
              </c:extLst>
            </c:dLbl>
            <c:dLbl>
              <c:idx val="32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FF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BC23-48B5-BE14-695BFB3B82E4}"/>
                </c:ext>
              </c:extLst>
            </c:dLbl>
            <c:dLbl>
              <c:idx val="33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99CC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3-BC23-48B5-BE14-695BFB3B82E4}"/>
                </c:ext>
              </c:extLst>
            </c:dLbl>
            <c:dLbl>
              <c:idx val="34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CFF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5-BC23-48B5-BE14-695BFB3B82E4}"/>
                </c:ext>
              </c:extLst>
            </c:dLbl>
            <c:dLbl>
              <c:idx val="35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99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BC23-48B5-BE14-695BFB3B82E4}"/>
                </c:ext>
              </c:extLst>
            </c:dLbl>
            <c:dLbl>
              <c:idx val="36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80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9-BC23-48B5-BE14-695BFB3B82E4}"/>
                </c:ext>
              </c:extLst>
            </c:dLbl>
            <c:dLbl>
              <c:idx val="37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8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B-BC23-48B5-BE14-695BFB3B82E4}"/>
                </c:ext>
              </c:extLst>
            </c:dLbl>
            <c:dLbl>
              <c:idx val="38"/>
              <c:layout>
                <c:manualLayout>
                  <c:x val="-1.7361111111111046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FF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D-BC23-48B5-BE14-695BFB3B82E4}"/>
                </c:ext>
              </c:extLst>
            </c:dLbl>
            <c:dLbl>
              <c:idx val="39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969696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F-BC23-48B5-BE14-695BFB3B82E4}"/>
                </c:ext>
              </c:extLst>
            </c:dLbl>
            <c:dLbl>
              <c:idx val="40"/>
              <c:layout>
                <c:manualLayout>
                  <c:x val="-1.7361111111111174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80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1-BC23-48B5-BE14-695BFB3B82E4}"/>
                </c:ext>
              </c:extLst>
            </c:dLbl>
            <c:dLbl>
              <c:idx val="41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8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3-BC23-48B5-BE14-695BFB3B82E4}"/>
                </c:ext>
              </c:extLst>
            </c:dLbl>
            <c:dLbl>
              <c:idx val="42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FF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5-BC23-48B5-BE14-695BFB3B82E4}"/>
                </c:ext>
              </c:extLst>
            </c:dLbl>
            <c:dLbl>
              <c:idx val="43"/>
              <c:layout>
                <c:manualLayout>
                  <c:x val="-1.7361111111111237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8-BC23-48B5-BE14-695BFB3B82E4}"/>
                </c:ext>
              </c:extLst>
            </c:dLbl>
            <c:dLbl>
              <c:idx val="44"/>
              <c:layout>
                <c:manualLayout>
                  <c:x val="-1.7361111111111174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7-BC23-48B5-BE14-695BFB3B82E4}"/>
                </c:ext>
              </c:extLst>
            </c:dLbl>
            <c:dLbl>
              <c:idx val="45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9-BC23-48B5-BE14-695BFB3B82E4}"/>
                </c:ext>
              </c:extLst>
            </c:dLbl>
            <c:dLbl>
              <c:idx val="46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8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B-BC23-48B5-BE14-695BFB3B82E4}"/>
                </c:ext>
              </c:extLst>
            </c:dLbl>
            <c:dLbl>
              <c:idx val="47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993366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D-BC23-48B5-BE14-695BFB3B82E4}"/>
                </c:ext>
              </c:extLst>
            </c:dLbl>
            <c:dLbl>
              <c:idx val="48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F-BC23-48B5-BE14-695BFB3B82E4}"/>
                </c:ext>
              </c:extLst>
            </c:dLbl>
            <c:dLbl>
              <c:idx val="49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66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1-BC23-48B5-BE14-695BFB3B82E4}"/>
                </c:ext>
              </c:extLst>
            </c:dLbl>
            <c:dLbl>
              <c:idx val="50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0C0C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3-BC23-48B5-BE14-695BFB3B82E4}"/>
                </c:ext>
              </c:extLst>
            </c:dLbl>
            <c:dLbl>
              <c:idx val="51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FF99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5-BC23-48B5-BE14-695BFB3B82E4}"/>
                </c:ext>
              </c:extLst>
            </c:dLbl>
            <c:dLbl>
              <c:idx val="52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80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7-BC23-48B5-BE14-695BFB3B82E4}"/>
                </c:ext>
              </c:extLst>
            </c:dLbl>
            <c:dLbl>
              <c:idx val="53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8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9-BC23-48B5-BE14-695BFB3B82E4}"/>
                </c:ext>
              </c:extLst>
            </c:dLbl>
            <c:dLbl>
              <c:idx val="54"/>
              <c:layout>
                <c:manualLayout>
                  <c:x val="-8.40277777777778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B-BC23-48B5-BE14-695BFB3B82E4}"/>
                </c:ext>
              </c:extLst>
            </c:dLbl>
            <c:dLbl>
              <c:idx val="55"/>
              <c:layout>
                <c:manualLayout>
                  <c:x val="-8.4027777777777743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FF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D-BC23-48B5-BE14-695BFB3B82E4}"/>
                </c:ext>
              </c:extLst>
            </c:dLbl>
            <c:dLbl>
              <c:idx val="56"/>
              <c:layout>
                <c:manualLayout>
                  <c:x val="-8.40277777777778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F-BC23-48B5-BE14-695BFB3B82E4}"/>
                </c:ext>
              </c:extLst>
            </c:dLbl>
            <c:dLbl>
              <c:idx val="57"/>
              <c:layout>
                <c:manualLayout>
                  <c:x val="-8.40277777777778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808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1-BC23-48B5-BE14-695BFB3B82E4}"/>
                </c:ext>
              </c:extLst>
            </c:dLbl>
            <c:dLbl>
              <c:idx val="58"/>
              <c:layout>
                <c:manualLayout>
                  <c:x val="-8.4027777777777812E-2"/>
                  <c:y val="-3.06513409961686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66CC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3-BC23-48B5-BE14-695BFB3B82E4}"/>
                </c:ext>
              </c:extLst>
            </c:dLbl>
            <c:dLbl>
              <c:idx val="59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CFF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5-BC23-48B5-BE14-695BFB3B82E4}"/>
                </c:ext>
              </c:extLst>
            </c:dLbl>
            <c:dLbl>
              <c:idx val="60"/>
              <c:layout>
                <c:manualLayout>
                  <c:x val="-8.4027777777777785E-2"/>
                  <c:y val="-3.065134099616858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C0C0C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7-BC23-48B5-BE14-695BFB3B82E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XLSTAT_20210801_163211_1_HID2!$A$1:$A$61</c:f>
              <c:numCache>
                <c:formatCode>General</c:formatCode>
                <c:ptCount val="61"/>
                <c:pt idx="0">
                  <c:v>3.2437905281765635</c:v>
                </c:pt>
                <c:pt idx="1">
                  <c:v>3.4680756320612378</c:v>
                </c:pt>
                <c:pt idx="2">
                  <c:v>2.7312512019817201</c:v>
                </c:pt>
                <c:pt idx="3">
                  <c:v>2.7481180775216338</c:v>
                </c:pt>
                <c:pt idx="4">
                  <c:v>2.7373863107105643</c:v>
                </c:pt>
                <c:pt idx="5">
                  <c:v>2.4756460383082914</c:v>
                </c:pt>
                <c:pt idx="6">
                  <c:v>3.0070216646396695</c:v>
                </c:pt>
                <c:pt idx="7">
                  <c:v>2.7282773933986193</c:v>
                </c:pt>
                <c:pt idx="8">
                  <c:v>1.8232263007756515</c:v>
                </c:pt>
                <c:pt idx="9">
                  <c:v>0.8868398293431029</c:v>
                </c:pt>
                <c:pt idx="10">
                  <c:v>0.68324226741542338</c:v>
                </c:pt>
                <c:pt idx="11">
                  <c:v>-0.53580793041602348</c:v>
                </c:pt>
                <c:pt idx="12">
                  <c:v>-1.8663019156976381</c:v>
                </c:pt>
                <c:pt idx="13">
                  <c:v>-2.0469693136509823</c:v>
                </c:pt>
                <c:pt idx="14">
                  <c:v>-2.9056871522863328</c:v>
                </c:pt>
                <c:pt idx="15">
                  <c:v>-3.3728367280680378</c:v>
                </c:pt>
                <c:pt idx="16">
                  <c:v>-3.8648457534760876</c:v>
                </c:pt>
                <c:pt idx="17">
                  <c:v>-4.7870318052859249</c:v>
                </c:pt>
                <c:pt idx="18">
                  <c:v>-4.9501880173803423</c:v>
                </c:pt>
                <c:pt idx="19">
                  <c:v>-4.6701755360357522</c:v>
                </c:pt>
                <c:pt idx="20">
                  <c:v>-4.1307025679384362</c:v>
                </c:pt>
                <c:pt idx="21">
                  <c:v>-3.9439255263768875</c:v>
                </c:pt>
                <c:pt idx="22">
                  <c:v>-3.6450309919682686</c:v>
                </c:pt>
                <c:pt idx="23">
                  <c:v>-2.7476285659124491</c:v>
                </c:pt>
                <c:pt idx="24">
                  <c:v>-2.5428138735499441</c:v>
                </c:pt>
                <c:pt idx="25">
                  <c:v>-2.0871005055449561</c:v>
                </c:pt>
                <c:pt idx="26">
                  <c:v>-1.6564507743626642</c:v>
                </c:pt>
                <c:pt idx="27">
                  <c:v>-1.2861474871153695</c:v>
                </c:pt>
                <c:pt idx="28">
                  <c:v>-0.81768958038218065</c:v>
                </c:pt>
                <c:pt idx="29">
                  <c:v>-0.41515853322878038</c:v>
                </c:pt>
                <c:pt idx="30">
                  <c:v>-0.5865258193950933</c:v>
                </c:pt>
                <c:pt idx="31">
                  <c:v>-0.48862324664827539</c:v>
                </c:pt>
                <c:pt idx="32">
                  <c:v>-8.5032748907089103E-2</c:v>
                </c:pt>
                <c:pt idx="33">
                  <c:v>0.57526526514473741</c:v>
                </c:pt>
                <c:pt idx="34">
                  <c:v>1.243569645414395</c:v>
                </c:pt>
                <c:pt idx="35">
                  <c:v>1.7491473167251921</c:v>
                </c:pt>
                <c:pt idx="36">
                  <c:v>2.1824775520075383</c:v>
                </c:pt>
                <c:pt idx="37">
                  <c:v>2.3304474299476388</c:v>
                </c:pt>
                <c:pt idx="38">
                  <c:v>3.0797338717948159</c:v>
                </c:pt>
                <c:pt idx="39">
                  <c:v>3.5240412378709935</c:v>
                </c:pt>
                <c:pt idx="40">
                  <c:v>3.8900146014379411</c:v>
                </c:pt>
                <c:pt idx="41">
                  <c:v>5.0190123159296505</c:v>
                </c:pt>
                <c:pt idx="42">
                  <c:v>5.2632044394461017</c:v>
                </c:pt>
                <c:pt idx="43">
                  <c:v>4.7793370002518261</c:v>
                </c:pt>
                <c:pt idx="44">
                  <c:v>4.4819794738901493</c:v>
                </c:pt>
                <c:pt idx="45">
                  <c:v>3.433975418236118</c:v>
                </c:pt>
                <c:pt idx="46">
                  <c:v>2.9129895869978082</c:v>
                </c:pt>
                <c:pt idx="47">
                  <c:v>2.7702793256116163</c:v>
                </c:pt>
                <c:pt idx="48">
                  <c:v>1.9503612258419185</c:v>
                </c:pt>
                <c:pt idx="49">
                  <c:v>0.6530672649931013</c:v>
                </c:pt>
                <c:pt idx="50">
                  <c:v>0.28667212300612421</c:v>
                </c:pt>
                <c:pt idx="51">
                  <c:v>-0.85349091347312944</c:v>
                </c:pt>
                <c:pt idx="52">
                  <c:v>-2.4377965961114447</c:v>
                </c:pt>
                <c:pt idx="53">
                  <c:v>-3.0248921744138615</c:v>
                </c:pt>
                <c:pt idx="54">
                  <c:v>-2.6442155632727982</c:v>
                </c:pt>
                <c:pt idx="55">
                  <c:v>-2.5578077082066657</c:v>
                </c:pt>
                <c:pt idx="56">
                  <c:v>-2.5061904987426948</c:v>
                </c:pt>
                <c:pt idx="57">
                  <c:v>-2.3868759340482395</c:v>
                </c:pt>
                <c:pt idx="58">
                  <c:v>-2.6445238356184313</c:v>
                </c:pt>
                <c:pt idx="59">
                  <c:v>-2.4251780717424567</c:v>
                </c:pt>
                <c:pt idx="60">
                  <c:v>-1.7448046696225243</c:v>
                </c:pt>
              </c:numCache>
            </c:numRef>
          </c:xVal>
          <c:yVal>
            <c:numRef>
              <c:f>XLSTAT_20210801_163211_1_HID2!$B$1:$B$61</c:f>
              <c:numCache>
                <c:formatCode>General</c:formatCode>
                <c:ptCount val="61"/>
                <c:pt idx="0">
                  <c:v>1.4750760580903337</c:v>
                </c:pt>
                <c:pt idx="1">
                  <c:v>1.1080590512081978</c:v>
                </c:pt>
                <c:pt idx="2">
                  <c:v>0.61601105959997304</c:v>
                </c:pt>
                <c:pt idx="3">
                  <c:v>1.3911966490626679</c:v>
                </c:pt>
                <c:pt idx="4">
                  <c:v>1.2179497409686877</c:v>
                </c:pt>
                <c:pt idx="5">
                  <c:v>1.179982290282354</c:v>
                </c:pt>
                <c:pt idx="6">
                  <c:v>1.0026858262854805</c:v>
                </c:pt>
                <c:pt idx="7">
                  <c:v>0.74182909786104423</c:v>
                </c:pt>
                <c:pt idx="8">
                  <c:v>0.69221801086701784</c:v>
                </c:pt>
                <c:pt idx="9">
                  <c:v>0.89484712784388765</c:v>
                </c:pt>
                <c:pt idx="10">
                  <c:v>1.115422912284513</c:v>
                </c:pt>
                <c:pt idx="11">
                  <c:v>0.22456664854081421</c:v>
                </c:pt>
                <c:pt idx="12">
                  <c:v>0.24147634655981134</c:v>
                </c:pt>
                <c:pt idx="13">
                  <c:v>0.65574980792247717</c:v>
                </c:pt>
                <c:pt idx="14">
                  <c:v>-0.32645195203619842</c:v>
                </c:pt>
                <c:pt idx="15">
                  <c:v>-0.25371079667056068</c:v>
                </c:pt>
                <c:pt idx="16">
                  <c:v>-0.12290158980471505</c:v>
                </c:pt>
                <c:pt idx="17">
                  <c:v>4.6860190582755701E-2</c:v>
                </c:pt>
                <c:pt idx="18">
                  <c:v>-0.3088496241192546</c:v>
                </c:pt>
                <c:pt idx="19">
                  <c:v>-0.98748324051035474</c:v>
                </c:pt>
                <c:pt idx="20">
                  <c:v>-1.1781813391724816</c:v>
                </c:pt>
                <c:pt idx="21">
                  <c:v>-1.383571616338277</c:v>
                </c:pt>
                <c:pt idx="22">
                  <c:v>-1.0109743784670742</c:v>
                </c:pt>
                <c:pt idx="23">
                  <c:v>-0.9053705896453027</c:v>
                </c:pt>
                <c:pt idx="24">
                  <c:v>-1.4229085051404584</c:v>
                </c:pt>
                <c:pt idx="25">
                  <c:v>-1.0757641369229758</c:v>
                </c:pt>
                <c:pt idx="26">
                  <c:v>-1.2620280368547956</c:v>
                </c:pt>
                <c:pt idx="27">
                  <c:v>-1.3528074897851887</c:v>
                </c:pt>
                <c:pt idx="28">
                  <c:v>-1.721842690336028</c:v>
                </c:pt>
                <c:pt idx="29">
                  <c:v>-1.437868431265573</c:v>
                </c:pt>
                <c:pt idx="30">
                  <c:v>-0.84233416397904204</c:v>
                </c:pt>
                <c:pt idx="31">
                  <c:v>-0.89979443077642252</c:v>
                </c:pt>
                <c:pt idx="32">
                  <c:v>-0.77683196282994038</c:v>
                </c:pt>
                <c:pt idx="33">
                  <c:v>-0.97299244319876932</c:v>
                </c:pt>
                <c:pt idx="34">
                  <c:v>-0.83943396305942697</c:v>
                </c:pt>
                <c:pt idx="35">
                  <c:v>-0.77435700632486915</c:v>
                </c:pt>
                <c:pt idx="36">
                  <c:v>-0.94149828249639189</c:v>
                </c:pt>
                <c:pt idx="37">
                  <c:v>-0.55744266358305994</c:v>
                </c:pt>
                <c:pt idx="38">
                  <c:v>-0.68509204878520857</c:v>
                </c:pt>
                <c:pt idx="39">
                  <c:v>-0.61682842066045307</c:v>
                </c:pt>
                <c:pt idx="40">
                  <c:v>-0.16280915004330104</c:v>
                </c:pt>
                <c:pt idx="41">
                  <c:v>-0.19597440468775423</c:v>
                </c:pt>
                <c:pt idx="42">
                  <c:v>-4.5936663574381809E-2</c:v>
                </c:pt>
                <c:pt idx="43">
                  <c:v>-0.47792605146986578</c:v>
                </c:pt>
                <c:pt idx="44">
                  <c:v>-0.55468429250337015</c:v>
                </c:pt>
                <c:pt idx="45">
                  <c:v>-0.84834850937523465</c:v>
                </c:pt>
                <c:pt idx="46">
                  <c:v>-0.56879130079518003</c:v>
                </c:pt>
                <c:pt idx="47">
                  <c:v>-0.52390634088084898</c:v>
                </c:pt>
                <c:pt idx="48">
                  <c:v>-1.0548638039865141</c:v>
                </c:pt>
                <c:pt idx="49">
                  <c:v>-0.95601448242634568</c:v>
                </c:pt>
                <c:pt idx="50">
                  <c:v>-0.54636310011220712</c:v>
                </c:pt>
                <c:pt idx="51">
                  <c:v>-1.1188497408846767</c:v>
                </c:pt>
                <c:pt idx="52">
                  <c:v>-0.7770244041625527</c:v>
                </c:pt>
                <c:pt idx="53">
                  <c:v>-0.54111676580873302</c:v>
                </c:pt>
                <c:pt idx="54">
                  <c:v>0.29430996159052225</c:v>
                </c:pt>
                <c:pt idx="55">
                  <c:v>0.81188571380713137</c:v>
                </c:pt>
                <c:pt idx="56">
                  <c:v>1.0235766515800326</c:v>
                </c:pt>
                <c:pt idx="57">
                  <c:v>1.235731320795395</c:v>
                </c:pt>
                <c:pt idx="58">
                  <c:v>4.4745112613454801</c:v>
                </c:pt>
                <c:pt idx="59">
                  <c:v>5.0716606610528272</c:v>
                </c:pt>
                <c:pt idx="60">
                  <c:v>5.5143224253421232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9-BC23-48B5-BE14-695BFB3B82E4}"/>
            </c:ext>
          </c:extLst>
        </c:ser>
        <c:ser>
          <c:idx val="1"/>
          <c:order val="1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XLSTAT_20210801_163211_1_HID3!$A$1:$A$10</c:f>
              <c:numCache>
                <c:formatCode>General</c:formatCode>
                <c:ptCount val="10"/>
                <c:pt idx="0">
                  <c:v>2.6636066797438249</c:v>
                </c:pt>
                <c:pt idx="1">
                  <c:v>2.5018892764094001</c:v>
                </c:pt>
                <c:pt idx="2">
                  <c:v>2.481282145357476</c:v>
                </c:pt>
                <c:pt idx="3">
                  <c:v>2.8498784216033877</c:v>
                </c:pt>
                <c:pt idx="4">
                  <c:v>3.2315167132089737</c:v>
                </c:pt>
                <c:pt idx="5">
                  <c:v>3.2615677270942309</c:v>
                </c:pt>
                <c:pt idx="6">
                  <c:v>3.8487969532115347</c:v>
                </c:pt>
                <c:pt idx="7">
                  <c:v>4.3415666400908961</c:v>
                </c:pt>
                <c:pt idx="8">
                  <c:v>3.1400646818670865</c:v>
                </c:pt>
                <c:pt idx="9">
                  <c:v>2.6636066797438249</c:v>
                </c:pt>
              </c:numCache>
            </c:numRef>
          </c:xVal>
          <c:yVal>
            <c:numRef>
              <c:f>XLSTAT_20210801_163211_1_HID3!$B$1:$B$10</c:f>
              <c:numCache>
                <c:formatCode>General</c:formatCode>
                <c:ptCount val="10"/>
                <c:pt idx="0">
                  <c:v>1.1551643032917707</c:v>
                </c:pt>
                <c:pt idx="1">
                  <c:v>1.3216433164021457</c:v>
                </c:pt>
                <c:pt idx="2">
                  <c:v>1.4895695819089421</c:v>
                </c:pt>
                <c:pt idx="3">
                  <c:v>2.2211395700731518</c:v>
                </c:pt>
                <c:pt idx="4">
                  <c:v>2.4441938896374529</c:v>
                </c:pt>
                <c:pt idx="5">
                  <c:v>2.4428632767960696</c:v>
                </c:pt>
                <c:pt idx="6">
                  <c:v>1.7509308887014139</c:v>
                </c:pt>
                <c:pt idx="7">
                  <c:v>1.1456735414339436</c:v>
                </c:pt>
                <c:pt idx="8">
                  <c:v>0.94392772588002793</c:v>
                </c:pt>
                <c:pt idx="9">
                  <c:v>1.1551643032917707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A-BC23-48B5-BE14-695BFB3B82E4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003CE6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XLSTAT_20210801_163211_1_HID3!$A$11:$A$19</c:f>
              <c:numCache>
                <c:formatCode>General</c:formatCode>
                <c:ptCount val="9"/>
                <c:pt idx="0">
                  <c:v>2.8914237415554611</c:v>
                </c:pt>
                <c:pt idx="1">
                  <c:v>2.7892573006763821</c:v>
                </c:pt>
                <c:pt idx="2">
                  <c:v>2.6805795036303577</c:v>
                </c:pt>
                <c:pt idx="3">
                  <c:v>3.0529385284083488</c:v>
                </c:pt>
                <c:pt idx="4">
                  <c:v>4.1401293070064629</c:v>
                </c:pt>
                <c:pt idx="5">
                  <c:v>4.3404527954269643</c:v>
                </c:pt>
                <c:pt idx="6">
                  <c:v>4.1387953750796482</c:v>
                </c:pt>
                <c:pt idx="7">
                  <c:v>3.4388436175006474</c:v>
                </c:pt>
                <c:pt idx="8">
                  <c:v>2.8914237415554611</c:v>
                </c:pt>
              </c:numCache>
            </c:numRef>
          </c:xVal>
          <c:yVal>
            <c:numRef>
              <c:f>XLSTAT_20210801_163211_1_HID3!$B$11:$B$19</c:f>
              <c:numCache>
                <c:formatCode>General</c:formatCode>
                <c:ptCount val="9"/>
                <c:pt idx="0">
                  <c:v>0.80143803366677724</c:v>
                </c:pt>
                <c:pt idx="1">
                  <c:v>0.88797936570402536</c:v>
                </c:pt>
                <c:pt idx="2">
                  <c:v>1.1376200884586238</c:v>
                </c:pt>
                <c:pt idx="3">
                  <c:v>1.793346032768051</c:v>
                </c:pt>
                <c:pt idx="4">
                  <c:v>2.5523066188865751</c:v>
                </c:pt>
                <c:pt idx="5">
                  <c:v>0.91613638304163936</c:v>
                </c:pt>
                <c:pt idx="6">
                  <c:v>0.82746412011736148</c:v>
                </c:pt>
                <c:pt idx="7">
                  <c:v>0.55046839291474114</c:v>
                </c:pt>
                <c:pt idx="8">
                  <c:v>0.80143803366677724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B-BC23-48B5-BE14-695BFB3B82E4}"/>
            </c:ext>
          </c:extLst>
        </c:ser>
        <c:ser>
          <c:idx val="3"/>
          <c:order val="3"/>
          <c:tx>
            <c:v/>
          </c:tx>
          <c:spPr>
            <a:ln w="6350">
              <a:solidFill>
                <a:srgbClr val="0078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XLSTAT_20210801_163211_1_HID3!$A$20:$A$28</c:f>
              <c:numCache>
                <c:formatCode>General</c:formatCode>
                <c:ptCount val="9"/>
                <c:pt idx="0">
                  <c:v>2.0809692896078777</c:v>
                </c:pt>
                <c:pt idx="1">
                  <c:v>1.9809010469149038</c:v>
                </c:pt>
                <c:pt idx="2">
                  <c:v>2.2335152902311011</c:v>
                </c:pt>
                <c:pt idx="3">
                  <c:v>3.4365609900865501</c:v>
                </c:pt>
                <c:pt idx="4">
                  <c:v>3.6240647094379952</c:v>
                </c:pt>
                <c:pt idx="5">
                  <c:v>3.268782922177488</c:v>
                </c:pt>
                <c:pt idx="6">
                  <c:v>3.1106026269164047</c:v>
                </c:pt>
                <c:pt idx="7">
                  <c:v>2.3100642708864418</c:v>
                </c:pt>
                <c:pt idx="8">
                  <c:v>2.0809692896078777</c:v>
                </c:pt>
              </c:numCache>
            </c:numRef>
          </c:xVal>
          <c:yVal>
            <c:numRef>
              <c:f>XLSTAT_20210801_163211_1_HID3!$B$20:$B$28</c:f>
              <c:numCache>
                <c:formatCode>General</c:formatCode>
                <c:ptCount val="9"/>
                <c:pt idx="0">
                  <c:v>0.39372353487248929</c:v>
                </c:pt>
                <c:pt idx="1">
                  <c:v>0.66844729729827523</c:v>
                </c:pt>
                <c:pt idx="2">
                  <c:v>1.341963808630608</c:v>
                </c:pt>
                <c:pt idx="3">
                  <c:v>1.1055111809455298</c:v>
                </c:pt>
                <c:pt idx="4">
                  <c:v>0.51060275191832161</c:v>
                </c:pt>
                <c:pt idx="5">
                  <c:v>0.35331019919779316</c:v>
                </c:pt>
                <c:pt idx="6">
                  <c:v>0.32854163983512796</c:v>
                </c:pt>
                <c:pt idx="7">
                  <c:v>0.28137409580110884</c:v>
                </c:pt>
                <c:pt idx="8">
                  <c:v>0.39372353487248929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C-BC23-48B5-BE14-695BFB3B82E4}"/>
            </c:ext>
          </c:extLst>
        </c:ser>
        <c:ser>
          <c:idx val="4"/>
          <c:order val="4"/>
          <c:tx>
            <c:v/>
          </c:tx>
          <c:spPr>
            <a:ln w="6350">
              <a:solidFill>
                <a:srgbClr val="C82896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XLSTAT_20210801_163211_1_HID3!$A$29:$A$35</c:f>
              <c:numCache>
                <c:formatCode>General</c:formatCode>
                <c:ptCount val="7"/>
                <c:pt idx="0">
                  <c:v>2.0539254188636447</c:v>
                </c:pt>
                <c:pt idx="1">
                  <c:v>2.2006782444202391</c:v>
                </c:pt>
                <c:pt idx="2">
                  <c:v>2.6434533112886749</c:v>
                </c:pt>
                <c:pt idx="3">
                  <c:v>3.4262974641633295</c:v>
                </c:pt>
                <c:pt idx="4">
                  <c:v>3.7161947182430906</c:v>
                </c:pt>
                <c:pt idx="5">
                  <c:v>2.7180567371029074</c:v>
                </c:pt>
                <c:pt idx="6">
                  <c:v>2.0539254188636447</c:v>
                </c:pt>
              </c:numCache>
            </c:numRef>
          </c:xVal>
          <c:yVal>
            <c:numRef>
              <c:f>XLSTAT_20210801_163211_1_HID3!$B$29:$B$35</c:f>
              <c:numCache>
                <c:formatCode>General</c:formatCode>
                <c:ptCount val="7"/>
                <c:pt idx="0">
                  <c:v>1.1949991728916709</c:v>
                </c:pt>
                <c:pt idx="1">
                  <c:v>2.0942092163310062</c:v>
                </c:pt>
                <c:pt idx="2">
                  <c:v>2.1932754952212834</c:v>
                </c:pt>
                <c:pt idx="3">
                  <c:v>2.1955043104267271</c:v>
                </c:pt>
                <c:pt idx="4">
                  <c:v>1.1704170878319022</c:v>
                </c:pt>
                <c:pt idx="5">
                  <c:v>0.85542021408289193</c:v>
                </c:pt>
                <c:pt idx="6">
                  <c:v>1.1949991728916709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D-BC23-48B5-BE14-695BFB3B82E4}"/>
            </c:ext>
          </c:extLst>
        </c:ser>
        <c:ser>
          <c:idx val="5"/>
          <c:order val="5"/>
          <c:tx>
            <c:v/>
          </c:tx>
          <c:spPr>
            <a:ln w="6350">
              <a:solidFill>
                <a:srgbClr val="006699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XLSTAT_20210801_163211_1_HID3!$A$36:$A$44</c:f>
              <c:numCache>
                <c:formatCode>General</c:formatCode>
                <c:ptCount val="9"/>
                <c:pt idx="0">
                  <c:v>2.057599475990894</c:v>
                </c:pt>
                <c:pt idx="1">
                  <c:v>1.997764889331672</c:v>
                </c:pt>
                <c:pt idx="2">
                  <c:v>2.1879445743944852</c:v>
                </c:pt>
                <c:pt idx="3">
                  <c:v>2.5854631709388434</c:v>
                </c:pt>
                <c:pt idx="4">
                  <c:v>2.736125215746041</c:v>
                </c:pt>
                <c:pt idx="5">
                  <c:v>3.4567477590735511</c:v>
                </c:pt>
                <c:pt idx="6">
                  <c:v>3.6981830735554184</c:v>
                </c:pt>
                <c:pt idx="7">
                  <c:v>2.746999319384551</c:v>
                </c:pt>
                <c:pt idx="8">
                  <c:v>2.057599475990894</c:v>
                </c:pt>
              </c:numCache>
            </c:numRef>
          </c:xVal>
          <c:yVal>
            <c:numRef>
              <c:f>XLSTAT_20210801_163211_1_HID3!$B$36:$B$44</c:f>
              <c:numCache>
                <c:formatCode>General</c:formatCode>
                <c:ptCount val="9"/>
                <c:pt idx="0">
                  <c:v>1.0213777046717483</c:v>
                </c:pt>
                <c:pt idx="1">
                  <c:v>1.2574716115855524</c:v>
                </c:pt>
                <c:pt idx="2">
                  <c:v>1.9326626111672107</c:v>
                </c:pt>
                <c:pt idx="3">
                  <c:v>2.0505188865508117</c:v>
                </c:pt>
                <c:pt idx="4">
                  <c:v>2.0321876265272318</c:v>
                </c:pt>
                <c:pt idx="5">
                  <c:v>1.9282513082616533</c:v>
                </c:pt>
                <c:pt idx="6">
                  <c:v>0.94972066456403181</c:v>
                </c:pt>
                <c:pt idx="7">
                  <c:v>0.67769846322181915</c:v>
                </c:pt>
                <c:pt idx="8">
                  <c:v>1.0213777046717483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E-BC23-48B5-BE14-695BFB3B82E4}"/>
            </c:ext>
          </c:extLst>
        </c:ser>
        <c:ser>
          <c:idx val="6"/>
          <c:order val="6"/>
          <c:tx>
            <c:v/>
          </c:tx>
          <c:spPr>
            <a:ln w="3175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XLSTAT_20210801_163211_1_HID3!$A$45:$A$52</c:f>
              <c:numCache>
                <c:formatCode>General</c:formatCode>
                <c:ptCount val="8"/>
                <c:pt idx="0">
                  <c:v>1.7818356421291277</c:v>
                </c:pt>
                <c:pt idx="1">
                  <c:v>1.7436501249611744</c:v>
                </c:pt>
                <c:pt idx="2">
                  <c:v>1.8880865633693471</c:v>
                </c:pt>
                <c:pt idx="3">
                  <c:v>2.9439981947157445</c:v>
                </c:pt>
                <c:pt idx="4">
                  <c:v>3.3829159426855817</c:v>
                </c:pt>
                <c:pt idx="5">
                  <c:v>3.0090688086364583</c:v>
                </c:pt>
                <c:pt idx="6">
                  <c:v>2.3543315148596866</c:v>
                </c:pt>
                <c:pt idx="7">
                  <c:v>1.7818356421291277</c:v>
                </c:pt>
              </c:numCache>
            </c:numRef>
          </c:xVal>
          <c:yVal>
            <c:numRef>
              <c:f>XLSTAT_20210801_163211_1_HID3!$B$45:$B$52</c:f>
              <c:numCache>
                <c:formatCode>General</c:formatCode>
                <c:ptCount val="8"/>
                <c:pt idx="0">
                  <c:v>0.99997787284100248</c:v>
                </c:pt>
                <c:pt idx="1">
                  <c:v>1.2473425955840118</c:v>
                </c:pt>
                <c:pt idx="2">
                  <c:v>1.8639433586222791</c:v>
                </c:pt>
                <c:pt idx="3">
                  <c:v>2.417918922085232</c:v>
                </c:pt>
                <c:pt idx="4">
                  <c:v>0.97228208420726514</c:v>
                </c:pt>
                <c:pt idx="5">
                  <c:v>0.9322505050133838</c:v>
                </c:pt>
                <c:pt idx="6">
                  <c:v>0.88793952420128852</c:v>
                </c:pt>
                <c:pt idx="7">
                  <c:v>0.99997787284100248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7F-BC23-48B5-BE14-695BFB3B82E4}"/>
            </c:ext>
          </c:extLst>
        </c:ser>
        <c:ser>
          <c:idx val="7"/>
          <c:order val="7"/>
          <c:tx>
            <c:v/>
          </c:tx>
          <c:spPr>
            <a:ln w="6350">
              <a:solidFill>
                <a:srgbClr val="C8C8C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XLSTAT_20210801_163211_1_HID3!$A$53:$A$61</c:f>
              <c:numCache>
                <c:formatCode>General</c:formatCode>
                <c:ptCount val="9"/>
                <c:pt idx="0">
                  <c:v>2.3522531123890995</c:v>
                </c:pt>
                <c:pt idx="1">
                  <c:v>2.250340735373519</c:v>
                </c:pt>
                <c:pt idx="2">
                  <c:v>2.4735017012522338</c:v>
                </c:pt>
                <c:pt idx="3">
                  <c:v>3.5022795549397463</c:v>
                </c:pt>
                <c:pt idx="4">
                  <c:v>3.8613153707175529</c:v>
                </c:pt>
                <c:pt idx="5">
                  <c:v>3.9023552954647491</c:v>
                </c:pt>
                <c:pt idx="6">
                  <c:v>3.898554387479118</c:v>
                </c:pt>
                <c:pt idx="7">
                  <c:v>3.0648447819563489</c:v>
                </c:pt>
                <c:pt idx="8">
                  <c:v>2.3522531123890995</c:v>
                </c:pt>
              </c:numCache>
            </c:numRef>
          </c:xVal>
          <c:yVal>
            <c:numRef>
              <c:f>XLSTAT_20210801_163211_1_HID3!$B$53:$B$61</c:f>
              <c:numCache>
                <c:formatCode>General</c:formatCode>
                <c:ptCount val="9"/>
                <c:pt idx="0">
                  <c:v>0.73276764866246247</c:v>
                </c:pt>
                <c:pt idx="1">
                  <c:v>0.99248067440483401</c:v>
                </c:pt>
                <c:pt idx="2">
                  <c:v>1.2511064326719101</c:v>
                </c:pt>
                <c:pt idx="3">
                  <c:v>1.7550096699221271</c:v>
                </c:pt>
                <c:pt idx="4">
                  <c:v>0.97278650886783591</c:v>
                </c:pt>
                <c:pt idx="5">
                  <c:v>0.85992508637653153</c:v>
                </c:pt>
                <c:pt idx="6">
                  <c:v>0.78316182339443008</c:v>
                </c:pt>
                <c:pt idx="7">
                  <c:v>0.46949820587063418</c:v>
                </c:pt>
                <c:pt idx="8">
                  <c:v>0.73276764866246247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0-BC23-48B5-BE14-695BFB3B82E4}"/>
            </c:ext>
          </c:extLst>
        </c:ser>
        <c:ser>
          <c:idx val="8"/>
          <c:order val="8"/>
          <c:tx>
            <c:v/>
          </c:tx>
          <c:spPr>
            <a:ln w="6350">
              <a:solidFill>
                <a:srgbClr val="FFFF87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XLSTAT_20210801_163211_1_HID3!$A$62:$A$69</c:f>
              <c:numCache>
                <c:formatCode>General</c:formatCode>
                <c:ptCount val="8"/>
                <c:pt idx="0">
                  <c:v>2.1097125851685616</c:v>
                </c:pt>
                <c:pt idx="1">
                  <c:v>1.9738470440268909</c:v>
                </c:pt>
                <c:pt idx="2">
                  <c:v>2.4585920906193102</c:v>
                </c:pt>
                <c:pt idx="3">
                  <c:v>3.1880870604184914</c:v>
                </c:pt>
                <c:pt idx="4">
                  <c:v>3.2841230366560508</c:v>
                </c:pt>
                <c:pt idx="5">
                  <c:v>3.5873004887981663</c:v>
                </c:pt>
                <c:pt idx="6">
                  <c:v>2.8257627760308148</c:v>
                </c:pt>
                <c:pt idx="7">
                  <c:v>2.1097125851685616</c:v>
                </c:pt>
              </c:numCache>
            </c:numRef>
          </c:xVal>
          <c:yVal>
            <c:numRef>
              <c:f>XLSTAT_20210801_163211_1_HID3!$B$62:$B$69</c:f>
              <c:numCache>
                <c:formatCode>General</c:formatCode>
                <c:ptCount val="8"/>
                <c:pt idx="0">
                  <c:v>0.44206231413656183</c:v>
                </c:pt>
                <c:pt idx="1">
                  <c:v>0.75756452397204344</c:v>
                </c:pt>
                <c:pt idx="2">
                  <c:v>1.2015829901936819</c:v>
                </c:pt>
                <c:pt idx="3">
                  <c:v>1.4554036048078192</c:v>
                </c:pt>
                <c:pt idx="4">
                  <c:v>1.4265394846781305</c:v>
                </c:pt>
                <c:pt idx="5">
                  <c:v>0.53909806957513562</c:v>
                </c:pt>
                <c:pt idx="6">
                  <c:v>0.18321625506900507</c:v>
                </c:pt>
                <c:pt idx="7">
                  <c:v>0.44206231413656183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1-BC23-48B5-BE14-695BFB3B82E4}"/>
            </c:ext>
          </c:extLst>
        </c:ser>
        <c:ser>
          <c:idx val="9"/>
          <c:order val="9"/>
          <c:tx>
            <c:v/>
          </c:tx>
          <c:spPr>
            <a:ln w="6350">
              <a:solidFill>
                <a:srgbClr val="5F5F5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XLSTAT_20210801_163211_1_HID3!$A$70:$A$78</c:f>
              <c:numCache>
                <c:formatCode>General</c:formatCode>
                <c:ptCount val="9"/>
                <c:pt idx="0">
                  <c:v>1.1929967589078023</c:v>
                </c:pt>
                <c:pt idx="1">
                  <c:v>1.2308669911750916</c:v>
                </c:pt>
                <c:pt idx="2">
                  <c:v>1.2850252954777226</c:v>
                </c:pt>
                <c:pt idx="3">
                  <c:v>1.5845014353346212</c:v>
                </c:pt>
                <c:pt idx="4">
                  <c:v>2.1983722503363197</c:v>
                </c:pt>
                <c:pt idx="5">
                  <c:v>2.5347211929519768</c:v>
                </c:pt>
                <c:pt idx="6">
                  <c:v>2.6724157422549846</c:v>
                </c:pt>
                <c:pt idx="7">
                  <c:v>1.8880022095707121</c:v>
                </c:pt>
                <c:pt idx="8">
                  <c:v>1.1929967589078023</c:v>
                </c:pt>
              </c:numCache>
            </c:numRef>
          </c:xVal>
          <c:yVal>
            <c:numRef>
              <c:f>XLSTAT_20210801_163211_1_HID3!$B$70:$B$78</c:f>
              <c:numCache>
                <c:formatCode>General</c:formatCode>
                <c:ptCount val="9"/>
                <c:pt idx="0">
                  <c:v>0.45287119743152515</c:v>
                </c:pt>
                <c:pt idx="1">
                  <c:v>0.66282019957790916</c:v>
                </c:pt>
                <c:pt idx="2">
                  <c:v>0.77462427076997775</c:v>
                </c:pt>
                <c:pt idx="3">
                  <c:v>0.99840343649291152</c:v>
                </c:pt>
                <c:pt idx="4">
                  <c:v>1.2369624501580385</c:v>
                </c:pt>
                <c:pt idx="5">
                  <c:v>0.7357048091939159</c:v>
                </c:pt>
                <c:pt idx="6">
                  <c:v>0.51256639605638765</c:v>
                </c:pt>
                <c:pt idx="7">
                  <c:v>0.14737574544577997</c:v>
                </c:pt>
                <c:pt idx="8">
                  <c:v>0.45287119743152515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2-BC23-48B5-BE14-695BFB3B82E4}"/>
            </c:ext>
          </c:extLst>
        </c:ser>
        <c:ser>
          <c:idx val="10"/>
          <c:order val="10"/>
          <c:tx>
            <c:v/>
          </c:tx>
          <c:spPr>
            <a:ln w="6350">
              <a:solidFill>
                <a:srgbClr val="78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XLSTAT_20210801_163211_1_HID3!$A$79:$A$88</c:f>
              <c:numCache>
                <c:formatCode>General</c:formatCode>
                <c:ptCount val="10"/>
                <c:pt idx="0">
                  <c:v>0.6084929889705557</c:v>
                </c:pt>
                <c:pt idx="1">
                  <c:v>0.31968503785994234</c:v>
                </c:pt>
                <c:pt idx="2">
                  <c:v>0.30136151703087488</c:v>
                </c:pt>
                <c:pt idx="3">
                  <c:v>0.45352023716991929</c:v>
                </c:pt>
                <c:pt idx="4">
                  <c:v>1.1015974676457021</c:v>
                </c:pt>
                <c:pt idx="5">
                  <c:v>1.3768721338564094</c:v>
                </c:pt>
                <c:pt idx="6">
                  <c:v>1.6939107544913277</c:v>
                </c:pt>
                <c:pt idx="7">
                  <c:v>1.6717901090711103</c:v>
                </c:pt>
                <c:pt idx="8">
                  <c:v>0.92397996502899193</c:v>
                </c:pt>
                <c:pt idx="9">
                  <c:v>0.6084929889705557</c:v>
                </c:pt>
              </c:numCache>
            </c:numRef>
          </c:xVal>
          <c:yVal>
            <c:numRef>
              <c:f>XLSTAT_20210801_163211_1_HID3!$B$79:$B$88</c:f>
              <c:numCache>
                <c:formatCode>General</c:formatCode>
                <c:ptCount val="10"/>
                <c:pt idx="0">
                  <c:v>0.58288282169151806</c:v>
                </c:pt>
                <c:pt idx="1">
                  <c:v>0.85430488697311835</c:v>
                </c:pt>
                <c:pt idx="2">
                  <c:v>0.90312825135019559</c:v>
                </c:pt>
                <c:pt idx="3">
                  <c:v>1.1059477364318222</c:v>
                </c:pt>
                <c:pt idx="4">
                  <c:v>1.4744323579498826</c:v>
                </c:pt>
                <c:pt idx="5">
                  <c:v>1.5165176535265172</c:v>
                </c:pt>
                <c:pt idx="6">
                  <c:v>0.74528382098673718</c:v>
                </c:pt>
                <c:pt idx="7">
                  <c:v>0.72012957097094965</c:v>
                </c:pt>
                <c:pt idx="8">
                  <c:v>0.36955132745777097</c:v>
                </c:pt>
                <c:pt idx="9">
                  <c:v>0.58288282169151806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3-BC23-48B5-BE14-695BFB3B82E4}"/>
            </c:ext>
          </c:extLst>
        </c:ser>
        <c:ser>
          <c:idx val="11"/>
          <c:order val="11"/>
          <c:tx>
            <c:v/>
          </c:tx>
          <c:spPr>
            <a:ln w="6350">
              <a:solidFill>
                <a:srgbClr val="00007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XLSTAT_20210801_163211_1_HID3!$A$89:$A$97</c:f>
              <c:numCache>
                <c:formatCode>General</c:formatCode>
                <c:ptCount val="9"/>
                <c:pt idx="0">
                  <c:v>0.5003237310881834</c:v>
                </c:pt>
                <c:pt idx="1">
                  <c:v>3.1528383985926556E-2</c:v>
                </c:pt>
                <c:pt idx="2">
                  <c:v>6.8662712500156986E-2</c:v>
                </c:pt>
                <c:pt idx="3">
                  <c:v>0.35308767667095431</c:v>
                </c:pt>
                <c:pt idx="4">
                  <c:v>0.86730198069484743</c:v>
                </c:pt>
                <c:pt idx="5">
                  <c:v>1.106678696377112</c:v>
                </c:pt>
                <c:pt idx="6">
                  <c:v>1.5411113112341888</c:v>
                </c:pt>
                <c:pt idx="7">
                  <c:v>0.79280443622412566</c:v>
                </c:pt>
                <c:pt idx="8">
                  <c:v>0.5003237310881834</c:v>
                </c:pt>
              </c:numCache>
            </c:numRef>
          </c:xVal>
          <c:yVal>
            <c:numRef>
              <c:f>XLSTAT_20210801_163211_1_HID3!$B$89:$B$97</c:f>
              <c:numCache>
                <c:formatCode>General</c:formatCode>
                <c:ptCount val="9"/>
                <c:pt idx="0">
                  <c:v>0.73634505875084844</c:v>
                </c:pt>
                <c:pt idx="1">
                  <c:v>0.99880393737353157</c:v>
                </c:pt>
                <c:pt idx="2">
                  <c:v>1.3918035404718609</c:v>
                </c:pt>
                <c:pt idx="3">
                  <c:v>1.5718551918238215</c:v>
                </c:pt>
                <c:pt idx="4">
                  <c:v>1.8729154836439565</c:v>
                </c:pt>
                <c:pt idx="5">
                  <c:v>1.7147497684411639</c:v>
                </c:pt>
                <c:pt idx="6">
                  <c:v>1.008871990086607</c:v>
                </c:pt>
                <c:pt idx="7">
                  <c:v>0.60170572046760196</c:v>
                </c:pt>
                <c:pt idx="8">
                  <c:v>0.73634505875084844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4-BC23-48B5-BE14-695BFB3B82E4}"/>
            </c:ext>
          </c:extLst>
        </c:ser>
        <c:ser>
          <c:idx val="12"/>
          <c:order val="12"/>
          <c:tx>
            <c:v/>
          </c:tx>
          <c:spPr>
            <a:ln w="6350">
              <a:solidFill>
                <a:srgbClr val="06DC1A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XLSTAT_20210801_163211_1_HID3!$A$98:$A$106</c:f>
              <c:numCache>
                <c:formatCode>General</c:formatCode>
                <c:ptCount val="9"/>
                <c:pt idx="0">
                  <c:v>-0.78510767672290727</c:v>
                </c:pt>
                <c:pt idx="1">
                  <c:v>-1.2168822028215251</c:v>
                </c:pt>
                <c:pt idx="2">
                  <c:v>-1.1935510718870106</c:v>
                </c:pt>
                <c:pt idx="3">
                  <c:v>-1.0035448910709146</c:v>
                </c:pt>
                <c:pt idx="4">
                  <c:v>-0.79012673449511572</c:v>
                </c:pt>
                <c:pt idx="5">
                  <c:v>-9.3845005152048105E-2</c:v>
                </c:pt>
                <c:pt idx="6">
                  <c:v>0.24095610301610473</c:v>
                </c:pt>
                <c:pt idx="7">
                  <c:v>-0.41951464833517765</c:v>
                </c:pt>
                <c:pt idx="8">
                  <c:v>-0.78510767672290727</c:v>
                </c:pt>
              </c:numCache>
            </c:numRef>
          </c:xVal>
          <c:yVal>
            <c:numRef>
              <c:f>XLSTAT_20210801_163211_1_HID3!$B$98:$B$106</c:f>
              <c:numCache>
                <c:formatCode>General</c:formatCode>
                <c:ptCount val="9"/>
                <c:pt idx="0">
                  <c:v>-0.19418915687942442</c:v>
                </c:pt>
                <c:pt idx="1">
                  <c:v>0.1282835551486235</c:v>
                </c:pt>
                <c:pt idx="2">
                  <c:v>0.28157125842751829</c:v>
                </c:pt>
                <c:pt idx="3">
                  <c:v>0.40658728177534353</c:v>
                </c:pt>
                <c:pt idx="4">
                  <c:v>0.49559242235340611</c:v>
                </c:pt>
                <c:pt idx="5">
                  <c:v>0.67369060258631785</c:v>
                </c:pt>
                <c:pt idx="6">
                  <c:v>6.9990574960772933E-2</c:v>
                </c:pt>
                <c:pt idx="7">
                  <c:v>-0.22684323587488953</c:v>
                </c:pt>
                <c:pt idx="8">
                  <c:v>-0.19418915687942442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5-BC23-48B5-BE14-695BFB3B82E4}"/>
            </c:ext>
          </c:extLst>
        </c:ser>
        <c:ser>
          <c:idx val="13"/>
          <c:order val="13"/>
          <c:tx>
            <c:v/>
          </c:tx>
          <c:spPr>
            <a:ln w="6350">
              <a:solidFill>
                <a:srgbClr val="EC14A4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XLSTAT_20210801_163211_1_HID3!$A$107:$A$116</c:f>
              <c:numCache>
                <c:formatCode>General</c:formatCode>
                <c:ptCount val="10"/>
                <c:pt idx="0">
                  <c:v>-2.5922073086696038</c:v>
                </c:pt>
                <c:pt idx="1">
                  <c:v>-2.2526947599607512</c:v>
                </c:pt>
                <c:pt idx="2">
                  <c:v>-1.8898756362778533</c:v>
                </c:pt>
                <c:pt idx="3">
                  <c:v>-1.562200439504289</c:v>
                </c:pt>
                <c:pt idx="4">
                  <c:v>-1.2252929380543718</c:v>
                </c:pt>
                <c:pt idx="5">
                  <c:v>-1.0873093539364795</c:v>
                </c:pt>
                <c:pt idx="6">
                  <c:v>-1.1441274490780438</c:v>
                </c:pt>
                <c:pt idx="7">
                  <c:v>-1.8367339671442795</c:v>
                </c:pt>
                <c:pt idx="8">
                  <c:v>-2.224979508090287</c:v>
                </c:pt>
                <c:pt idx="9">
                  <c:v>-2.5922073086696038</c:v>
                </c:pt>
              </c:numCache>
            </c:numRef>
          </c:xVal>
          <c:yVal>
            <c:numRef>
              <c:f>XLSTAT_20210801_163211_1_HID3!$B$107:$B$116</c:f>
              <c:numCache>
                <c:formatCode>General</c:formatCode>
                <c:ptCount val="10"/>
                <c:pt idx="0">
                  <c:v>0.2606508132709523</c:v>
                </c:pt>
                <c:pt idx="1">
                  <c:v>0.51112528729836215</c:v>
                </c:pt>
                <c:pt idx="2">
                  <c:v>0.56016958731755184</c:v>
                </c:pt>
                <c:pt idx="3">
                  <c:v>0.55359979602699572</c:v>
                </c:pt>
                <c:pt idx="4">
                  <c:v>0.43391703459397896</c:v>
                </c:pt>
                <c:pt idx="5">
                  <c:v>0.30397074901464649</c:v>
                </c:pt>
                <c:pt idx="6">
                  <c:v>6.2145096201654079E-2</c:v>
                </c:pt>
                <c:pt idx="7">
                  <c:v>-0.16223702102214813</c:v>
                </c:pt>
                <c:pt idx="8">
                  <c:v>-0.20500177931125116</c:v>
                </c:pt>
                <c:pt idx="9">
                  <c:v>0.2606508132709523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6-BC23-48B5-BE14-695BFB3B82E4}"/>
            </c:ext>
          </c:extLst>
        </c:ser>
        <c:ser>
          <c:idx val="14"/>
          <c:order val="14"/>
          <c:tx>
            <c:v/>
          </c:tx>
          <c:spPr>
            <a:ln w="6350">
              <a:solidFill>
                <a:srgbClr val="FF505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XLSTAT_20210801_163211_1_HID3!$A$117:$A$126</c:f>
              <c:numCache>
                <c:formatCode>General</c:formatCode>
                <c:ptCount val="10"/>
                <c:pt idx="0">
                  <c:v>-2.7878888046884271</c:v>
                </c:pt>
                <c:pt idx="1">
                  <c:v>-2.8221304660292903</c:v>
                </c:pt>
                <c:pt idx="2">
                  <c:v>-2.1796974268907077</c:v>
                </c:pt>
                <c:pt idx="3">
                  <c:v>-1.6859434349282794</c:v>
                </c:pt>
                <c:pt idx="4">
                  <c:v>-1.3896781198364829</c:v>
                </c:pt>
                <c:pt idx="5">
                  <c:v>-1.2654039200162708</c:v>
                </c:pt>
                <c:pt idx="6">
                  <c:v>-1.5236144329589607</c:v>
                </c:pt>
                <c:pt idx="7">
                  <c:v>-2.0146825247513802</c:v>
                </c:pt>
                <c:pt idx="8">
                  <c:v>-2.423780694778241</c:v>
                </c:pt>
                <c:pt idx="9">
                  <c:v>-2.7878888046884271</c:v>
                </c:pt>
              </c:numCache>
            </c:numRef>
          </c:xVal>
          <c:yVal>
            <c:numRef>
              <c:f>XLSTAT_20210801_163211_1_HID3!$B$117:$B$126</c:f>
              <c:numCache>
                <c:formatCode>General</c:formatCode>
                <c:ptCount val="10"/>
                <c:pt idx="0">
                  <c:v>0.74378931474981702</c:v>
                </c:pt>
                <c:pt idx="1">
                  <c:v>0.83077100554414762</c:v>
                </c:pt>
                <c:pt idx="2">
                  <c:v>0.93316161276709853</c:v>
                </c:pt>
                <c:pt idx="3">
                  <c:v>0.96707258479080416</c:v>
                </c:pt>
                <c:pt idx="4">
                  <c:v>0.878537922335481</c:v>
                </c:pt>
                <c:pt idx="5">
                  <c:v>0.52971655634314552</c:v>
                </c:pt>
                <c:pt idx="6">
                  <c:v>0.42170023201908829</c:v>
                </c:pt>
                <c:pt idx="7">
                  <c:v>0.28902349886684431</c:v>
                </c:pt>
                <c:pt idx="8">
                  <c:v>0.22163569342256084</c:v>
                </c:pt>
                <c:pt idx="9">
                  <c:v>0.74378931474981702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7-BC23-48B5-BE14-695BFB3B82E4}"/>
            </c:ext>
          </c:extLst>
        </c:ser>
        <c:ser>
          <c:idx val="15"/>
          <c:order val="15"/>
          <c:tx>
            <c:v/>
          </c:tx>
          <c:spPr>
            <a:ln w="6350">
              <a:solidFill>
                <a:srgbClr val="0092C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XLSTAT_20210801_163211_1_HID3!$A$127:$A$137</c:f>
              <c:numCache>
                <c:formatCode>General</c:formatCode>
                <c:ptCount val="11"/>
                <c:pt idx="0">
                  <c:v>-3.6243353903354674</c:v>
                </c:pt>
                <c:pt idx="1">
                  <c:v>-3.662430321034944</c:v>
                </c:pt>
                <c:pt idx="2">
                  <c:v>-3.2600244177974855</c:v>
                </c:pt>
                <c:pt idx="3">
                  <c:v>-2.9161092505481689</c:v>
                </c:pt>
                <c:pt idx="4">
                  <c:v>-2.4315043827729292</c:v>
                </c:pt>
                <c:pt idx="5">
                  <c:v>-2.218296435392392</c:v>
                </c:pt>
                <c:pt idx="6">
                  <c:v>-2.1477016055261595</c:v>
                </c:pt>
                <c:pt idx="7">
                  <c:v>-2.2324588335965783</c:v>
                </c:pt>
                <c:pt idx="8">
                  <c:v>-2.6153347154109956</c:v>
                </c:pt>
                <c:pt idx="9">
                  <c:v>-3.3912006428594377</c:v>
                </c:pt>
                <c:pt idx="10">
                  <c:v>-3.6243353903354674</c:v>
                </c:pt>
              </c:numCache>
            </c:numRef>
          </c:xVal>
          <c:yVal>
            <c:numRef>
              <c:f>XLSTAT_20210801_163211_1_HID3!$B$127:$B$137</c:f>
              <c:numCache>
                <c:formatCode>General</c:formatCode>
                <c:ptCount val="11"/>
                <c:pt idx="0">
                  <c:v>-0.30103178535464886</c:v>
                </c:pt>
                <c:pt idx="1">
                  <c:v>-0.14318506644457268</c:v>
                </c:pt>
                <c:pt idx="2">
                  <c:v>-7.2879977544098945E-2</c:v>
                </c:pt>
                <c:pt idx="3">
                  <c:v>-1.5841124026671951E-2</c:v>
                </c:pt>
                <c:pt idx="4">
                  <c:v>-8.3740124013809338E-3</c:v>
                </c:pt>
                <c:pt idx="5">
                  <c:v>-0.11835342324859074</c:v>
                </c:pt>
                <c:pt idx="6">
                  <c:v>-0.2923584293115723</c:v>
                </c:pt>
                <c:pt idx="7">
                  <c:v>-0.51923895638212436</c:v>
                </c:pt>
                <c:pt idx="8">
                  <c:v>-0.67206451154927205</c:v>
                </c:pt>
                <c:pt idx="9">
                  <c:v>-0.84708301133761199</c:v>
                </c:pt>
                <c:pt idx="10">
                  <c:v>-0.30103178535464886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8-BC23-48B5-BE14-695BFB3B82E4}"/>
            </c:ext>
          </c:extLst>
        </c:ser>
        <c:ser>
          <c:idx val="16"/>
          <c:order val="16"/>
          <c:tx>
            <c:v/>
          </c:tx>
          <c:spPr>
            <a:ln w="6350">
              <a:solidFill>
                <a:srgbClr val="B7F0F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XLSTAT_20210801_163211_1_HID3!$A$138:$A$144</c:f>
              <c:numCache>
                <c:formatCode>General</c:formatCode>
                <c:ptCount val="7"/>
                <c:pt idx="0">
                  <c:v>-4.1598389510440317</c:v>
                </c:pt>
                <c:pt idx="1">
                  <c:v>-3.7965719501315154</c:v>
                </c:pt>
                <c:pt idx="2">
                  <c:v>-2.8674507296000877</c:v>
                </c:pt>
                <c:pt idx="3">
                  <c:v>-2.7207398691249614</c:v>
                </c:pt>
                <c:pt idx="4">
                  <c:v>-2.7067501599605643</c:v>
                </c:pt>
                <c:pt idx="5">
                  <c:v>-3.8914871747770157</c:v>
                </c:pt>
                <c:pt idx="6">
                  <c:v>-4.1598389510440317</c:v>
                </c:pt>
              </c:numCache>
            </c:numRef>
          </c:xVal>
          <c:yVal>
            <c:numRef>
              <c:f>XLSTAT_20210801_163211_1_HID3!$B$138:$B$144</c:f>
              <c:numCache>
                <c:formatCode>General</c:formatCode>
                <c:ptCount val="7"/>
                <c:pt idx="0">
                  <c:v>-0.26238342594094732</c:v>
                </c:pt>
                <c:pt idx="1">
                  <c:v>5.4461238163184406E-2</c:v>
                </c:pt>
                <c:pt idx="2">
                  <c:v>2.7607793969943274E-2</c:v>
                </c:pt>
                <c:pt idx="3">
                  <c:v>-0.22854894511232721</c:v>
                </c:pt>
                <c:pt idx="4">
                  <c:v>-0.45469826409521663</c:v>
                </c:pt>
                <c:pt idx="5">
                  <c:v>-0.74204162063664336</c:v>
                </c:pt>
                <c:pt idx="6">
                  <c:v>-0.26238342594094732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9-BC23-48B5-BE14-695BFB3B82E4}"/>
            </c:ext>
          </c:extLst>
        </c:ser>
        <c:ser>
          <c:idx val="17"/>
          <c:order val="17"/>
          <c:tx>
            <c:v/>
          </c:tx>
          <c:spPr>
            <a:ln w="3175">
              <a:solidFill>
                <a:srgbClr val="C0C0C0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XLSTAT_20210801_163211_1_HID3!$A$145:$A$157</c:f>
              <c:numCache>
                <c:formatCode>General</c:formatCode>
                <c:ptCount val="13"/>
                <c:pt idx="0">
                  <c:v>-4.177755500373368</c:v>
                </c:pt>
                <c:pt idx="1">
                  <c:v>-4.5463264020828271</c:v>
                </c:pt>
                <c:pt idx="2">
                  <c:v>-4.6397545115380474</c:v>
                </c:pt>
                <c:pt idx="3">
                  <c:v>-4.631509731768614</c:v>
                </c:pt>
                <c:pt idx="4">
                  <c:v>-4.3115907437630847</c:v>
                </c:pt>
                <c:pt idx="5">
                  <c:v>-3.925384072828261</c:v>
                </c:pt>
                <c:pt idx="6">
                  <c:v>-3.339158100863362</c:v>
                </c:pt>
                <c:pt idx="7">
                  <c:v>-3.2234911834694611</c:v>
                </c:pt>
                <c:pt idx="8">
                  <c:v>-3.1624897477677836</c:v>
                </c:pt>
                <c:pt idx="9">
                  <c:v>-3.2794647048200356</c:v>
                </c:pt>
                <c:pt idx="10">
                  <c:v>-3.6230547699063442</c:v>
                </c:pt>
                <c:pt idx="11">
                  <c:v>-3.7194959934397236</c:v>
                </c:pt>
                <c:pt idx="12">
                  <c:v>-4.177755500373368</c:v>
                </c:pt>
              </c:numCache>
            </c:numRef>
          </c:xVal>
          <c:yVal>
            <c:numRef>
              <c:f>XLSTAT_20210801_163211_1_HID3!$B$145:$B$157</c:f>
              <c:numCache>
                <c:formatCode>General</c:formatCode>
                <c:ptCount val="13"/>
                <c:pt idx="0">
                  <c:v>-0.36412216389926266</c:v>
                </c:pt>
                <c:pt idx="1">
                  <c:v>-0.26916372527087701</c:v>
                </c:pt>
                <c:pt idx="2">
                  <c:v>-0.16522275467373976</c:v>
                </c:pt>
                <c:pt idx="3">
                  <c:v>6.5003363927988306E-2</c:v>
                </c:pt>
                <c:pt idx="4">
                  <c:v>0.10974255010462776</c:v>
                </c:pt>
                <c:pt idx="5">
                  <c:v>0.16203305830864267</c:v>
                </c:pt>
                <c:pt idx="6">
                  <c:v>0.1293717865418339</c:v>
                </c:pt>
                <c:pt idx="7">
                  <c:v>0.11031959036892662</c:v>
                </c:pt>
                <c:pt idx="8">
                  <c:v>-6.1263815067189351E-2</c:v>
                </c:pt>
                <c:pt idx="9">
                  <c:v>-0.32047793151579151</c:v>
                </c:pt>
                <c:pt idx="10">
                  <c:v>-0.41477938513046131</c:v>
                </c:pt>
                <c:pt idx="11">
                  <c:v>-0.42496127755312707</c:v>
                </c:pt>
                <c:pt idx="12">
                  <c:v>-0.36412216389926266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A-BC23-48B5-BE14-695BFB3B82E4}"/>
            </c:ext>
          </c:extLst>
        </c:ser>
        <c:ser>
          <c:idx val="18"/>
          <c:order val="18"/>
          <c:tx>
            <c:v/>
          </c:tx>
          <c:spPr>
            <a:ln w="3175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XLSTAT_20210801_163211_1_HID3!$A$158:$A$167</c:f>
              <c:numCache>
                <c:formatCode>General</c:formatCode>
                <c:ptCount val="10"/>
                <c:pt idx="0">
                  <c:v>-5.5500699940506975</c:v>
                </c:pt>
                <c:pt idx="1">
                  <c:v>-5.5607894178464825</c:v>
                </c:pt>
                <c:pt idx="2">
                  <c:v>-5.3720796887978963</c:v>
                </c:pt>
                <c:pt idx="3">
                  <c:v>-4.8970518507776495</c:v>
                </c:pt>
                <c:pt idx="4">
                  <c:v>-4.2114862417022296</c:v>
                </c:pt>
                <c:pt idx="5">
                  <c:v>-4.0898014970408436</c:v>
                </c:pt>
                <c:pt idx="6">
                  <c:v>-4.1779666086346019</c:v>
                </c:pt>
                <c:pt idx="7">
                  <c:v>-4.5314120346478948</c:v>
                </c:pt>
                <c:pt idx="8">
                  <c:v>-5.4653830561418557</c:v>
                </c:pt>
                <c:pt idx="9">
                  <c:v>-5.5500699940506975</c:v>
                </c:pt>
              </c:numCache>
            </c:numRef>
          </c:xVal>
          <c:yVal>
            <c:numRef>
              <c:f>XLSTAT_20210801_163211_1_HID3!$B$158:$B$167</c:f>
              <c:numCache>
                <c:formatCode>General</c:formatCode>
                <c:ptCount val="10"/>
                <c:pt idx="0">
                  <c:v>-9.5231445781893409E-2</c:v>
                </c:pt>
                <c:pt idx="1">
                  <c:v>7.5806550144530221E-2</c:v>
                </c:pt>
                <c:pt idx="2">
                  <c:v>0.26291734687049345</c:v>
                </c:pt>
                <c:pt idx="3">
                  <c:v>0.36369634891091551</c:v>
                </c:pt>
                <c:pt idx="4">
                  <c:v>0.27637349837410202</c:v>
                </c:pt>
                <c:pt idx="5">
                  <c:v>-8.8297909617405773E-2</c:v>
                </c:pt>
                <c:pt idx="6">
                  <c:v>-0.18713757932654176</c:v>
                </c:pt>
                <c:pt idx="7">
                  <c:v>-0.28750415833771931</c:v>
                </c:pt>
                <c:pt idx="8">
                  <c:v>-0.45150495600439683</c:v>
                </c:pt>
                <c:pt idx="9">
                  <c:v>-9.5231445781893409E-2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B-BC23-48B5-BE14-695BFB3B82E4}"/>
            </c:ext>
          </c:extLst>
        </c:ser>
        <c:ser>
          <c:idx val="19"/>
          <c:order val="19"/>
          <c:tx>
            <c:v/>
          </c:tx>
          <c:spPr>
            <a:ln w="31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XLSTAT_20210801_163211_1_HID3!$A$168:$A$180</c:f>
              <c:numCache>
                <c:formatCode>General</c:formatCode>
                <c:ptCount val="13"/>
                <c:pt idx="0">
                  <c:v>-5.2836328440442442</c:v>
                </c:pt>
                <c:pt idx="1">
                  <c:v>-5.378234986535376</c:v>
                </c:pt>
                <c:pt idx="2">
                  <c:v>-5.4309831601851499</c:v>
                </c:pt>
                <c:pt idx="3">
                  <c:v>-5.6151362943010517</c:v>
                </c:pt>
                <c:pt idx="4">
                  <c:v>-5.7372958925252338</c:v>
                </c:pt>
                <c:pt idx="5">
                  <c:v>-5.7186178109982144</c:v>
                </c:pt>
                <c:pt idx="6">
                  <c:v>-5.0417309401355794</c:v>
                </c:pt>
                <c:pt idx="7">
                  <c:v>-4.3469135785084303</c:v>
                </c:pt>
                <c:pt idx="8">
                  <c:v>-4.2300901341293065</c:v>
                </c:pt>
                <c:pt idx="9">
                  <c:v>-4.3146197275044909</c:v>
                </c:pt>
                <c:pt idx="10">
                  <c:v>-4.3896637149690747</c:v>
                </c:pt>
                <c:pt idx="11">
                  <c:v>-4.6952884806297499</c:v>
                </c:pt>
                <c:pt idx="12">
                  <c:v>-5.2836328440442442</c:v>
                </c:pt>
              </c:numCache>
            </c:numRef>
          </c:xVal>
          <c:yVal>
            <c:numRef>
              <c:f>XLSTAT_20210801_163211_1_HID3!$B$168:$B$180</c:f>
              <c:numCache>
                <c:formatCode>General</c:formatCode>
                <c:ptCount val="13"/>
                <c:pt idx="0">
                  <c:v>-0.62616411801525018</c:v>
                </c:pt>
                <c:pt idx="1">
                  <c:v>-0.55358467210352291</c:v>
                </c:pt>
                <c:pt idx="2">
                  <c:v>-0.51162360868608137</c:v>
                </c:pt>
                <c:pt idx="3">
                  <c:v>-0.33776123379917627</c:v>
                </c:pt>
                <c:pt idx="4">
                  <c:v>-0.16709922868128785</c:v>
                </c:pt>
                <c:pt idx="5">
                  <c:v>-9.9501639060738278E-2</c:v>
                </c:pt>
                <c:pt idx="6">
                  <c:v>2.0732026677515003E-2</c:v>
                </c:pt>
                <c:pt idx="7">
                  <c:v>-2.9210077947723262E-2</c:v>
                </c:pt>
                <c:pt idx="8">
                  <c:v>-0.44598739815698729</c:v>
                </c:pt>
                <c:pt idx="9">
                  <c:v>-0.52473980697973399</c:v>
                </c:pt>
                <c:pt idx="10">
                  <c:v>-0.55720700492786834</c:v>
                </c:pt>
                <c:pt idx="11">
                  <c:v>-0.64346755111822862</c:v>
                </c:pt>
                <c:pt idx="12">
                  <c:v>-0.62616411801525018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C-BC23-48B5-BE14-695BFB3B82E4}"/>
            </c:ext>
          </c:extLst>
        </c:ser>
        <c:ser>
          <c:idx val="20"/>
          <c:order val="20"/>
          <c:tx>
            <c:v/>
          </c:tx>
          <c:spPr>
            <a:ln w="3175">
              <a:solidFill>
                <a:srgbClr val="99CC00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XLSTAT_20210801_163211_1_HID3!$A$181:$A$190</c:f>
              <c:numCache>
                <c:formatCode>General</c:formatCode>
                <c:ptCount val="10"/>
                <c:pt idx="0">
                  <c:v>-5.4017462765713757</c:v>
                </c:pt>
                <c:pt idx="1">
                  <c:v>-5.4229107348671803</c:v>
                </c:pt>
                <c:pt idx="2">
                  <c:v>-5.3549059104781573</c:v>
                </c:pt>
                <c:pt idx="3">
                  <c:v>-5.0458898099057947</c:v>
                </c:pt>
                <c:pt idx="4">
                  <c:v>-4.0266185512658543</c:v>
                </c:pt>
                <c:pt idx="5">
                  <c:v>-3.9750146564336246</c:v>
                </c:pt>
                <c:pt idx="6">
                  <c:v>-4.0802987026238418</c:v>
                </c:pt>
                <c:pt idx="7">
                  <c:v>-4.4450280336176515</c:v>
                </c:pt>
                <c:pt idx="8">
                  <c:v>-4.6433401443265252</c:v>
                </c:pt>
                <c:pt idx="9">
                  <c:v>-5.4017462765713757</c:v>
                </c:pt>
              </c:numCache>
            </c:numRef>
          </c:xVal>
          <c:yVal>
            <c:numRef>
              <c:f>XLSTAT_20210801_163211_1_HID3!$B$181:$B$190</c:f>
              <c:numCache>
                <c:formatCode>General</c:formatCode>
                <c:ptCount val="10"/>
                <c:pt idx="0">
                  <c:v>-1.0377385476932981</c:v>
                </c:pt>
                <c:pt idx="1">
                  <c:v>-0.97285705351060781</c:v>
                </c:pt>
                <c:pt idx="2">
                  <c:v>-0.78391518850118558</c:v>
                </c:pt>
                <c:pt idx="3">
                  <c:v>-0.66518563191410141</c:v>
                </c:pt>
                <c:pt idx="4">
                  <c:v>-0.71337269659169311</c:v>
                </c:pt>
                <c:pt idx="5">
                  <c:v>-1.1147411618267684</c:v>
                </c:pt>
                <c:pt idx="6">
                  <c:v>-1.1787617167317501</c:v>
                </c:pt>
                <c:pt idx="7">
                  <c:v>-1.2907501500539178</c:v>
                </c:pt>
                <c:pt idx="8">
                  <c:v>-1.3383274769357199</c:v>
                </c:pt>
                <c:pt idx="9">
                  <c:v>-1.0377385476932981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D-BC23-48B5-BE14-695BFB3B82E4}"/>
            </c:ext>
          </c:extLst>
        </c:ser>
        <c:ser>
          <c:idx val="21"/>
          <c:order val="21"/>
          <c:tx>
            <c:v/>
          </c:tx>
          <c:spPr>
            <a:ln w="6350">
              <a:solidFill>
                <a:srgbClr val="FF64F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XLSTAT_20210801_163211_1_HID3!$A$191:$A$200</c:f>
              <c:numCache>
                <c:formatCode>General</c:formatCode>
                <c:ptCount val="10"/>
                <c:pt idx="0">
                  <c:v>-4.8735871362272176</c:v>
                </c:pt>
                <c:pt idx="1">
                  <c:v>-4.8675807274984537</c:v>
                </c:pt>
                <c:pt idx="2">
                  <c:v>-4.5314271169625933</c:v>
                </c:pt>
                <c:pt idx="3">
                  <c:v>-4.1272117496627896</c:v>
                </c:pt>
                <c:pt idx="4">
                  <c:v>-3.4428604686571487</c:v>
                </c:pt>
                <c:pt idx="5">
                  <c:v>-3.4153608705767722</c:v>
                </c:pt>
                <c:pt idx="6">
                  <c:v>-3.5125545658948454</c:v>
                </c:pt>
                <c:pt idx="7">
                  <c:v>-4.0586034186261575</c:v>
                </c:pt>
                <c:pt idx="8">
                  <c:v>-4.8343829759453936</c:v>
                </c:pt>
                <c:pt idx="9">
                  <c:v>-4.8735871362272176</c:v>
                </c:pt>
              </c:numCache>
            </c:numRef>
          </c:xVal>
          <c:yVal>
            <c:numRef>
              <c:f>XLSTAT_20210801_163211_1_HID3!$B$191:$B$200</c:f>
              <c:numCache>
                <c:formatCode>General</c:formatCode>
                <c:ptCount val="10"/>
                <c:pt idx="0">
                  <c:v>-1.4260236744664729</c:v>
                </c:pt>
                <c:pt idx="1">
                  <c:v>-1.1612834351712507</c:v>
                </c:pt>
                <c:pt idx="2">
                  <c:v>-0.98351279969715877</c:v>
                </c:pt>
                <c:pt idx="3">
                  <c:v>-0.88084040098302574</c:v>
                </c:pt>
                <c:pt idx="4">
                  <c:v>-0.92462577753851194</c:v>
                </c:pt>
                <c:pt idx="5">
                  <c:v>-1.3168320982927875</c:v>
                </c:pt>
                <c:pt idx="6">
                  <c:v>-1.3875798917698499</c:v>
                </c:pt>
                <c:pt idx="7">
                  <c:v>-1.524028552251907</c:v>
                </c:pt>
                <c:pt idx="8">
                  <c:v>-1.6654414285267729</c:v>
                </c:pt>
                <c:pt idx="9">
                  <c:v>-1.4260236744664729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E-BC23-48B5-BE14-695BFB3B82E4}"/>
            </c:ext>
          </c:extLst>
        </c:ser>
        <c:ser>
          <c:idx val="22"/>
          <c:order val="22"/>
          <c:tx>
            <c:v/>
          </c:tx>
          <c:spPr>
            <a:ln w="3175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XLSTAT_20210801_163211_1_HID3!$A$201:$A$209</c:f>
              <c:numCache>
                <c:formatCode>General</c:formatCode>
                <c:ptCount val="9"/>
                <c:pt idx="0">
                  <c:v>-4.6686229341143379</c:v>
                </c:pt>
                <c:pt idx="1">
                  <c:v>-4.6346499999496276</c:v>
                </c:pt>
                <c:pt idx="2">
                  <c:v>-4.2787131210865592</c:v>
                </c:pt>
                <c:pt idx="3">
                  <c:v>-3.2891581263724494</c:v>
                </c:pt>
                <c:pt idx="4">
                  <c:v>-3.1999280473876595</c:v>
                </c:pt>
                <c:pt idx="5">
                  <c:v>-3.3970263774615823</c:v>
                </c:pt>
                <c:pt idx="6">
                  <c:v>-3.7258311523432441</c:v>
                </c:pt>
                <c:pt idx="7">
                  <c:v>-3.883323160360213</c:v>
                </c:pt>
                <c:pt idx="8">
                  <c:v>-4.6686229341143379</c:v>
                </c:pt>
              </c:numCache>
            </c:numRef>
          </c:xVal>
          <c:yVal>
            <c:numRef>
              <c:f>XLSTAT_20210801_163211_1_HID3!$B$201:$B$209</c:f>
              <c:numCache>
                <c:formatCode>General</c:formatCode>
                <c:ptCount val="9"/>
                <c:pt idx="0">
                  <c:v>-1.6294659806717608</c:v>
                </c:pt>
                <c:pt idx="1">
                  <c:v>-1.2490824636019089</c:v>
                </c:pt>
                <c:pt idx="2">
                  <c:v>-1.1113315111046271</c:v>
                </c:pt>
                <c:pt idx="3">
                  <c:v>-1.1836080904480411</c:v>
                </c:pt>
                <c:pt idx="4">
                  <c:v>-1.5333610852942006</c:v>
                </c:pt>
                <c:pt idx="5">
                  <c:v>-1.6411491543410157</c:v>
                </c:pt>
                <c:pt idx="6">
                  <c:v>-1.6991706273776064</c:v>
                </c:pt>
                <c:pt idx="7">
                  <c:v>-1.7128241214367537</c:v>
                </c:pt>
                <c:pt idx="8">
                  <c:v>-1.6294659806717608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8F-BC23-48B5-BE14-695BFB3B82E4}"/>
            </c:ext>
          </c:extLst>
        </c:ser>
        <c:ser>
          <c:idx val="23"/>
          <c:order val="23"/>
          <c:tx>
            <c:v/>
          </c:tx>
          <c:spPr>
            <a:ln w="6350">
              <a:solidFill>
                <a:srgbClr val="00C7D1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XLSTAT_20210801_163211_1_HID3!$A$210:$A$221</c:f>
              <c:numCache>
                <c:formatCode>General</c:formatCode>
                <c:ptCount val="12"/>
                <c:pt idx="0">
                  <c:v>-3.9521725256432005</c:v>
                </c:pt>
                <c:pt idx="1">
                  <c:v>-4.1331749970323619</c:v>
                </c:pt>
                <c:pt idx="2">
                  <c:v>-4.3654175353205602</c:v>
                </c:pt>
                <c:pt idx="3">
                  <c:v>-4.2786237541732408</c:v>
                </c:pt>
                <c:pt idx="4">
                  <c:v>-3.9553313078029664</c:v>
                </c:pt>
                <c:pt idx="5">
                  <c:v>-3.6595521700013851</c:v>
                </c:pt>
                <c:pt idx="6">
                  <c:v>-3.02365625987651</c:v>
                </c:pt>
                <c:pt idx="7">
                  <c:v>-2.8482293166926174</c:v>
                </c:pt>
                <c:pt idx="8">
                  <c:v>-3.0726698902276022</c:v>
                </c:pt>
                <c:pt idx="9">
                  <c:v>-3.376986875853246</c:v>
                </c:pt>
                <c:pt idx="10">
                  <c:v>-3.6804400881714301</c:v>
                </c:pt>
                <c:pt idx="11">
                  <c:v>-3.9521725256432005</c:v>
                </c:pt>
              </c:numCache>
            </c:numRef>
          </c:xVal>
          <c:yVal>
            <c:numRef>
              <c:f>XLSTAT_20210801_163211_1_HID3!$B$210:$B$221</c:f>
              <c:numCache>
                <c:formatCode>General</c:formatCode>
                <c:ptCount val="12"/>
                <c:pt idx="0">
                  <c:v>-1.2799465218694472</c:v>
                </c:pt>
                <c:pt idx="1">
                  <c:v>-1.1808699102870897</c:v>
                </c:pt>
                <c:pt idx="2">
                  <c:v>-1.0138352355785765</c:v>
                </c:pt>
                <c:pt idx="3">
                  <c:v>-0.90812932465823726</c:v>
                </c:pt>
                <c:pt idx="4">
                  <c:v>-0.80588325664472737</c:v>
                </c:pt>
                <c:pt idx="5">
                  <c:v>-0.79570726594736751</c:v>
                </c:pt>
                <c:pt idx="6">
                  <c:v>-0.78918785790305246</c:v>
                </c:pt>
                <c:pt idx="7">
                  <c:v>-1.171675171654021</c:v>
                </c:pt>
                <c:pt idx="8">
                  <c:v>-1.2379340867243114</c:v>
                </c:pt>
                <c:pt idx="9">
                  <c:v>-1.3013245577757631</c:v>
                </c:pt>
                <c:pt idx="10">
                  <c:v>-1.3392291584518881</c:v>
                </c:pt>
                <c:pt idx="11">
                  <c:v>-1.2799465218694472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0-BC23-48B5-BE14-695BFB3B82E4}"/>
            </c:ext>
          </c:extLst>
        </c:ser>
        <c:ser>
          <c:idx val="24"/>
          <c:order val="24"/>
          <c:tx>
            <c:v/>
          </c:tx>
          <c:spPr>
            <a:ln w="6350">
              <a:solidFill>
                <a:srgbClr val="64FF64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XLSTAT_20210801_163211_1_HID3!$A$222:$A$231</c:f>
              <c:numCache>
                <c:formatCode>General</c:formatCode>
                <c:ptCount val="10"/>
                <c:pt idx="0">
                  <c:v>-3.3591890338916444</c:v>
                </c:pt>
                <c:pt idx="1">
                  <c:v>-3.3609977789400833</c:v>
                </c:pt>
                <c:pt idx="2">
                  <c:v>-3.3589869429095898</c:v>
                </c:pt>
                <c:pt idx="3">
                  <c:v>-2.781181014686779</c:v>
                </c:pt>
                <c:pt idx="4">
                  <c:v>-2.1863891370190003</c:v>
                </c:pt>
                <c:pt idx="5">
                  <c:v>-2.1034677387540937</c:v>
                </c:pt>
                <c:pt idx="6">
                  <c:v>-1.9429213109812458</c:v>
                </c:pt>
                <c:pt idx="7">
                  <c:v>-2.9223015284308107</c:v>
                </c:pt>
                <c:pt idx="8">
                  <c:v>-3.3065283798912706</c:v>
                </c:pt>
                <c:pt idx="9">
                  <c:v>-3.3591890338916444</c:v>
                </c:pt>
              </c:numCache>
            </c:numRef>
          </c:xVal>
          <c:yVal>
            <c:numRef>
              <c:f>XLSTAT_20210801_163211_1_HID3!$B$222:$B$231</c:f>
              <c:numCache>
                <c:formatCode>General</c:formatCode>
                <c:ptCount val="10"/>
                <c:pt idx="0">
                  <c:v>-1.0317541933692651</c:v>
                </c:pt>
                <c:pt idx="1">
                  <c:v>-0.89497853747846279</c:v>
                </c:pt>
                <c:pt idx="2">
                  <c:v>-0.82434800384905826</c:v>
                </c:pt>
                <c:pt idx="3">
                  <c:v>-0.67842083376031748</c:v>
                </c:pt>
                <c:pt idx="4">
                  <c:v>-0.66581967759791016</c:v>
                </c:pt>
                <c:pt idx="5">
                  <c:v>-0.72876050075559251</c:v>
                </c:pt>
                <c:pt idx="6">
                  <c:v>-1.0654134835098774</c:v>
                </c:pt>
                <c:pt idx="7">
                  <c:v>-1.2815148879928542</c:v>
                </c:pt>
                <c:pt idx="8">
                  <c:v>-1.3035084853352428</c:v>
                </c:pt>
                <c:pt idx="9">
                  <c:v>-1.0317541933692651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1-BC23-48B5-BE14-695BFB3B82E4}"/>
            </c:ext>
          </c:extLst>
        </c:ser>
        <c:ser>
          <c:idx val="25"/>
          <c:order val="25"/>
          <c:tx>
            <c:v/>
          </c:tx>
          <c:spPr>
            <a:ln w="6350">
              <a:solidFill>
                <a:srgbClr val="FFCD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XLSTAT_20210801_163211_1_HID3!$A$232:$A$239</c:f>
              <c:numCache>
                <c:formatCode>General</c:formatCode>
                <c:ptCount val="8"/>
                <c:pt idx="0">
                  <c:v>-3.0576081821997811</c:v>
                </c:pt>
                <c:pt idx="1">
                  <c:v>-3.233160544686474</c:v>
                </c:pt>
                <c:pt idx="2">
                  <c:v>-3.1114080949809106</c:v>
                </c:pt>
                <c:pt idx="3">
                  <c:v>-2.7380801658069216</c:v>
                </c:pt>
                <c:pt idx="4">
                  <c:v>-1.9521083982554326</c:v>
                </c:pt>
                <c:pt idx="5">
                  <c:v>-1.7521337058208053</c:v>
                </c:pt>
                <c:pt idx="6">
                  <c:v>-2.5254043802100603</c:v>
                </c:pt>
                <c:pt idx="7">
                  <c:v>-3.0576081821997811</c:v>
                </c:pt>
              </c:numCache>
            </c:numRef>
          </c:xVal>
          <c:yVal>
            <c:numRef>
              <c:f>XLSTAT_20210801_163211_1_HID3!$B$232:$B$239</c:f>
              <c:numCache>
                <c:formatCode>General</c:formatCode>
                <c:ptCount val="8"/>
                <c:pt idx="0">
                  <c:v>-1.5376387243622278</c:v>
                </c:pt>
                <c:pt idx="1">
                  <c:v>-1.4359708822744506</c:v>
                </c:pt>
                <c:pt idx="2">
                  <c:v>-1.3456304789192122</c:v>
                </c:pt>
                <c:pt idx="3">
                  <c:v>-1.2299655171573176</c:v>
                </c:pt>
                <c:pt idx="4">
                  <c:v>-1.0577496311049099</c:v>
                </c:pt>
                <c:pt idx="5">
                  <c:v>-1.6108270651562353</c:v>
                </c:pt>
                <c:pt idx="6">
                  <c:v>-1.7842130419104316</c:v>
                </c:pt>
                <c:pt idx="7">
                  <c:v>-1.5376387243622278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2-BC23-48B5-BE14-695BFB3B82E4}"/>
            </c:ext>
          </c:extLst>
        </c:ser>
        <c:ser>
          <c:idx val="26"/>
          <c:order val="26"/>
          <c:tx>
            <c:v/>
          </c:tx>
          <c:spPr>
            <a:ln w="6350">
              <a:solidFill>
                <a:srgbClr val="4791F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XLSTAT_20210801_163211_1_HID3!$A$240:$A$251</c:f>
              <c:numCache>
                <c:formatCode>General</c:formatCode>
                <c:ptCount val="12"/>
                <c:pt idx="0">
                  <c:v>-2.7041506849382793</c:v>
                </c:pt>
                <c:pt idx="1">
                  <c:v>-2.640822179503858</c:v>
                </c:pt>
                <c:pt idx="2">
                  <c:v>-2.6311661954833871</c:v>
                </c:pt>
                <c:pt idx="3">
                  <c:v>-2.308819203166165</c:v>
                </c:pt>
                <c:pt idx="4">
                  <c:v>-2.1282027314526335</c:v>
                </c:pt>
                <c:pt idx="5">
                  <c:v>-1.6191630260889658</c:v>
                </c:pt>
                <c:pt idx="6">
                  <c:v>-1.4529940231665786</c:v>
                </c:pt>
                <c:pt idx="7">
                  <c:v>-1.2361969311162666</c:v>
                </c:pt>
                <c:pt idx="8">
                  <c:v>-2.1602808296852238</c:v>
                </c:pt>
                <c:pt idx="9">
                  <c:v>-2.2666476165104994</c:v>
                </c:pt>
                <c:pt idx="10">
                  <c:v>-2.5806535156591677</c:v>
                </c:pt>
                <c:pt idx="11">
                  <c:v>-2.7041506849382793</c:v>
                </c:pt>
              </c:numCache>
            </c:numRef>
          </c:xVal>
          <c:yVal>
            <c:numRef>
              <c:f>XLSTAT_20210801_163211_1_HID3!$B$240:$B$251</c:f>
              <c:numCache>
                <c:formatCode>General</c:formatCode>
                <c:ptCount val="12"/>
                <c:pt idx="0">
                  <c:v>-1.4146853464653246</c:v>
                </c:pt>
                <c:pt idx="1">
                  <c:v>-1.0605077535275198</c:v>
                </c:pt>
                <c:pt idx="2">
                  <c:v>-1.0167950036914415</c:v>
                </c:pt>
                <c:pt idx="3">
                  <c:v>-0.94624257617619434</c:v>
                </c:pt>
                <c:pt idx="4">
                  <c:v>-0.92801504430361148</c:v>
                </c:pt>
                <c:pt idx="5">
                  <c:v>-0.89856760155063686</c:v>
                </c:pt>
                <c:pt idx="6">
                  <c:v>-0.94078499682743522</c:v>
                </c:pt>
                <c:pt idx="7">
                  <c:v>-1.2547288804636072</c:v>
                </c:pt>
                <c:pt idx="8">
                  <c:v>-1.4901040534433749</c:v>
                </c:pt>
                <c:pt idx="9">
                  <c:v>-1.5061811651294281</c:v>
                </c:pt>
                <c:pt idx="10">
                  <c:v>-1.5484066416530833</c:v>
                </c:pt>
                <c:pt idx="11">
                  <c:v>-1.4146853464653246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3-BC23-48B5-BE14-695BFB3B82E4}"/>
            </c:ext>
          </c:extLst>
        </c:ser>
        <c:ser>
          <c:idx val="27"/>
          <c:order val="27"/>
          <c:tx>
            <c:v/>
          </c:tx>
          <c:spPr>
            <a:ln w="6350">
              <a:solidFill>
                <a:srgbClr val="99FF99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XLSTAT_20210801_163211_1_HID3!$A$252:$A$260</c:f>
              <c:numCache>
                <c:formatCode>General</c:formatCode>
                <c:ptCount val="9"/>
                <c:pt idx="0">
                  <c:v>-2.3037872430341784</c:v>
                </c:pt>
                <c:pt idx="1">
                  <c:v>-2.14444086835837</c:v>
                </c:pt>
                <c:pt idx="2">
                  <c:v>-1.6781888710726316</c:v>
                </c:pt>
                <c:pt idx="3">
                  <c:v>-1.1841069864090379</c:v>
                </c:pt>
                <c:pt idx="4">
                  <c:v>-1.0026438221232823</c:v>
                </c:pt>
                <c:pt idx="5">
                  <c:v>-0.77134433614166997</c:v>
                </c:pt>
                <c:pt idx="6">
                  <c:v>-1.7334651582274181</c:v>
                </c:pt>
                <c:pt idx="7">
                  <c:v>-2.1271319022112793</c:v>
                </c:pt>
                <c:pt idx="8">
                  <c:v>-2.3037872430341784</c:v>
                </c:pt>
              </c:numCache>
            </c:numRef>
          </c:xVal>
          <c:yVal>
            <c:numRef>
              <c:f>XLSTAT_20210801_163211_1_HID3!$B$252:$B$260</c:f>
              <c:numCache>
                <c:formatCode>General</c:formatCode>
                <c:ptCount val="9"/>
                <c:pt idx="0">
                  <c:v>-1.2770917968034752</c:v>
                </c:pt>
                <c:pt idx="1">
                  <c:v>-1.1884306367309121</c:v>
                </c:pt>
                <c:pt idx="2">
                  <c:v>-1.0264555505194688</c:v>
                </c:pt>
                <c:pt idx="3">
                  <c:v>-1.0639172566536093</c:v>
                </c:pt>
                <c:pt idx="4">
                  <c:v>-1.1079881171098107</c:v>
                </c:pt>
                <c:pt idx="5">
                  <c:v>-1.4342296402611197</c:v>
                </c:pt>
                <c:pt idx="6">
                  <c:v>-1.7385449400437545</c:v>
                </c:pt>
                <c:pt idx="7">
                  <c:v>-1.8457629660689614</c:v>
                </c:pt>
                <c:pt idx="8">
                  <c:v>-1.2770917968034752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4-BC23-48B5-BE14-695BFB3B82E4}"/>
            </c:ext>
          </c:extLst>
        </c:ser>
        <c:ser>
          <c:idx val="28"/>
          <c:order val="28"/>
          <c:tx>
            <c:v/>
          </c:tx>
          <c:spPr>
            <a:ln w="6350">
              <a:solidFill>
                <a:srgbClr val="FF8CF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XLSTAT_20210801_163211_1_HID3!$A$261:$A$269</c:f>
              <c:numCache>
                <c:formatCode>General</c:formatCode>
                <c:ptCount val="9"/>
                <c:pt idx="0">
                  <c:v>-1.8283596561021649</c:v>
                </c:pt>
                <c:pt idx="1">
                  <c:v>-1.8169857140195456</c:v>
                </c:pt>
                <c:pt idx="2">
                  <c:v>-1.7898264067055465</c:v>
                </c:pt>
                <c:pt idx="3">
                  <c:v>-1.5194389671928694</c:v>
                </c:pt>
                <c:pt idx="4">
                  <c:v>-1.3031170788355615</c:v>
                </c:pt>
                <c:pt idx="5">
                  <c:v>-0.71893069707404234</c:v>
                </c:pt>
                <c:pt idx="6">
                  <c:v>-0.39336391434922613</c:v>
                </c:pt>
                <c:pt idx="7">
                  <c:v>-1.7188466340317969</c:v>
                </c:pt>
                <c:pt idx="8">
                  <c:v>-1.8283596561021649</c:v>
                </c:pt>
              </c:numCache>
            </c:numRef>
          </c:xVal>
          <c:yVal>
            <c:numRef>
              <c:f>XLSTAT_20210801_163211_1_HID3!$B$261:$B$269</c:f>
              <c:numCache>
                <c:formatCode>General</c:formatCode>
                <c:ptCount val="9"/>
                <c:pt idx="0">
                  <c:v>-1.7363095916031959</c:v>
                </c:pt>
                <c:pt idx="1">
                  <c:v>-1.4859178432329525</c:v>
                </c:pt>
                <c:pt idx="2">
                  <c:v>-1.3263997964774745</c:v>
                </c:pt>
                <c:pt idx="3">
                  <c:v>-1.2092942649585867</c:v>
                </c:pt>
                <c:pt idx="4">
                  <c:v>-1.119936050944188</c:v>
                </c:pt>
                <c:pt idx="5">
                  <c:v>-1.0438100565564539</c:v>
                </c:pt>
                <c:pt idx="6">
                  <c:v>-1.5336850967563804</c:v>
                </c:pt>
                <c:pt idx="7">
                  <c:v>-2.028914441066946</c:v>
                </c:pt>
                <c:pt idx="8">
                  <c:v>-1.7363095916031959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5-BC23-48B5-BE14-695BFB3B82E4}"/>
            </c:ext>
          </c:extLst>
        </c:ser>
        <c:ser>
          <c:idx val="29"/>
          <c:order val="29"/>
          <c:tx>
            <c:v/>
          </c:tx>
          <c:spPr>
            <a:ln w="6350">
              <a:solidFill>
                <a:srgbClr val="FF9966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XLSTAT_20210801_163211_1_HID3!$A$270:$A$276</c:f>
              <c:numCache>
                <c:formatCode>General</c:formatCode>
                <c:ptCount val="7"/>
                <c:pt idx="0">
                  <c:v>-1.4491496538730444</c:v>
                </c:pt>
                <c:pt idx="1">
                  <c:v>-1.0770153279423558</c:v>
                </c:pt>
                <c:pt idx="2">
                  <c:v>-0.30513787744638088</c:v>
                </c:pt>
                <c:pt idx="3">
                  <c:v>-0.12411399050804203</c:v>
                </c:pt>
                <c:pt idx="4">
                  <c:v>6.7176776240348401E-2</c:v>
                </c:pt>
                <c:pt idx="5">
                  <c:v>-1.321181325287156</c:v>
                </c:pt>
                <c:pt idx="6">
                  <c:v>-1.4491496538730444</c:v>
                </c:pt>
              </c:numCache>
            </c:numRef>
          </c:xVal>
          <c:yVal>
            <c:numRef>
              <c:f>XLSTAT_20210801_163211_1_HID3!$B$270:$B$276</c:f>
              <c:numCache>
                <c:formatCode>General</c:formatCode>
                <c:ptCount val="7"/>
                <c:pt idx="0">
                  <c:v>-1.7515374785506936</c:v>
                </c:pt>
                <c:pt idx="1">
                  <c:v>-1.5395167937120182</c:v>
                </c:pt>
                <c:pt idx="2">
                  <c:v>-1.3992887495570139</c:v>
                </c:pt>
                <c:pt idx="3">
                  <c:v>-1.5583068182548931</c:v>
                </c:pt>
                <c:pt idx="4">
                  <c:v>-1.9015136134193384</c:v>
                </c:pt>
                <c:pt idx="5">
                  <c:v>-2.1458330325894108</c:v>
                </c:pt>
                <c:pt idx="6">
                  <c:v>-1.7515374785506936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6-BC23-48B5-BE14-695BFB3B82E4}"/>
            </c:ext>
          </c:extLst>
        </c:ser>
        <c:ser>
          <c:idx val="30"/>
          <c:order val="30"/>
          <c:tx>
            <c:v/>
          </c:tx>
          <c:spPr>
            <a:ln w="3175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XLSTAT_20210801_163211_1_HID3!$A$277:$A$285</c:f>
              <c:numCache>
                <c:formatCode>General</c:formatCode>
                <c:ptCount val="9"/>
                <c:pt idx="0">
                  <c:v>-1.051196238967034</c:v>
                </c:pt>
                <c:pt idx="1">
                  <c:v>-0.9633502086454877</c:v>
                </c:pt>
                <c:pt idx="2">
                  <c:v>-0.4862294769322042</c:v>
                </c:pt>
                <c:pt idx="3">
                  <c:v>8.7350747539043719E-2</c:v>
                </c:pt>
                <c:pt idx="4">
                  <c:v>0.29542777567390283</c:v>
                </c:pt>
                <c:pt idx="5">
                  <c:v>0.27363420915328845</c:v>
                </c:pt>
                <c:pt idx="6">
                  <c:v>-0.58252392244869644</c:v>
                </c:pt>
                <c:pt idx="7">
                  <c:v>-0.83756601311603873</c:v>
                </c:pt>
                <c:pt idx="8">
                  <c:v>-1.051196238967034</c:v>
                </c:pt>
              </c:numCache>
            </c:numRef>
          </c:xVal>
          <c:yVal>
            <c:numRef>
              <c:f>XLSTAT_20210801_163211_1_HID3!$B$277:$B$285</c:f>
              <c:numCache>
                <c:formatCode>General</c:formatCode>
                <c:ptCount val="9"/>
                <c:pt idx="0">
                  <c:v>-1.4526268889097125</c:v>
                </c:pt>
                <c:pt idx="1">
                  <c:v>-1.3012379448065876</c:v>
                </c:pt>
                <c:pt idx="2">
                  <c:v>-1.2066542567219909</c:v>
                </c:pt>
                <c:pt idx="3">
                  <c:v>-1.1178115401305757</c:v>
                </c:pt>
                <c:pt idx="4">
                  <c:v>-1.2875296584931375</c:v>
                </c:pt>
                <c:pt idx="5">
                  <c:v>-1.6165629886973019</c:v>
                </c:pt>
                <c:pt idx="6">
                  <c:v>-1.842373223457159</c:v>
                </c:pt>
                <c:pt idx="7">
                  <c:v>-1.8520468549164111</c:v>
                </c:pt>
                <c:pt idx="8">
                  <c:v>-1.4526268889097125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7-BC23-48B5-BE14-695BFB3B82E4}"/>
            </c:ext>
          </c:extLst>
        </c:ser>
        <c:ser>
          <c:idx val="31"/>
          <c:order val="31"/>
          <c:tx>
            <c:v/>
          </c:tx>
          <c:spPr>
            <a:ln w="6350">
              <a:solidFill>
                <a:srgbClr val="FFB4F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XLSTAT_20210801_163211_1_HID3!$A$286:$A$295</c:f>
              <c:numCache>
                <c:formatCode>General</c:formatCode>
                <c:ptCount val="10"/>
                <c:pt idx="0">
                  <c:v>-1.0136889891532743</c:v>
                </c:pt>
                <c:pt idx="1">
                  <c:v>-1.0647675807091863</c:v>
                </c:pt>
                <c:pt idx="2">
                  <c:v>-1.2311976409383609</c:v>
                </c:pt>
                <c:pt idx="3">
                  <c:v>-0.85603673068708197</c:v>
                </c:pt>
                <c:pt idx="4">
                  <c:v>-2.5868719733575379E-2</c:v>
                </c:pt>
                <c:pt idx="5">
                  <c:v>7.9959323073436006E-2</c:v>
                </c:pt>
                <c:pt idx="6">
                  <c:v>0.11307730897505738</c:v>
                </c:pt>
                <c:pt idx="7">
                  <c:v>7.6853899207454474E-2</c:v>
                </c:pt>
                <c:pt idx="8">
                  <c:v>-0.57802157497580997</c:v>
                </c:pt>
                <c:pt idx="9">
                  <c:v>-1.0136889891532743</c:v>
                </c:pt>
              </c:numCache>
            </c:numRef>
          </c:xVal>
          <c:yVal>
            <c:numRef>
              <c:f>XLSTAT_20210801_163211_1_HID3!$B$286:$B$295</c:f>
              <c:numCache>
                <c:formatCode>General</c:formatCode>
                <c:ptCount val="10"/>
                <c:pt idx="0">
                  <c:v>-1.2576474906837487</c:v>
                </c:pt>
                <c:pt idx="1">
                  <c:v>-1.2551310914616538</c:v>
                </c:pt>
                <c:pt idx="2">
                  <c:v>-0.86188855083841376</c:v>
                </c:pt>
                <c:pt idx="3">
                  <c:v>-0.65602602877340477</c:v>
                </c:pt>
                <c:pt idx="4">
                  <c:v>-0.43472606476088715</c:v>
                </c:pt>
                <c:pt idx="5">
                  <c:v>-0.68748265572466205</c:v>
                </c:pt>
                <c:pt idx="6">
                  <c:v>-1.0309414173798019</c:v>
                </c:pt>
                <c:pt idx="7">
                  <c:v>-1.0514078834922516</c:v>
                </c:pt>
                <c:pt idx="8">
                  <c:v>-1.2769284934237679</c:v>
                </c:pt>
                <c:pt idx="9">
                  <c:v>-1.2576474906837487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8-BC23-48B5-BE14-695BFB3B82E4}"/>
            </c:ext>
          </c:extLst>
        </c:ser>
        <c:ser>
          <c:idx val="32"/>
          <c:order val="32"/>
          <c:tx>
            <c:v/>
          </c:tx>
          <c:spPr>
            <a:ln w="6350">
              <a:solidFill>
                <a:srgbClr val="DDDDDD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XLSTAT_20210801_163211_1_HID3!$A$296:$A$305</c:f>
              <c:numCache>
                <c:formatCode>General</c:formatCode>
                <c:ptCount val="10"/>
                <c:pt idx="0">
                  <c:v>-0.96188041168553906</c:v>
                </c:pt>
                <c:pt idx="1">
                  <c:v>-1.140567182005378</c:v>
                </c:pt>
                <c:pt idx="2">
                  <c:v>-0.98532432057220354</c:v>
                </c:pt>
                <c:pt idx="3">
                  <c:v>-0.52475253852431025</c:v>
                </c:pt>
                <c:pt idx="4">
                  <c:v>-3.0580437040280128E-2</c:v>
                </c:pt>
                <c:pt idx="5">
                  <c:v>0.19434441380194739</c:v>
                </c:pt>
                <c:pt idx="6">
                  <c:v>0.14191434733270109</c:v>
                </c:pt>
                <c:pt idx="7">
                  <c:v>-0.15074011214791402</c:v>
                </c:pt>
                <c:pt idx="8">
                  <c:v>-0.92241819163428029</c:v>
                </c:pt>
                <c:pt idx="9">
                  <c:v>-0.96188041168553906</c:v>
                </c:pt>
              </c:numCache>
            </c:numRef>
          </c:xVal>
          <c:yVal>
            <c:numRef>
              <c:f>XLSTAT_20210801_163211_1_HID3!$B$296:$B$305</c:f>
              <c:numCache>
                <c:formatCode>General</c:formatCode>
                <c:ptCount val="10"/>
                <c:pt idx="0">
                  <c:v>-1.2829944104370377</c:v>
                </c:pt>
                <c:pt idx="1">
                  <c:v>-0.92317811107914882</c:v>
                </c:pt>
                <c:pt idx="2">
                  <c:v>-0.8515366310803002</c:v>
                </c:pt>
                <c:pt idx="3">
                  <c:v>-0.64781750322307174</c:v>
                </c:pt>
                <c:pt idx="4">
                  <c:v>-0.52475115464478705</c:v>
                </c:pt>
                <c:pt idx="5">
                  <c:v>-0.76285600729841574</c:v>
                </c:pt>
                <c:pt idx="6">
                  <c:v>-0.97194362737893958</c:v>
                </c:pt>
                <c:pt idx="7">
                  <c:v>-1.201752195939451</c:v>
                </c:pt>
                <c:pt idx="8">
                  <c:v>-1.3314056364655282</c:v>
                </c:pt>
                <c:pt idx="9">
                  <c:v>-1.2829944104370377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9-BC23-48B5-BE14-695BFB3B82E4}"/>
            </c:ext>
          </c:extLst>
        </c:ser>
        <c:ser>
          <c:idx val="33"/>
          <c:order val="33"/>
          <c:tx>
            <c:v/>
          </c:tx>
          <c:spPr>
            <a:ln w="3175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XLSTAT_20210801_163211_1_HID3!$A$306:$A$313</c:f>
              <c:numCache>
                <c:formatCode>General</c:formatCode>
                <c:ptCount val="8"/>
                <c:pt idx="0">
                  <c:v>-0.61751215818723026</c:v>
                </c:pt>
                <c:pt idx="1">
                  <c:v>-0.67971237188537104</c:v>
                </c:pt>
                <c:pt idx="2">
                  <c:v>-0.63807894314286451</c:v>
                </c:pt>
                <c:pt idx="3">
                  <c:v>0.45041221579832169</c:v>
                </c:pt>
                <c:pt idx="4">
                  <c:v>0.81641424651472294</c:v>
                </c:pt>
                <c:pt idx="5">
                  <c:v>0.3176743566468116</c:v>
                </c:pt>
                <c:pt idx="6">
                  <c:v>-0.46959761606426215</c:v>
                </c:pt>
                <c:pt idx="7">
                  <c:v>-0.61751215818723026</c:v>
                </c:pt>
              </c:numCache>
            </c:numRef>
          </c:xVal>
          <c:yVal>
            <c:numRef>
              <c:f>XLSTAT_20210801_163211_1_HID3!$B$306:$B$313</c:f>
              <c:numCache>
                <c:formatCode>General</c:formatCode>
                <c:ptCount val="8"/>
                <c:pt idx="0">
                  <c:v>-1.1223824569079</c:v>
                </c:pt>
                <c:pt idx="1">
                  <c:v>-0.92777265182725566</c:v>
                </c:pt>
                <c:pt idx="2">
                  <c:v>-0.6405650633966633</c:v>
                </c:pt>
                <c:pt idx="3">
                  <c:v>-0.35663353728366803</c:v>
                </c:pt>
                <c:pt idx="4">
                  <c:v>-0.94800407929052843</c:v>
                </c:pt>
                <c:pt idx="5">
                  <c:v>-1.0714045509471974</c:v>
                </c:pt>
                <c:pt idx="6">
                  <c:v>-1.1876604963434934</c:v>
                </c:pt>
                <c:pt idx="7">
                  <c:v>-1.1223824569079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A-BC23-48B5-BE14-695BFB3B82E4}"/>
            </c:ext>
          </c:extLst>
        </c:ser>
        <c:ser>
          <c:idx val="34"/>
          <c:order val="34"/>
          <c:tx>
            <c:v/>
          </c:tx>
          <c:spPr>
            <a:ln w="3175">
              <a:solidFill>
                <a:srgbClr val="99CCFF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XLSTAT_20210801_163211_1_HID3!$A$314:$A$323</c:f>
              <c:numCache>
                <c:formatCode>General</c:formatCode>
                <c:ptCount val="10"/>
                <c:pt idx="0">
                  <c:v>0.72168170842592139</c:v>
                </c:pt>
                <c:pt idx="1">
                  <c:v>-3.3210362363674667E-3</c:v>
                </c:pt>
                <c:pt idx="2">
                  <c:v>-4.8867659745350608E-2</c:v>
                </c:pt>
                <c:pt idx="3">
                  <c:v>-6.0892642865643151E-2</c:v>
                </c:pt>
                <c:pt idx="4">
                  <c:v>6.5512384042923366E-4</c:v>
                </c:pt>
                <c:pt idx="5">
                  <c:v>1.1115219338223101</c:v>
                </c:pt>
                <c:pt idx="6">
                  <c:v>1.4573062449472673</c:v>
                </c:pt>
                <c:pt idx="7">
                  <c:v>1.407510520869651</c:v>
                </c:pt>
                <c:pt idx="8">
                  <c:v>1.0693405642357641</c:v>
                </c:pt>
                <c:pt idx="9">
                  <c:v>0.72168170842592139</c:v>
                </c:pt>
              </c:numCache>
            </c:numRef>
          </c:xVal>
          <c:yVal>
            <c:numRef>
              <c:f>XLSTAT_20210801_163211_1_HID3!$B$314:$B$323</c:f>
              <c:numCache>
                <c:formatCode>General</c:formatCode>
                <c:ptCount val="10"/>
                <c:pt idx="0">
                  <c:v>-1.2360236042588755</c:v>
                </c:pt>
                <c:pt idx="1">
                  <c:v>-1.1165056891684448</c:v>
                </c:pt>
                <c:pt idx="2">
                  <c:v>-1.0688507791210771</c:v>
                </c:pt>
                <c:pt idx="3">
                  <c:v>-0.97174389168689368</c:v>
                </c:pt>
                <c:pt idx="4">
                  <c:v>-0.83653232630665642</c:v>
                </c:pt>
                <c:pt idx="5">
                  <c:v>-0.53197674238244419</c:v>
                </c:pt>
                <c:pt idx="6">
                  <c:v>-1.1481143723725522</c:v>
                </c:pt>
                <c:pt idx="7">
                  <c:v>-1.1663490195328061</c:v>
                </c:pt>
                <c:pt idx="8">
                  <c:v>-1.2899328139653081</c:v>
                </c:pt>
                <c:pt idx="9">
                  <c:v>-1.2360236042588755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B-BC23-48B5-BE14-695BFB3B82E4}"/>
            </c:ext>
          </c:extLst>
        </c:ser>
        <c:ser>
          <c:idx val="35"/>
          <c:order val="35"/>
          <c:tx>
            <c:v/>
          </c:tx>
          <c:spPr>
            <a:ln w="6350">
              <a:solidFill>
                <a:srgbClr val="B9FFCA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XLSTAT_20210801_163211_1_HID3!$A$324:$A$332</c:f>
              <c:numCache>
                <c:formatCode>General</c:formatCode>
                <c:ptCount val="9"/>
                <c:pt idx="0">
                  <c:v>1.4258186438438125</c:v>
                </c:pt>
                <c:pt idx="1">
                  <c:v>0.56667697092421732</c:v>
                </c:pt>
                <c:pt idx="2">
                  <c:v>0.60093038854173353</c:v>
                </c:pt>
                <c:pt idx="3">
                  <c:v>0.86831951673965568</c:v>
                </c:pt>
                <c:pt idx="4">
                  <c:v>1.5831418085891649</c:v>
                </c:pt>
                <c:pt idx="5">
                  <c:v>1.7291798030700325</c:v>
                </c:pt>
                <c:pt idx="6">
                  <c:v>2.1215926255174726</c:v>
                </c:pt>
                <c:pt idx="7">
                  <c:v>1.8775333039424034</c:v>
                </c:pt>
                <c:pt idx="8">
                  <c:v>1.4258186438438125</c:v>
                </c:pt>
              </c:numCache>
            </c:numRef>
          </c:xVal>
          <c:yVal>
            <c:numRef>
              <c:f>XLSTAT_20210801_163211_1_HID3!$B$324:$B$332</c:f>
              <c:numCache>
                <c:formatCode>General</c:formatCode>
                <c:ptCount val="9"/>
                <c:pt idx="0">
                  <c:v>-1.1095030412774514</c:v>
                </c:pt>
                <c:pt idx="1">
                  <c:v>-0.91583215488301772</c:v>
                </c:pt>
                <c:pt idx="2">
                  <c:v>-0.75816136454482208</c:v>
                </c:pt>
                <c:pt idx="3">
                  <c:v>-0.63965301250358253</c:v>
                </c:pt>
                <c:pt idx="4">
                  <c:v>-0.4811458974982184</c:v>
                </c:pt>
                <c:pt idx="5">
                  <c:v>-0.49421890967682014</c:v>
                </c:pt>
                <c:pt idx="6">
                  <c:v>-1.031161634741703</c:v>
                </c:pt>
                <c:pt idx="7">
                  <c:v>-1.1468994407904196</c:v>
                </c:pt>
                <c:pt idx="8">
                  <c:v>-1.1095030412774514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C-BC23-48B5-BE14-695BFB3B82E4}"/>
            </c:ext>
          </c:extLst>
        </c:ser>
        <c:ser>
          <c:idx val="36"/>
          <c:order val="36"/>
          <c:tx>
            <c:v/>
          </c:tx>
          <c:spPr>
            <a:ln w="6350">
              <a:solidFill>
                <a:srgbClr val="FFCDF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XLSTAT_20210801_163211_1_HID3!$A$333:$A$339</c:f>
              <c:numCache>
                <c:formatCode>General</c:formatCode>
                <c:ptCount val="7"/>
                <c:pt idx="0">
                  <c:v>1.0230962773591881</c:v>
                </c:pt>
                <c:pt idx="1">
                  <c:v>1.1411070458104233</c:v>
                </c:pt>
                <c:pt idx="2">
                  <c:v>1.692246891697762</c:v>
                </c:pt>
                <c:pt idx="3">
                  <c:v>2.213518380479258</c:v>
                </c:pt>
                <c:pt idx="4">
                  <c:v>2.723992859807387</c:v>
                </c:pt>
                <c:pt idx="5">
                  <c:v>1.8134472714741665</c:v>
                </c:pt>
                <c:pt idx="6">
                  <c:v>1.0230962773591881</c:v>
                </c:pt>
              </c:numCache>
            </c:numRef>
          </c:xVal>
          <c:yVal>
            <c:numRef>
              <c:f>XLSTAT_20210801_163211_1_HID3!$B$333:$B$339</c:f>
              <c:numCache>
                <c:formatCode>General</c:formatCode>
                <c:ptCount val="7"/>
                <c:pt idx="0">
                  <c:v>-0.89941289330336827</c:v>
                </c:pt>
                <c:pt idx="1">
                  <c:v>-0.76003111599625239</c:v>
                </c:pt>
                <c:pt idx="2">
                  <c:v>-0.53669846196480175</c:v>
                </c:pt>
                <c:pt idx="3">
                  <c:v>-0.45560787721831181</c:v>
                </c:pt>
                <c:pt idx="4">
                  <c:v>-0.95521088817855637</c:v>
                </c:pt>
                <c:pt idx="5">
                  <c:v>-1.1743752688628379</c:v>
                </c:pt>
                <c:pt idx="6">
                  <c:v>-0.89941289330336827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D-BC23-48B5-BE14-695BFB3B82E4}"/>
            </c:ext>
          </c:extLst>
        </c:ser>
        <c:ser>
          <c:idx val="37"/>
          <c:order val="37"/>
          <c:tx>
            <c:v/>
          </c:tx>
          <c:spPr>
            <a:ln w="6350">
              <a:solidFill>
                <a:srgbClr val="78787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XLSTAT_20210801_163211_1_HID3!$A$340:$A$350</c:f>
              <c:numCache>
                <c:formatCode>General</c:formatCode>
                <c:ptCount val="11"/>
                <c:pt idx="0">
                  <c:v>1.4417893610970149</c:v>
                </c:pt>
                <c:pt idx="1">
                  <c:v>1.5244703783260285</c:v>
                </c:pt>
                <c:pt idx="2">
                  <c:v>1.5688966877910639</c:v>
                </c:pt>
                <c:pt idx="3">
                  <c:v>1.7688855381278206</c:v>
                </c:pt>
                <c:pt idx="4">
                  <c:v>1.8639241499784249</c:v>
                </c:pt>
                <c:pt idx="5">
                  <c:v>2.6883031137408397</c:v>
                </c:pt>
                <c:pt idx="6">
                  <c:v>3.0983769727251937</c:v>
                </c:pt>
                <c:pt idx="7">
                  <c:v>3.0866098444508459</c:v>
                </c:pt>
                <c:pt idx="8">
                  <c:v>2.8889212618231075</c:v>
                </c:pt>
                <c:pt idx="9">
                  <c:v>2.0022059099461487</c:v>
                </c:pt>
                <c:pt idx="10">
                  <c:v>1.4417893610970149</c:v>
                </c:pt>
              </c:numCache>
            </c:numRef>
          </c:xVal>
          <c:yVal>
            <c:numRef>
              <c:f>XLSTAT_20210801_163211_1_HID3!$B$340:$B$350</c:f>
              <c:numCache>
                <c:formatCode>General</c:formatCode>
                <c:ptCount val="11"/>
                <c:pt idx="0">
                  <c:v>-1.0712428273860743</c:v>
                </c:pt>
                <c:pt idx="1">
                  <c:v>-0.81081409881025168</c:v>
                </c:pt>
                <c:pt idx="2">
                  <c:v>-0.72509832210270053</c:v>
                </c:pt>
                <c:pt idx="3">
                  <c:v>-0.66088054187519474</c:v>
                </c:pt>
                <c:pt idx="4">
                  <c:v>-0.64037400402046285</c:v>
                </c:pt>
                <c:pt idx="5">
                  <c:v>-0.47661792517361634</c:v>
                </c:pt>
                <c:pt idx="6">
                  <c:v>-0.82532349505210212</c:v>
                </c:pt>
                <c:pt idx="7">
                  <c:v>-1.0744583396191738</c:v>
                </c:pt>
                <c:pt idx="8">
                  <c:v>-1.258035625955376</c:v>
                </c:pt>
                <c:pt idx="9">
                  <c:v>-1.3417911071392135</c:v>
                </c:pt>
                <c:pt idx="10">
                  <c:v>-1.0712428273860743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E-BC23-48B5-BE14-695BFB3B82E4}"/>
            </c:ext>
          </c:extLst>
        </c:ser>
        <c:ser>
          <c:idx val="38"/>
          <c:order val="38"/>
          <c:tx>
            <c:v/>
          </c:tx>
          <c:spPr>
            <a:ln w="6350">
              <a:solidFill>
                <a:srgbClr val="006E2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XLSTAT_20210801_163211_1_HID3!$A$351:$A$360</c:f>
              <c:numCache>
                <c:formatCode>General</c:formatCode>
                <c:ptCount val="10"/>
                <c:pt idx="0">
                  <c:v>1.6015198836789164</c:v>
                </c:pt>
                <c:pt idx="1">
                  <c:v>1.6531903177583829</c:v>
                </c:pt>
                <c:pt idx="2">
                  <c:v>1.9641093392760123</c:v>
                </c:pt>
                <c:pt idx="3">
                  <c:v>1.9933965172334147</c:v>
                </c:pt>
                <c:pt idx="4">
                  <c:v>2.8345413662135721</c:v>
                </c:pt>
                <c:pt idx="5">
                  <c:v>3.2296702487483606</c:v>
                </c:pt>
                <c:pt idx="6">
                  <c:v>3.3190759868713871</c:v>
                </c:pt>
                <c:pt idx="7">
                  <c:v>3.2492242972960219</c:v>
                </c:pt>
                <c:pt idx="8">
                  <c:v>2.190303700850456</c:v>
                </c:pt>
                <c:pt idx="9">
                  <c:v>1.6015198836789164</c:v>
                </c:pt>
              </c:numCache>
            </c:numRef>
          </c:xVal>
          <c:yVal>
            <c:numRef>
              <c:f>XLSTAT_20210801_163211_1_HID3!$B$351:$B$360</c:f>
              <c:numCache>
                <c:formatCode>General</c:formatCode>
                <c:ptCount val="10"/>
                <c:pt idx="0">
                  <c:v>-0.64178509359959957</c:v>
                </c:pt>
                <c:pt idx="1">
                  <c:v>6.4659571481458816E-2</c:v>
                </c:pt>
                <c:pt idx="2">
                  <c:v>0.19975697887360186</c:v>
                </c:pt>
                <c:pt idx="3">
                  <c:v>0.20813756837193551</c:v>
                </c:pt>
                <c:pt idx="4">
                  <c:v>-0.16491330456695791</c:v>
                </c:pt>
                <c:pt idx="5">
                  <c:v>-0.42742279219463308</c:v>
                </c:pt>
                <c:pt idx="6">
                  <c:v>-0.77168743734160317</c:v>
                </c:pt>
                <c:pt idx="7">
                  <c:v>-0.79396956065952484</c:v>
                </c:pt>
                <c:pt idx="8">
                  <c:v>-0.95517792440425453</c:v>
                </c:pt>
                <c:pt idx="9">
                  <c:v>-0.64178509359959957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9F-BC23-48B5-BE14-695BFB3B82E4}"/>
            </c:ext>
          </c:extLst>
        </c:ser>
        <c:ser>
          <c:idx val="39"/>
          <c:order val="39"/>
          <c:tx>
            <c:v/>
          </c:tx>
          <c:spPr>
            <a:ln w="3175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XLSTAT_20210801_163211_1_HID3!$A$361:$A$368</c:f>
              <c:numCache>
                <c:formatCode>General</c:formatCode>
                <c:ptCount val="8"/>
                <c:pt idx="0">
                  <c:v>2.9881630333311655</c:v>
                </c:pt>
                <c:pt idx="1">
                  <c:v>2.4574987825747399</c:v>
                </c:pt>
                <c:pt idx="2">
                  <c:v>2.3890661721751054</c:v>
                </c:pt>
                <c:pt idx="3">
                  <c:v>2.5944614636186727</c:v>
                </c:pt>
                <c:pt idx="4">
                  <c:v>3.6880510740689094</c:v>
                </c:pt>
                <c:pt idx="5">
                  <c:v>4.1051072507237896</c:v>
                </c:pt>
                <c:pt idx="6">
                  <c:v>3.2375117123058974</c:v>
                </c:pt>
                <c:pt idx="7">
                  <c:v>2.9881630333311655</c:v>
                </c:pt>
              </c:numCache>
            </c:numRef>
          </c:xVal>
          <c:yVal>
            <c:numRef>
              <c:f>XLSTAT_20210801_163211_1_HID3!$B$361:$B$368</c:f>
              <c:numCache>
                <c:formatCode>General</c:formatCode>
                <c:ptCount val="8"/>
                <c:pt idx="0">
                  <c:v>-1.0665839956629983</c:v>
                </c:pt>
                <c:pt idx="1">
                  <c:v>-0.73862587708961713</c:v>
                </c:pt>
                <c:pt idx="2">
                  <c:v>0.12899588560176889</c:v>
                </c:pt>
                <c:pt idx="3">
                  <c:v>0.31334062826046188</c:v>
                </c:pt>
                <c:pt idx="4">
                  <c:v>0.56142673572121438</c:v>
                </c:pt>
                <c:pt idx="5">
                  <c:v>-0.8914361865865098</c:v>
                </c:pt>
                <c:pt idx="6">
                  <c:v>-1.1326609740900515</c:v>
                </c:pt>
                <c:pt idx="7">
                  <c:v>-1.0665839956629983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0-BC23-48B5-BE14-695BFB3B82E4}"/>
            </c:ext>
          </c:extLst>
        </c:ser>
        <c:ser>
          <c:idx val="40"/>
          <c:order val="40"/>
          <c:tx>
            <c:v/>
          </c:tx>
          <c:spPr>
            <a:ln w="3175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XLSTAT_20210801_163211_1_HID3!$A$369:$A$380</c:f>
              <c:numCache>
                <c:formatCode>General</c:formatCode>
                <c:ptCount val="12"/>
                <c:pt idx="0">
                  <c:v>3.8120946675029628</c:v>
                </c:pt>
                <c:pt idx="1">
                  <c:v>3.055918797592974</c:v>
                </c:pt>
                <c:pt idx="2">
                  <c:v>2.72002204683396</c:v>
                </c:pt>
                <c:pt idx="3">
                  <c:v>2.8267034364027475</c:v>
                </c:pt>
                <c:pt idx="4">
                  <c:v>3.0102213541663239</c:v>
                </c:pt>
                <c:pt idx="5">
                  <c:v>3.0993393706290622</c:v>
                </c:pt>
                <c:pt idx="6">
                  <c:v>3.6692370280580726</c:v>
                </c:pt>
                <c:pt idx="7">
                  <c:v>4.517471933859972</c:v>
                </c:pt>
                <c:pt idx="8">
                  <c:v>4.5539987691582695</c:v>
                </c:pt>
                <c:pt idx="9">
                  <c:v>4.5403545360945161</c:v>
                </c:pt>
                <c:pt idx="10">
                  <c:v>4.4225316620917194</c:v>
                </c:pt>
                <c:pt idx="11">
                  <c:v>3.8120946675029628</c:v>
                </c:pt>
              </c:numCache>
            </c:numRef>
          </c:xVal>
          <c:yVal>
            <c:numRef>
              <c:f>XLSTAT_20210801_163211_1_HID3!$B$369:$B$380</c:f>
              <c:numCache>
                <c:formatCode>General</c:formatCode>
                <c:ptCount val="12"/>
                <c:pt idx="0">
                  <c:v>-0.88272826958165074</c:v>
                </c:pt>
                <c:pt idx="1">
                  <c:v>-0.78386046731802117</c:v>
                </c:pt>
                <c:pt idx="2">
                  <c:v>-0.70310064596793764</c:v>
                </c:pt>
                <c:pt idx="3">
                  <c:v>4.9434393943034116E-2</c:v>
                </c:pt>
                <c:pt idx="4">
                  <c:v>0.20676844846810033</c:v>
                </c:pt>
                <c:pt idx="5">
                  <c:v>0.23350130797463253</c:v>
                </c:pt>
                <c:pt idx="6">
                  <c:v>0.11766747241284814</c:v>
                </c:pt>
                <c:pt idx="7">
                  <c:v>-0.5494044650265506</c:v>
                </c:pt>
                <c:pt idx="8">
                  <c:v>-0.69044558338406636</c:v>
                </c:pt>
                <c:pt idx="9">
                  <c:v>-0.74108674057969393</c:v>
                </c:pt>
                <c:pt idx="10">
                  <c:v>-0.918854122338288</c:v>
                </c:pt>
                <c:pt idx="11">
                  <c:v>-0.88272826958165074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1-BC23-48B5-BE14-695BFB3B82E4}"/>
            </c:ext>
          </c:extLst>
        </c:ser>
        <c:ser>
          <c:idx val="41"/>
          <c:order val="41"/>
          <c:tx>
            <c:v/>
          </c:tx>
          <c:spPr>
            <a:ln w="6350">
              <a:solidFill>
                <a:srgbClr val="78787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XLSTAT_20210801_163211_1_HID3!$A$381:$A$389</c:f>
              <c:numCache>
                <c:formatCode>General</c:formatCode>
                <c:ptCount val="9"/>
                <c:pt idx="0">
                  <c:v>3.4214041519370331</c:v>
                </c:pt>
                <c:pt idx="1">
                  <c:v>3.0796458723125593</c:v>
                </c:pt>
                <c:pt idx="2">
                  <c:v>3.2016524421926236</c:v>
                </c:pt>
                <c:pt idx="3">
                  <c:v>3.5253648518663487</c:v>
                </c:pt>
                <c:pt idx="4">
                  <c:v>4.6127458695791432</c:v>
                </c:pt>
                <c:pt idx="5">
                  <c:v>4.9905842805324419</c:v>
                </c:pt>
                <c:pt idx="6">
                  <c:v>4.8297744243378418</c:v>
                </c:pt>
                <c:pt idx="7">
                  <c:v>3.8597346054927892</c:v>
                </c:pt>
                <c:pt idx="8">
                  <c:v>3.4214041519370331</c:v>
                </c:pt>
              </c:numCache>
            </c:numRef>
          </c:xVal>
          <c:yVal>
            <c:numRef>
              <c:f>XLSTAT_20210801_163211_1_HID3!$B$381:$B$389</c:f>
              <c:numCache>
                <c:formatCode>General</c:formatCode>
                <c:ptCount val="9"/>
                <c:pt idx="0">
                  <c:v>-0.33758617475550268</c:v>
                </c:pt>
                <c:pt idx="1">
                  <c:v>-0.22080264118538462</c:v>
                </c:pt>
                <c:pt idx="2">
                  <c:v>0.51966130160786417</c:v>
                </c:pt>
                <c:pt idx="3">
                  <c:v>0.65352583755273552</c:v>
                </c:pt>
                <c:pt idx="4">
                  <c:v>0.99579837532233251</c:v>
                </c:pt>
                <c:pt idx="5">
                  <c:v>-0.36275756990478575</c:v>
                </c:pt>
                <c:pt idx="6">
                  <c:v>-0.39967165420997408</c:v>
                </c:pt>
                <c:pt idx="7">
                  <c:v>-0.4257783249678217</c:v>
                </c:pt>
                <c:pt idx="8">
                  <c:v>-0.33758617475550268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2-BC23-48B5-BE14-695BFB3B82E4}"/>
            </c:ext>
          </c:extLst>
        </c:ser>
        <c:ser>
          <c:idx val="42"/>
          <c:order val="42"/>
          <c:tx>
            <c:v/>
          </c:tx>
          <c:spPr>
            <a:ln w="6350">
              <a:solidFill>
                <a:srgbClr val="006E23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XLSTAT_20210801_163211_1_HID3!$A$390:$A$398</c:f>
              <c:numCache>
                <c:formatCode>General</c:formatCode>
                <c:ptCount val="9"/>
                <c:pt idx="0">
                  <c:v>5.1233058616026783</c:v>
                </c:pt>
                <c:pt idx="1">
                  <c:v>4.260454148128229</c:v>
                </c:pt>
                <c:pt idx="2">
                  <c:v>4.1353811669422154</c:v>
                </c:pt>
                <c:pt idx="3">
                  <c:v>4.3012122822001011</c:v>
                </c:pt>
                <c:pt idx="4">
                  <c:v>4.6605705708651124</c:v>
                </c:pt>
                <c:pt idx="5">
                  <c:v>5.9192589665782913</c:v>
                </c:pt>
                <c:pt idx="6">
                  <c:v>6.1016750553070844</c:v>
                </c:pt>
                <c:pt idx="7">
                  <c:v>5.9904433268537014</c:v>
                </c:pt>
                <c:pt idx="8">
                  <c:v>5.1233058616026783</c:v>
                </c:pt>
              </c:numCache>
            </c:numRef>
          </c:xVal>
          <c:yVal>
            <c:numRef>
              <c:f>XLSTAT_20210801_163211_1_HID3!$B$390:$B$398</c:f>
              <c:numCache>
                <c:formatCode>General</c:formatCode>
                <c:ptCount val="9"/>
                <c:pt idx="0">
                  <c:v>-0.39416315828457038</c:v>
                </c:pt>
                <c:pt idx="1">
                  <c:v>-0.31494979812087109</c:v>
                </c:pt>
                <c:pt idx="2">
                  <c:v>-0.24538041747000183</c:v>
                </c:pt>
                <c:pt idx="3">
                  <c:v>0.52300106736089547</c:v>
                </c:pt>
                <c:pt idx="4">
                  <c:v>0.64336744750182251</c:v>
                </c:pt>
                <c:pt idx="5">
                  <c:v>1.0210174330066883</c:v>
                </c:pt>
                <c:pt idx="6">
                  <c:v>-0.2602716220513499</c:v>
                </c:pt>
                <c:pt idx="7">
                  <c:v>-0.43920287999011004</c:v>
                </c:pt>
                <c:pt idx="8">
                  <c:v>-0.39416315828457038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3-BC23-48B5-BE14-695BFB3B82E4}"/>
            </c:ext>
          </c:extLst>
        </c:ser>
        <c:ser>
          <c:idx val="43"/>
          <c:order val="43"/>
          <c:tx>
            <c:v/>
          </c:tx>
          <c:spPr>
            <a:ln w="3175">
              <a:solidFill>
                <a:srgbClr val="FFFFFF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XLSTAT_20210801_163211_1_HID3!$A$399:$A$406</c:f>
              <c:numCache>
                <c:formatCode>General</c:formatCode>
                <c:ptCount val="8"/>
                <c:pt idx="0">
                  <c:v>4.5047863889753224</c:v>
                </c:pt>
                <c:pt idx="1">
                  <c:v>4.3611015606861434</c:v>
                </c:pt>
                <c:pt idx="2">
                  <c:v>4.5446785813317145</c:v>
                </c:pt>
                <c:pt idx="3">
                  <c:v>4.9195822027615286</c:v>
                </c:pt>
                <c:pt idx="4">
                  <c:v>5.6749196200171497</c:v>
                </c:pt>
                <c:pt idx="5">
                  <c:v>6.3261248651830275</c:v>
                </c:pt>
                <c:pt idx="6">
                  <c:v>5.4878395902223627</c:v>
                </c:pt>
                <c:pt idx="7">
                  <c:v>4.5047863889753224</c:v>
                </c:pt>
              </c:numCache>
            </c:numRef>
          </c:xVal>
          <c:yVal>
            <c:numRef>
              <c:f>XLSTAT_20210801_163211_1_HID3!$B$399:$B$406</c:f>
              <c:numCache>
                <c:formatCode>General</c:formatCode>
                <c:ptCount val="8"/>
                <c:pt idx="0">
                  <c:v>-0.17932911928852513</c:v>
                </c:pt>
                <c:pt idx="1">
                  <c:v>-9.590570716040725E-2</c:v>
                </c:pt>
                <c:pt idx="2">
                  <c:v>0.72059625358741308</c:v>
                </c:pt>
                <c:pt idx="3">
                  <c:v>0.83319983485113758</c:v>
                </c:pt>
                <c:pt idx="4">
                  <c:v>0.42243135536624615</c:v>
                </c:pt>
                <c:pt idx="5">
                  <c:v>-0.26591704711597408</c:v>
                </c:pt>
                <c:pt idx="6">
                  <c:v>-0.42954555623513868</c:v>
                </c:pt>
                <c:pt idx="7">
                  <c:v>-0.17932911928852513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4-BC23-48B5-BE14-695BFB3B82E4}"/>
            </c:ext>
          </c:extLst>
        </c:ser>
        <c:ser>
          <c:idx val="44"/>
          <c:order val="44"/>
          <c:tx>
            <c:v/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XLSTAT_20210801_163211_1_HID3!$A$407:$A$416</c:f>
              <c:numCache>
                <c:formatCode>General</c:formatCode>
                <c:ptCount val="10"/>
                <c:pt idx="0">
                  <c:v>4.1851551529863693</c:v>
                </c:pt>
                <c:pt idx="1">
                  <c:v>4.0295171139869117</c:v>
                </c:pt>
                <c:pt idx="2">
                  <c:v>4.0182539441793379</c:v>
                </c:pt>
                <c:pt idx="3">
                  <c:v>4.1584868697219868</c:v>
                </c:pt>
                <c:pt idx="4">
                  <c:v>4.3024604951018173</c:v>
                </c:pt>
                <c:pt idx="5">
                  <c:v>4.4610302432647444</c:v>
                </c:pt>
                <c:pt idx="6">
                  <c:v>5.5841540985851079</c:v>
                </c:pt>
                <c:pt idx="7">
                  <c:v>5.8400768881674985</c:v>
                </c:pt>
                <c:pt idx="8">
                  <c:v>4.9202415049817603</c:v>
                </c:pt>
                <c:pt idx="9">
                  <c:v>4.1851551529863693</c:v>
                </c:pt>
              </c:numCache>
            </c:numRef>
          </c:xVal>
          <c:yVal>
            <c:numRef>
              <c:f>XLSTAT_20210801_163211_1_HID3!$B$407:$B$416</c:f>
              <c:numCache>
                <c:formatCode>General</c:formatCode>
                <c:ptCount val="10"/>
                <c:pt idx="0">
                  <c:v>-0.67289319017391236</c:v>
                </c:pt>
                <c:pt idx="1">
                  <c:v>-0.4857045506845532</c:v>
                </c:pt>
                <c:pt idx="2">
                  <c:v>-0.31183824754926753</c:v>
                </c:pt>
                <c:pt idx="3">
                  <c:v>0.35548653199148661</c:v>
                </c:pt>
                <c:pt idx="4">
                  <c:v>0.44550388216350589</c:v>
                </c:pt>
                <c:pt idx="5">
                  <c:v>0.51989314006263077</c:v>
                </c:pt>
                <c:pt idx="6">
                  <c:v>0.84684096362697159</c:v>
                </c:pt>
                <c:pt idx="7">
                  <c:v>-0.6618316882920684</c:v>
                </c:pt>
                <c:pt idx="8">
                  <c:v>-0.9368951003681868</c:v>
                </c:pt>
                <c:pt idx="9">
                  <c:v>-0.67289319017391236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5-BC23-48B5-BE14-695BFB3B82E4}"/>
            </c:ext>
          </c:extLst>
        </c:ser>
        <c:ser>
          <c:idx val="45"/>
          <c:order val="45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XLSTAT_20210801_163211_1_HID3!$A$417:$A$428</c:f>
              <c:numCache>
                <c:formatCode>General</c:formatCode>
                <c:ptCount val="12"/>
                <c:pt idx="0">
                  <c:v>4.0327264127258804</c:v>
                </c:pt>
                <c:pt idx="1">
                  <c:v>3.8125582674400169</c:v>
                </c:pt>
                <c:pt idx="2">
                  <c:v>3.7397598114662731</c:v>
                </c:pt>
                <c:pt idx="3">
                  <c:v>3.9029861951109646</c:v>
                </c:pt>
                <c:pt idx="4">
                  <c:v>4.0012527421696138</c:v>
                </c:pt>
                <c:pt idx="5">
                  <c:v>4.1567268572452534</c:v>
                </c:pt>
                <c:pt idx="6">
                  <c:v>4.6383602902030256</c:v>
                </c:pt>
                <c:pt idx="7">
                  <c:v>5.0767228495024863</c:v>
                </c:pt>
                <c:pt idx="8">
                  <c:v>5.2987168087511316</c:v>
                </c:pt>
                <c:pt idx="9">
                  <c:v>5.1856907871434865</c:v>
                </c:pt>
                <c:pt idx="10">
                  <c:v>4.7929636847603794</c:v>
                </c:pt>
                <c:pt idx="11">
                  <c:v>4.0327264127258804</c:v>
                </c:pt>
              </c:numCache>
            </c:numRef>
          </c:xVal>
          <c:yVal>
            <c:numRef>
              <c:f>XLSTAT_20210801_163211_1_HID3!$B$417:$B$428</c:f>
              <c:numCache>
                <c:formatCode>General</c:formatCode>
                <c:ptCount val="12"/>
                <c:pt idx="0">
                  <c:v>-0.76235078722456651</c:v>
                </c:pt>
                <c:pt idx="1">
                  <c:v>-0.68517364611453235</c:v>
                </c:pt>
                <c:pt idx="2">
                  <c:v>-0.32183807781305057</c:v>
                </c:pt>
                <c:pt idx="3">
                  <c:v>0.21870070425209531</c:v>
                </c:pt>
                <c:pt idx="4">
                  <c:v>0.3800319595995022</c:v>
                </c:pt>
                <c:pt idx="5">
                  <c:v>0.42530248665042492</c:v>
                </c:pt>
                <c:pt idx="6">
                  <c:v>0.36649674148388101</c:v>
                </c:pt>
                <c:pt idx="7">
                  <c:v>-5.8979548364778422E-2</c:v>
                </c:pt>
                <c:pt idx="8">
                  <c:v>-0.54333770732910014</c:v>
                </c:pt>
                <c:pt idx="9">
                  <c:v>-0.72980009856031214</c:v>
                </c:pt>
                <c:pt idx="10">
                  <c:v>-0.78903965447549385</c:v>
                </c:pt>
                <c:pt idx="11">
                  <c:v>-0.76235078722456651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6-BC23-48B5-BE14-695BFB3B82E4}"/>
            </c:ext>
          </c:extLst>
        </c:ser>
        <c:ser>
          <c:idx val="46"/>
          <c:order val="46"/>
          <c:tx>
            <c:v/>
          </c:tx>
          <c:spPr>
            <a:ln w="6350">
              <a:solidFill>
                <a:srgbClr val="003CE6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XLSTAT_20210801_163211_1_HID3!$A$429:$A$437</c:f>
              <c:numCache>
                <c:formatCode>General</c:formatCode>
                <c:ptCount val="9"/>
                <c:pt idx="0">
                  <c:v>3.0042295376256067</c:v>
                </c:pt>
                <c:pt idx="1">
                  <c:v>2.9214979051460794</c:v>
                </c:pt>
                <c:pt idx="2">
                  <c:v>2.7050908520398917</c:v>
                </c:pt>
                <c:pt idx="3">
                  <c:v>4.0322209546493024</c:v>
                </c:pt>
                <c:pt idx="4">
                  <c:v>4.3397517481572203</c:v>
                </c:pt>
                <c:pt idx="5">
                  <c:v>4.4106907704369682</c:v>
                </c:pt>
                <c:pt idx="6">
                  <c:v>4.1867662948118607</c:v>
                </c:pt>
                <c:pt idx="7">
                  <c:v>3.2853081274580513</c:v>
                </c:pt>
                <c:pt idx="8">
                  <c:v>3.0042295376256067</c:v>
                </c:pt>
              </c:numCache>
            </c:numRef>
          </c:xVal>
          <c:yVal>
            <c:numRef>
              <c:f>XLSTAT_20210801_163211_1_HID3!$B$429:$B$437</c:f>
              <c:numCache>
                <c:formatCode>General</c:formatCode>
                <c:ptCount val="9"/>
                <c:pt idx="0">
                  <c:v>-1.068793384151931</c:v>
                </c:pt>
                <c:pt idx="1">
                  <c:v>-1.0158496345588923</c:v>
                </c:pt>
                <c:pt idx="2">
                  <c:v>-0.63743393137855775</c:v>
                </c:pt>
                <c:pt idx="3">
                  <c:v>-0.38730446645451888</c:v>
                </c:pt>
                <c:pt idx="4">
                  <c:v>-0.78031577970804666</c:v>
                </c:pt>
                <c:pt idx="5">
                  <c:v>-0.98891895931885432</c:v>
                </c:pt>
                <c:pt idx="6">
                  <c:v>-1.1401252256886607</c:v>
                </c:pt>
                <c:pt idx="7">
                  <c:v>-1.1629553709282059</c:v>
                </c:pt>
                <c:pt idx="8">
                  <c:v>-1.068793384151931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7-BC23-48B5-BE14-695BFB3B82E4}"/>
            </c:ext>
          </c:extLst>
        </c:ser>
        <c:ser>
          <c:idx val="47"/>
          <c:order val="47"/>
          <c:tx>
            <c:v/>
          </c:tx>
          <c:spPr>
            <a:ln w="6350">
              <a:solidFill>
                <a:srgbClr val="0078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XLSTAT_20210801_163211_1_HID3!$A$438:$A$445</c:f>
              <c:numCache>
                <c:formatCode>General</c:formatCode>
                <c:ptCount val="8"/>
                <c:pt idx="0">
                  <c:v>2.2961790108874114</c:v>
                </c:pt>
                <c:pt idx="1">
                  <c:v>2.2018133754292148</c:v>
                </c:pt>
                <c:pt idx="2">
                  <c:v>2.4151428595128408</c:v>
                </c:pt>
                <c:pt idx="3">
                  <c:v>3.4367916480761327</c:v>
                </c:pt>
                <c:pt idx="4">
                  <c:v>3.7832635434936894</c:v>
                </c:pt>
                <c:pt idx="5">
                  <c:v>3.6081390407579059</c:v>
                </c:pt>
                <c:pt idx="6">
                  <c:v>3.0143410713958803</c:v>
                </c:pt>
                <c:pt idx="7">
                  <c:v>2.2961790108874114</c:v>
                </c:pt>
              </c:numCache>
            </c:numRef>
          </c:xVal>
          <c:yVal>
            <c:numRef>
              <c:f>XLSTAT_20210801_163211_1_HID3!$B$438:$B$445</c:f>
              <c:numCache>
                <c:formatCode>General</c:formatCode>
                <c:ptCount val="8"/>
                <c:pt idx="0">
                  <c:v>-0.62413281841425772</c:v>
                </c:pt>
                <c:pt idx="1">
                  <c:v>-0.38751416771765529</c:v>
                </c:pt>
                <c:pt idx="2">
                  <c:v>1.6511259735937922E-2</c:v>
                </c:pt>
                <c:pt idx="3">
                  <c:v>0.49451331174488566</c:v>
                </c:pt>
                <c:pt idx="4">
                  <c:v>-0.71744229690635941</c:v>
                </c:pt>
                <c:pt idx="5">
                  <c:v>-0.84129368388281722</c:v>
                </c:pt>
                <c:pt idx="6">
                  <c:v>-1.0373892174570836</c:v>
                </c:pt>
                <c:pt idx="7">
                  <c:v>-0.62413281841425772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8-BC23-48B5-BE14-695BFB3B82E4}"/>
            </c:ext>
          </c:extLst>
        </c:ser>
        <c:ser>
          <c:idx val="48"/>
          <c:order val="48"/>
          <c:tx>
            <c:v/>
          </c:tx>
          <c:spPr>
            <a:ln w="6350">
              <a:solidFill>
                <a:srgbClr val="C82896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XLSTAT_20210801_163211_1_HID3!$A$446:$A$454</c:f>
              <c:numCache>
                <c:formatCode>General</c:formatCode>
                <c:ptCount val="9"/>
                <c:pt idx="0">
                  <c:v>2.1976483209758633</c:v>
                </c:pt>
                <c:pt idx="1">
                  <c:v>2.0730367168099959</c:v>
                </c:pt>
                <c:pt idx="2">
                  <c:v>2.538159987010566</c:v>
                </c:pt>
                <c:pt idx="3">
                  <c:v>3.2272438162972814</c:v>
                </c:pt>
                <c:pt idx="4">
                  <c:v>3.579870522882215</c:v>
                </c:pt>
                <c:pt idx="5">
                  <c:v>3.65281263992871</c:v>
                </c:pt>
                <c:pt idx="6">
                  <c:v>3.6722274588246053</c:v>
                </c:pt>
                <c:pt idx="7">
                  <c:v>2.83749970538917</c:v>
                </c:pt>
                <c:pt idx="8">
                  <c:v>2.1976483209758633</c:v>
                </c:pt>
              </c:numCache>
            </c:numRef>
          </c:xVal>
          <c:yVal>
            <c:numRef>
              <c:f>XLSTAT_20210801_163211_1_HID3!$B$446:$B$454</c:f>
              <c:numCache>
                <c:formatCode>General</c:formatCode>
                <c:ptCount val="9"/>
                <c:pt idx="0">
                  <c:v>-0.71616270033216867</c:v>
                </c:pt>
                <c:pt idx="1">
                  <c:v>-0.3736201032427659</c:v>
                </c:pt>
                <c:pt idx="2">
                  <c:v>0.18545183088722567</c:v>
                </c:pt>
                <c:pt idx="3">
                  <c:v>0.48499252152762101</c:v>
                </c:pt>
                <c:pt idx="4">
                  <c:v>-0.47729013055517333</c:v>
                </c:pt>
                <c:pt idx="5">
                  <c:v>-0.69055581206377681</c:v>
                </c:pt>
                <c:pt idx="6">
                  <c:v>-0.79021765126163879</c:v>
                </c:pt>
                <c:pt idx="7">
                  <c:v>-0.98078754520415068</c:v>
                </c:pt>
                <c:pt idx="8">
                  <c:v>-0.71616270033216867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9-BC23-48B5-BE14-695BFB3B82E4}"/>
            </c:ext>
          </c:extLst>
        </c:ser>
        <c:ser>
          <c:idx val="49"/>
          <c:order val="49"/>
          <c:tx>
            <c:v/>
          </c:tx>
          <c:spPr>
            <a:ln w="6350">
              <a:solidFill>
                <a:srgbClr val="006699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XLSTAT_20210801_163211_1_HID3!$A$455:$A$463</c:f>
              <c:numCache>
                <c:formatCode>General</c:formatCode>
                <c:ptCount val="9"/>
                <c:pt idx="0">
                  <c:v>1.6512698185470647</c:v>
                </c:pt>
                <c:pt idx="1">
                  <c:v>1.3578137931217624</c:v>
                </c:pt>
                <c:pt idx="2">
                  <c:v>1.5852229438699115</c:v>
                </c:pt>
                <c:pt idx="3">
                  <c:v>1.7184619826260976</c:v>
                </c:pt>
                <c:pt idx="4">
                  <c:v>2.4671452537473177</c:v>
                </c:pt>
                <c:pt idx="5">
                  <c:v>2.7705473995837684</c:v>
                </c:pt>
                <c:pt idx="6">
                  <c:v>2.8547481113718578</c:v>
                </c:pt>
                <c:pt idx="7">
                  <c:v>2.0354584084685707</c:v>
                </c:pt>
                <c:pt idx="8">
                  <c:v>1.6512698185470647</c:v>
                </c:pt>
              </c:numCache>
            </c:numRef>
          </c:xVal>
          <c:yVal>
            <c:numRef>
              <c:f>XLSTAT_20210801_163211_1_HID3!$B$455:$B$463</c:f>
              <c:numCache>
                <c:formatCode>General</c:formatCode>
                <c:ptCount val="9"/>
                <c:pt idx="0">
                  <c:v>-1.347287272819141</c:v>
                </c:pt>
                <c:pt idx="1">
                  <c:v>-1.066325069966378</c:v>
                </c:pt>
                <c:pt idx="2">
                  <c:v>-0.89898295492738678</c:v>
                </c:pt>
                <c:pt idx="3">
                  <c:v>-0.80259069549408324</c:v>
                </c:pt>
                <c:pt idx="4">
                  <c:v>-0.61220623299920407</c:v>
                </c:pt>
                <c:pt idx="5">
                  <c:v>-1.0290400460294711</c:v>
                </c:pt>
                <c:pt idx="6">
                  <c:v>-1.2659658010015944</c:v>
                </c:pt>
                <c:pt idx="7">
                  <c:v>-1.4969459627451116</c:v>
                </c:pt>
                <c:pt idx="8">
                  <c:v>-1.347287272819141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A-BC23-48B5-BE14-695BFB3B82E4}"/>
            </c:ext>
          </c:extLst>
        </c:ser>
        <c:ser>
          <c:idx val="50"/>
          <c:order val="50"/>
          <c:tx>
            <c:v/>
          </c:tx>
          <c:spPr>
            <a:ln w="3175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XLSTAT_20210801_163211_1_HID3!$A$464:$A$470</c:f>
              <c:numCache>
                <c:formatCode>General</c:formatCode>
                <c:ptCount val="7"/>
                <c:pt idx="0">
                  <c:v>4.4240677480871321E-2</c:v>
                </c:pt>
                <c:pt idx="1">
                  <c:v>0.1305097255207425</c:v>
                </c:pt>
                <c:pt idx="2">
                  <c:v>0.90408279860961949</c:v>
                </c:pt>
                <c:pt idx="3">
                  <c:v>1.4131945469496139</c:v>
                </c:pt>
                <c:pt idx="4">
                  <c:v>1.4559217876863992</c:v>
                </c:pt>
                <c:pt idx="5">
                  <c:v>0.24900093156400513</c:v>
                </c:pt>
                <c:pt idx="6">
                  <c:v>4.4240677480871321E-2</c:v>
                </c:pt>
              </c:numCache>
            </c:numRef>
          </c:xVal>
          <c:yVal>
            <c:numRef>
              <c:f>XLSTAT_20210801_163211_1_HID3!$B$464:$B$470</c:f>
              <c:numCache>
                <c:formatCode>General</c:formatCode>
                <c:ptCount val="7"/>
                <c:pt idx="0">
                  <c:v>-0.99597303646383628</c:v>
                </c:pt>
                <c:pt idx="1">
                  <c:v>-0.81848341581805473</c:v>
                </c:pt>
                <c:pt idx="2">
                  <c:v>-0.50560075950621242</c:v>
                </c:pt>
                <c:pt idx="3">
                  <c:v>-0.88047459000613504</c:v>
                </c:pt>
                <c:pt idx="4">
                  <c:v>-1.1987042625097462</c:v>
                </c:pt>
                <c:pt idx="5">
                  <c:v>-1.2693007673888685</c:v>
                </c:pt>
                <c:pt idx="6">
                  <c:v>-0.99597303646383628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B-BC23-48B5-BE14-695BFB3B82E4}"/>
            </c:ext>
          </c:extLst>
        </c:ser>
        <c:ser>
          <c:idx val="51"/>
          <c:order val="51"/>
          <c:tx>
            <c:v/>
          </c:tx>
          <c:spPr>
            <a:ln w="6350">
              <a:solidFill>
                <a:srgbClr val="C8C8C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XLSTAT_20210801_163211_1_HID3!$A$471:$A$480</c:f>
              <c:numCache>
                <c:formatCode>General</c:formatCode>
                <c:ptCount val="10"/>
                <c:pt idx="0">
                  <c:v>-0.33628137813065428</c:v>
                </c:pt>
                <c:pt idx="1">
                  <c:v>-0.24636698009390054</c:v>
                </c:pt>
                <c:pt idx="2">
                  <c:v>0.44908857645350442</c:v>
                </c:pt>
                <c:pt idx="3">
                  <c:v>0.88179713896719547</c:v>
                </c:pt>
                <c:pt idx="4">
                  <c:v>0.99892443872550929</c:v>
                </c:pt>
                <c:pt idx="5">
                  <c:v>1.0433851685225075</c:v>
                </c:pt>
                <c:pt idx="6">
                  <c:v>0.98926228132743699</c:v>
                </c:pt>
                <c:pt idx="7">
                  <c:v>0.68791337210505732</c:v>
                </c:pt>
                <c:pt idx="8">
                  <c:v>-0.15501613003637493</c:v>
                </c:pt>
                <c:pt idx="9">
                  <c:v>-0.33628137813065428</c:v>
                </c:pt>
              </c:numCache>
            </c:numRef>
          </c:xVal>
          <c:yVal>
            <c:numRef>
              <c:f>XLSTAT_20210801_163211_1_HID3!$B$471:$B$480</c:f>
              <c:numCache>
                <c:formatCode>General</c:formatCode>
                <c:ptCount val="10"/>
                <c:pt idx="0">
                  <c:v>-0.62759961690482091</c:v>
                </c:pt>
                <c:pt idx="1">
                  <c:v>-0.22769330643660879</c:v>
                </c:pt>
                <c:pt idx="2">
                  <c:v>0.10306927309334743</c:v>
                </c:pt>
                <c:pt idx="3">
                  <c:v>-0.12228934625530881</c:v>
                </c:pt>
                <c:pt idx="4">
                  <c:v>-0.45695521731107552</c:v>
                </c:pt>
                <c:pt idx="5">
                  <c:v>-0.73684985702084715</c:v>
                </c:pt>
                <c:pt idx="6">
                  <c:v>-0.77513190796702602</c:v>
                </c:pt>
                <c:pt idx="7">
                  <c:v>-0.82515174783059209</c:v>
                </c:pt>
                <c:pt idx="8">
                  <c:v>-0.86092215550543583</c:v>
                </c:pt>
                <c:pt idx="9">
                  <c:v>-0.62759961690482091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C-BC23-48B5-BE14-695BFB3B82E4}"/>
            </c:ext>
          </c:extLst>
        </c:ser>
        <c:ser>
          <c:idx val="52"/>
          <c:order val="52"/>
          <c:tx>
            <c:v/>
          </c:tx>
          <c:spPr>
            <a:ln w="6350">
              <a:solidFill>
                <a:srgbClr val="FFFF87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XLSTAT_20210801_163211_1_HID3!$A$481:$A$489</c:f>
              <c:numCache>
                <c:formatCode>General</c:formatCode>
                <c:ptCount val="9"/>
                <c:pt idx="0">
                  <c:v>-1.523123541912514</c:v>
                </c:pt>
                <c:pt idx="1">
                  <c:v>-1.3712611638491849</c:v>
                </c:pt>
                <c:pt idx="2">
                  <c:v>-0.99583961970716217</c:v>
                </c:pt>
                <c:pt idx="3">
                  <c:v>-0.29653325956802074</c:v>
                </c:pt>
                <c:pt idx="4">
                  <c:v>-0.14443148051873417</c:v>
                </c:pt>
                <c:pt idx="5">
                  <c:v>6.3904953719866042E-3</c:v>
                </c:pt>
                <c:pt idx="6">
                  <c:v>-0.56353477555378639</c:v>
                </c:pt>
                <c:pt idx="7">
                  <c:v>-0.88354546283276036</c:v>
                </c:pt>
                <c:pt idx="8">
                  <c:v>-1.523123541912514</c:v>
                </c:pt>
              </c:numCache>
            </c:numRef>
          </c:xVal>
          <c:yVal>
            <c:numRef>
              <c:f>XLSTAT_20210801_163211_1_HID3!$B$481:$B$489</c:f>
              <c:numCache>
                <c:formatCode>General</c:formatCode>
                <c:ptCount val="9"/>
                <c:pt idx="0">
                  <c:v>-1.1517147876734852</c:v>
                </c:pt>
                <c:pt idx="1">
                  <c:v>-0.78881484239008048</c:v>
                </c:pt>
                <c:pt idx="2">
                  <c:v>-0.69297171646752131</c:v>
                </c:pt>
                <c:pt idx="3">
                  <c:v>-0.703655057907554</c:v>
                </c:pt>
                <c:pt idx="4">
                  <c:v>-0.9697751382425176</c:v>
                </c:pt>
                <c:pt idx="5">
                  <c:v>-1.3432540951871779</c:v>
                </c:pt>
                <c:pt idx="6">
                  <c:v>-1.4819752362599323</c:v>
                </c:pt>
                <c:pt idx="7">
                  <c:v>-1.5582070841777389</c:v>
                </c:pt>
                <c:pt idx="8">
                  <c:v>-1.1517147876734852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D-BC23-48B5-BE14-695BFB3B82E4}"/>
            </c:ext>
          </c:extLst>
        </c:ser>
        <c:ser>
          <c:idx val="53"/>
          <c:order val="53"/>
          <c:tx>
            <c:v/>
          </c:tx>
          <c:spPr>
            <a:ln w="6350">
              <a:solidFill>
                <a:srgbClr val="5F5F5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XLSTAT_20210801_163211_1_HID3!$A$490:$A$500</c:f>
              <c:numCache>
                <c:formatCode>General</c:formatCode>
                <c:ptCount val="11"/>
                <c:pt idx="0">
                  <c:v>-2.7113468419834188</c:v>
                </c:pt>
                <c:pt idx="1">
                  <c:v>-3.0163719125803956</c:v>
                </c:pt>
                <c:pt idx="2">
                  <c:v>-3.0493556670834661</c:v>
                </c:pt>
                <c:pt idx="3">
                  <c:v>-3.040913734058182</c:v>
                </c:pt>
                <c:pt idx="4">
                  <c:v>-2.9239698552236715</c:v>
                </c:pt>
                <c:pt idx="5">
                  <c:v>-2.6626127091083838</c:v>
                </c:pt>
                <c:pt idx="6">
                  <c:v>-2.5187388222858842</c:v>
                </c:pt>
                <c:pt idx="7">
                  <c:v>-1.8736960563149314</c:v>
                </c:pt>
                <c:pt idx="8">
                  <c:v>-1.6399720574505627</c:v>
                </c:pt>
                <c:pt idx="9">
                  <c:v>-2.2419168383336765</c:v>
                </c:pt>
                <c:pt idx="10">
                  <c:v>-2.7113468419834188</c:v>
                </c:pt>
              </c:numCache>
            </c:numRef>
          </c:xVal>
          <c:yVal>
            <c:numRef>
              <c:f>XLSTAT_20210801_163211_1_HID3!$B$490:$B$500</c:f>
              <c:numCache>
                <c:formatCode>General</c:formatCode>
                <c:ptCount val="11"/>
                <c:pt idx="0">
                  <c:v>-1.0219373612106717</c:v>
                </c:pt>
                <c:pt idx="1">
                  <c:v>-0.93483206329245128</c:v>
                </c:pt>
                <c:pt idx="2">
                  <c:v>-0.80343924944479728</c:v>
                </c:pt>
                <c:pt idx="3">
                  <c:v>-0.68850670963705851</c:v>
                </c:pt>
                <c:pt idx="4">
                  <c:v>-0.62352663704187627</c:v>
                </c:pt>
                <c:pt idx="5">
                  <c:v>-0.51276742765219607</c:v>
                </c:pt>
                <c:pt idx="6">
                  <c:v>-0.489137261047077</c:v>
                </c:pt>
                <c:pt idx="7">
                  <c:v>-0.43241423654492894</c:v>
                </c:pt>
                <c:pt idx="8">
                  <c:v>-0.98933999970957098</c:v>
                </c:pt>
                <c:pt idx="9">
                  <c:v>-1.0651103836763389</c:v>
                </c:pt>
                <c:pt idx="10">
                  <c:v>-1.0219373612106717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E-BC23-48B5-BE14-695BFB3B82E4}"/>
            </c:ext>
          </c:extLst>
        </c:ser>
        <c:ser>
          <c:idx val="54"/>
          <c:order val="54"/>
          <c:tx>
            <c:v/>
          </c:tx>
          <c:spPr>
            <a:ln w="6350">
              <a:solidFill>
                <a:srgbClr val="78000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XLSTAT_20210801_163211_1_HID3!$A$501:$A$509</c:f>
              <c:numCache>
                <c:formatCode>General</c:formatCode>
                <c:ptCount val="9"/>
                <c:pt idx="0">
                  <c:v>-3.7593639516428778</c:v>
                </c:pt>
                <c:pt idx="1">
                  <c:v>-3.4888321724781024</c:v>
                </c:pt>
                <c:pt idx="2">
                  <c:v>-3.2158946200538008</c:v>
                </c:pt>
                <c:pt idx="3">
                  <c:v>-2.6550541249165036</c:v>
                </c:pt>
                <c:pt idx="4">
                  <c:v>-2.5887369207803657</c:v>
                </c:pt>
                <c:pt idx="5">
                  <c:v>-2.2816602243129105</c:v>
                </c:pt>
                <c:pt idx="6">
                  <c:v>-2.5468764839822891</c:v>
                </c:pt>
                <c:pt idx="7">
                  <c:v>-3.6813067095997494</c:v>
                </c:pt>
                <c:pt idx="8">
                  <c:v>-3.7593639516428778</c:v>
                </c:pt>
              </c:numCache>
            </c:numRef>
          </c:xVal>
          <c:yVal>
            <c:numRef>
              <c:f>XLSTAT_20210801_163211_1_HID3!$B$501:$B$509</c:f>
              <c:numCache>
                <c:formatCode>General</c:formatCode>
                <c:ptCount val="9"/>
                <c:pt idx="0">
                  <c:v>-0.56185908411295526</c:v>
                </c:pt>
                <c:pt idx="1">
                  <c:v>-0.40516044356510439</c:v>
                </c:pt>
                <c:pt idx="2">
                  <c:v>-0.35278566506354225</c:v>
                </c:pt>
                <c:pt idx="3">
                  <c:v>-0.274840301973858</c:v>
                </c:pt>
                <c:pt idx="4">
                  <c:v>-0.30586764342783035</c:v>
                </c:pt>
                <c:pt idx="5">
                  <c:v>-0.73797753072243721</c:v>
                </c:pt>
                <c:pt idx="6">
                  <c:v>-0.79982879934641549</c:v>
                </c:pt>
                <c:pt idx="7">
                  <c:v>-0.98594679727489964</c:v>
                </c:pt>
                <c:pt idx="8">
                  <c:v>-0.56185908411295526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AF-BC23-48B5-BE14-695BFB3B82E4}"/>
            </c:ext>
          </c:extLst>
        </c:ser>
        <c:ser>
          <c:idx val="55"/>
          <c:order val="55"/>
          <c:tx>
            <c:v/>
          </c:tx>
          <c:spPr>
            <a:ln w="6350">
              <a:solidFill>
                <a:srgbClr val="00007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XLSTAT_20210801_163211_1_HID3!$A$510:$A$520</c:f>
              <c:numCache>
                <c:formatCode>General</c:formatCode>
                <c:ptCount val="11"/>
                <c:pt idx="0">
                  <c:v>-2.8412006046709832</c:v>
                </c:pt>
                <c:pt idx="1">
                  <c:v>-3.2323617226130241</c:v>
                </c:pt>
                <c:pt idx="2">
                  <c:v>-3.3403099430600953</c:v>
                </c:pt>
                <c:pt idx="3">
                  <c:v>-3.2364291510841721</c:v>
                </c:pt>
                <c:pt idx="4">
                  <c:v>-3.0749502196594269</c:v>
                </c:pt>
                <c:pt idx="5">
                  <c:v>-2.7641836116906284</c:v>
                </c:pt>
                <c:pt idx="6">
                  <c:v>-2.108342310391941</c:v>
                </c:pt>
                <c:pt idx="7">
                  <c:v>-1.9762633794665434</c:v>
                </c:pt>
                <c:pt idx="8">
                  <c:v>-1.8935499508868712</c:v>
                </c:pt>
                <c:pt idx="9">
                  <c:v>-2.3896019037029492</c:v>
                </c:pt>
                <c:pt idx="10">
                  <c:v>-2.8412006046709832</c:v>
                </c:pt>
              </c:numCache>
            </c:numRef>
          </c:xVal>
          <c:yVal>
            <c:numRef>
              <c:f>XLSTAT_20210801_163211_1_HID3!$B$510:$B$520</c:f>
              <c:numCache>
                <c:formatCode>General</c:formatCode>
                <c:ptCount val="11"/>
                <c:pt idx="0">
                  <c:v>7.1454777134388331E-2</c:v>
                </c:pt>
                <c:pt idx="1">
                  <c:v>0.13253168398675913</c:v>
                </c:pt>
                <c:pt idx="2">
                  <c:v>0.3112786999434074</c:v>
                </c:pt>
                <c:pt idx="3">
                  <c:v>0.40461488125711714</c:v>
                </c:pt>
                <c:pt idx="4">
                  <c:v>0.49189544686331094</c:v>
                </c:pt>
                <c:pt idx="5">
                  <c:v>0.54945558333822697</c:v>
                </c:pt>
                <c:pt idx="6">
                  <c:v>0.59082888686445445</c:v>
                </c:pt>
                <c:pt idx="7">
                  <c:v>0.37828072747115715</c:v>
                </c:pt>
                <c:pt idx="8">
                  <c:v>0.11471358868580006</c:v>
                </c:pt>
                <c:pt idx="9">
                  <c:v>3.3466600337093491E-2</c:v>
                </c:pt>
                <c:pt idx="10">
                  <c:v>7.1454777134388331E-2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B0-BC23-48B5-BE14-695BFB3B82E4}"/>
            </c:ext>
          </c:extLst>
        </c:ser>
        <c:ser>
          <c:idx val="56"/>
          <c:order val="56"/>
          <c:tx>
            <c:v/>
          </c:tx>
          <c:spPr>
            <a:ln w="6350">
              <a:solidFill>
                <a:srgbClr val="06DC1A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XLSTAT_20210801_163211_1_HID3!$A$521:$A$530</c:f>
              <c:numCache>
                <c:formatCode>General</c:formatCode>
                <c:ptCount val="10"/>
                <c:pt idx="0">
                  <c:v>-3.1695361964429516</c:v>
                </c:pt>
                <c:pt idx="1">
                  <c:v>-3.2496170237112749</c:v>
                </c:pt>
                <c:pt idx="2">
                  <c:v>-3.2498441541281333</c:v>
                </c:pt>
                <c:pt idx="3">
                  <c:v>-2.9075940142680516</c:v>
                </c:pt>
                <c:pt idx="4">
                  <c:v>-2.4070351727370176</c:v>
                </c:pt>
                <c:pt idx="5">
                  <c:v>-2.2765799888635989</c:v>
                </c:pt>
                <c:pt idx="6">
                  <c:v>-1.9368654111329726</c:v>
                </c:pt>
                <c:pt idx="7">
                  <c:v>-1.7958240980118274</c:v>
                </c:pt>
                <c:pt idx="8">
                  <c:v>-2.6226301311984086</c:v>
                </c:pt>
                <c:pt idx="9">
                  <c:v>-3.1695361964429516</c:v>
                </c:pt>
              </c:numCache>
            </c:numRef>
          </c:xVal>
          <c:yVal>
            <c:numRef>
              <c:f>XLSTAT_20210801_163211_1_HID3!$B$521:$B$530</c:f>
              <c:numCache>
                <c:formatCode>General</c:formatCode>
                <c:ptCount val="10"/>
                <c:pt idx="0">
                  <c:v>0.67051098538195908</c:v>
                </c:pt>
                <c:pt idx="1">
                  <c:v>0.82333786831801514</c:v>
                </c:pt>
                <c:pt idx="2">
                  <c:v>0.96526135259107382</c:v>
                </c:pt>
                <c:pt idx="3">
                  <c:v>1.0237002614908219</c:v>
                </c:pt>
                <c:pt idx="4">
                  <c:v>1.0042493940776085</c:v>
                </c:pt>
                <c:pt idx="5">
                  <c:v>0.98051421471434286</c:v>
                </c:pt>
                <c:pt idx="6">
                  <c:v>0.8499769859539319</c:v>
                </c:pt>
                <c:pt idx="7">
                  <c:v>0.64704865914438681</c:v>
                </c:pt>
                <c:pt idx="8">
                  <c:v>0.3972090109132535</c:v>
                </c:pt>
                <c:pt idx="9">
                  <c:v>0.67051098538195908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B1-BC23-48B5-BE14-695BFB3B82E4}"/>
            </c:ext>
          </c:extLst>
        </c:ser>
        <c:ser>
          <c:idx val="57"/>
          <c:order val="57"/>
          <c:tx>
            <c:v/>
          </c:tx>
          <c:spPr>
            <a:ln w="6350">
              <a:solidFill>
                <a:srgbClr val="EC14A4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XLSTAT_20210801_163211_1_HID3!$A$531:$A$538</c:f>
              <c:numCache>
                <c:formatCode>General</c:formatCode>
                <c:ptCount val="8"/>
                <c:pt idx="0">
                  <c:v>-3.0167386682532782</c:v>
                </c:pt>
                <c:pt idx="1">
                  <c:v>-3.2233030021352511</c:v>
                </c:pt>
                <c:pt idx="2">
                  <c:v>-2.7280261257237304</c:v>
                </c:pt>
                <c:pt idx="3">
                  <c:v>-1.8941933370854964</c:v>
                </c:pt>
                <c:pt idx="4">
                  <c:v>-1.7662508903108958</c:v>
                </c:pt>
                <c:pt idx="5">
                  <c:v>-1.8811555520309999</c:v>
                </c:pt>
                <c:pt idx="6">
                  <c:v>-2.5826161942057855</c:v>
                </c:pt>
                <c:pt idx="7">
                  <c:v>-3.0167386682532782</c:v>
                </c:pt>
              </c:numCache>
            </c:numRef>
          </c:xVal>
          <c:yVal>
            <c:numRef>
              <c:f>XLSTAT_20210801_163211_1_HID3!$B$531:$B$538</c:f>
              <c:numCache>
                <c:formatCode>General</c:formatCode>
                <c:ptCount val="8"/>
                <c:pt idx="0">
                  <c:v>0.66868213959944511</c:v>
                </c:pt>
                <c:pt idx="1">
                  <c:v>1.1896634573346816</c:v>
                </c:pt>
                <c:pt idx="2">
                  <c:v>1.3332490786561384</c:v>
                </c:pt>
                <c:pt idx="3">
                  <c:v>1.4816788254739914</c:v>
                </c:pt>
                <c:pt idx="4">
                  <c:v>0.85512436908179712</c:v>
                </c:pt>
                <c:pt idx="5">
                  <c:v>0.81553567091566559</c:v>
                </c:pt>
                <c:pt idx="6">
                  <c:v>0.600257748953825</c:v>
                </c:pt>
                <c:pt idx="7">
                  <c:v>0.66868213959944511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B2-BC23-48B5-BE14-695BFB3B82E4}"/>
            </c:ext>
          </c:extLst>
        </c:ser>
        <c:ser>
          <c:idx val="58"/>
          <c:order val="58"/>
          <c:tx>
            <c:v/>
          </c:tx>
          <c:spPr>
            <a:ln w="6350">
              <a:solidFill>
                <a:srgbClr val="FF505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XLSTAT_20210801_163211_1_HID3!$A$539:$A$548</c:f>
              <c:numCache>
                <c:formatCode>General</c:formatCode>
                <c:ptCount val="10"/>
                <c:pt idx="0">
                  <c:v>-3.0603103544803845</c:v>
                </c:pt>
                <c:pt idx="1">
                  <c:v>-3.1519883741376962</c:v>
                </c:pt>
                <c:pt idx="2">
                  <c:v>-3.0858795577537999</c:v>
                </c:pt>
                <c:pt idx="3">
                  <c:v>-1.9128656834888649</c:v>
                </c:pt>
                <c:pt idx="4">
                  <c:v>-1.7977765628374736</c:v>
                </c:pt>
                <c:pt idx="5">
                  <c:v>-1.6205351593464712</c:v>
                </c:pt>
                <c:pt idx="6">
                  <c:v>-1.7030870935787563</c:v>
                </c:pt>
                <c:pt idx="7">
                  <c:v>-2.0845047520038609</c:v>
                </c:pt>
                <c:pt idx="8">
                  <c:v>-2.8436317824671398</c:v>
                </c:pt>
                <c:pt idx="9">
                  <c:v>-3.0603103544803845</c:v>
                </c:pt>
              </c:numCache>
            </c:numRef>
          </c:xVal>
          <c:yVal>
            <c:numRef>
              <c:f>XLSTAT_20210801_163211_1_HID3!$B$539:$B$548</c:f>
              <c:numCache>
                <c:formatCode>General</c:formatCode>
                <c:ptCount val="10"/>
                <c:pt idx="0">
                  <c:v>1.1254043372096081</c:v>
                </c:pt>
                <c:pt idx="1">
                  <c:v>1.241865029722333</c:v>
                </c:pt>
                <c:pt idx="2">
                  <c:v>1.4148611131344084</c:v>
                </c:pt>
                <c:pt idx="3">
                  <c:v>1.6825880901758539</c:v>
                </c:pt>
                <c:pt idx="4">
                  <c:v>1.7015775164260862</c:v>
                </c:pt>
                <c:pt idx="5">
                  <c:v>1.1031836055435822</c:v>
                </c:pt>
                <c:pt idx="6">
                  <c:v>1.0552080472343897</c:v>
                </c:pt>
                <c:pt idx="7">
                  <c:v>0.98545956915736632</c:v>
                </c:pt>
                <c:pt idx="8">
                  <c:v>0.85419034668684368</c:v>
                </c:pt>
                <c:pt idx="9">
                  <c:v>1.1254043372096081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B3-BC23-48B5-BE14-695BFB3B82E4}"/>
            </c:ext>
          </c:extLst>
        </c:ser>
        <c:ser>
          <c:idx val="59"/>
          <c:order val="59"/>
          <c:tx>
            <c:v/>
          </c:tx>
          <c:spPr>
            <a:ln w="6350">
              <a:solidFill>
                <a:srgbClr val="0092C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XLSTAT_20210801_163211_1_HID3!$A$549:$A$556</c:f>
              <c:numCache>
                <c:formatCode>General</c:formatCode>
                <c:ptCount val="8"/>
                <c:pt idx="0">
                  <c:v>-3.3159801779848523</c:v>
                </c:pt>
                <c:pt idx="1">
                  <c:v>-3.3104287963330359</c:v>
                </c:pt>
                <c:pt idx="2">
                  <c:v>-2.8472103360812335</c:v>
                </c:pt>
                <c:pt idx="3">
                  <c:v>-2.1756984311675716</c:v>
                </c:pt>
                <c:pt idx="4">
                  <c:v>-1.8725411138700081</c:v>
                </c:pt>
                <c:pt idx="5">
                  <c:v>-2.0547279517017456</c:v>
                </c:pt>
                <c:pt idx="6">
                  <c:v>-2.6372872465601325</c:v>
                </c:pt>
                <c:pt idx="7">
                  <c:v>-3.3159801779848523</c:v>
                </c:pt>
              </c:numCache>
            </c:numRef>
          </c:xVal>
          <c:yVal>
            <c:numRef>
              <c:f>XLSTAT_20210801_163211_1_HID3!$B$549:$B$556</c:f>
              <c:numCache>
                <c:formatCode>General</c:formatCode>
                <c:ptCount val="8"/>
                <c:pt idx="0">
                  <c:v>4.19452041540079</c:v>
                </c:pt>
                <c:pt idx="1">
                  <c:v>4.6924788367612917</c:v>
                </c:pt>
                <c:pt idx="2">
                  <c:v>6.3984601585325089</c:v>
                </c:pt>
                <c:pt idx="3">
                  <c:v>6.717489175885837</c:v>
                </c:pt>
                <c:pt idx="4">
                  <c:v>3.6051285840094747</c:v>
                </c:pt>
                <c:pt idx="5">
                  <c:v>3.5204816040827076</c:v>
                </c:pt>
                <c:pt idx="6">
                  <c:v>3.3002243078978837</c:v>
                </c:pt>
                <c:pt idx="7">
                  <c:v>4.19452041540079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B4-BC23-48B5-BE14-695BFB3B82E4}"/>
            </c:ext>
          </c:extLst>
        </c:ser>
        <c:ser>
          <c:idx val="60"/>
          <c:order val="60"/>
          <c:tx>
            <c:v/>
          </c:tx>
          <c:spPr>
            <a:ln w="6350">
              <a:solidFill>
                <a:srgbClr val="B7F0F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XLSTAT_20210801_163211_1_HID3!$A$557:$A$565</c:f>
              <c:numCache>
                <c:formatCode>General</c:formatCode>
                <c:ptCount val="9"/>
                <c:pt idx="0">
                  <c:v>-2.8205954172109111</c:v>
                </c:pt>
                <c:pt idx="1">
                  <c:v>-3.0889965459538899</c:v>
                </c:pt>
                <c:pt idx="2">
                  <c:v>-3.2725346862964266</c:v>
                </c:pt>
                <c:pt idx="3">
                  <c:v>-3.1181534707868899</c:v>
                </c:pt>
                <c:pt idx="4">
                  <c:v>-2.9877786315907779</c:v>
                </c:pt>
                <c:pt idx="5">
                  <c:v>-1.8240856265415999</c:v>
                </c:pt>
                <c:pt idx="6">
                  <c:v>-1.6116752801846417</c:v>
                </c:pt>
                <c:pt idx="7">
                  <c:v>-2.4322279425125335</c:v>
                </c:pt>
                <c:pt idx="8">
                  <c:v>-2.8205954172109111</c:v>
                </c:pt>
              </c:numCache>
            </c:numRef>
          </c:xVal>
          <c:yVal>
            <c:numRef>
              <c:f>XLSTAT_20210801_163211_1_HID3!$B$557:$B$565</c:f>
              <c:numCache>
                <c:formatCode>General</c:formatCode>
                <c:ptCount val="9"/>
                <c:pt idx="0">
                  <c:v>3.973061637374943</c:v>
                </c:pt>
                <c:pt idx="1">
                  <c:v>4.7969803810264429</c:v>
                </c:pt>
                <c:pt idx="2">
                  <c:v>5.6890404067860274</c:v>
                </c:pt>
                <c:pt idx="3">
                  <c:v>6.8363156246418963</c:v>
                </c:pt>
                <c:pt idx="4">
                  <c:v>7.1481536147479181</c:v>
                </c:pt>
                <c:pt idx="5">
                  <c:v>7.34535386464864</c:v>
                </c:pt>
                <c:pt idx="6">
                  <c:v>4.1730080435026773</c:v>
                </c:pt>
                <c:pt idx="7">
                  <c:v>3.8919287391188804</c:v>
                </c:pt>
                <c:pt idx="8">
                  <c:v>3.973061637374943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B5-BC23-48B5-BE14-695BFB3B82E4}"/>
            </c:ext>
          </c:extLst>
        </c:ser>
        <c:ser>
          <c:idx val="61"/>
          <c:order val="61"/>
          <c:tx>
            <c:v/>
          </c:tx>
          <c:spPr>
            <a:ln w="3175">
              <a:solidFill>
                <a:srgbClr val="C0C0C0"/>
              </a:solidFill>
              <a:prstDash val="solid"/>
            </a:ln>
          </c:spPr>
          <c:marker>
            <c:symbol val="none"/>
          </c:marker>
          <c:xVal>
            <c:numRef>
              <c:f>XLSTAT_20210801_163211_1_HID3!$A$566:$A$572</c:f>
              <c:numCache>
                <c:formatCode>General</c:formatCode>
                <c:ptCount val="7"/>
                <c:pt idx="0">
                  <c:v>-2.044505380340444</c:v>
                </c:pt>
                <c:pt idx="1">
                  <c:v>-2.5827944320629754</c:v>
                </c:pt>
                <c:pt idx="2">
                  <c:v>-2.2406986702308376</c:v>
                </c:pt>
                <c:pt idx="3">
                  <c:v>-1.3923939446013316</c:v>
                </c:pt>
                <c:pt idx="4">
                  <c:v>-0.94377889639461576</c:v>
                </c:pt>
                <c:pt idx="5">
                  <c:v>-1.7131769291029084</c:v>
                </c:pt>
                <c:pt idx="6">
                  <c:v>-2.044505380340444</c:v>
                </c:pt>
              </c:numCache>
            </c:numRef>
          </c:xVal>
          <c:yVal>
            <c:numRef>
              <c:f>XLSTAT_20210801_163211_1_HID3!$B$566:$B$572</c:f>
              <c:numCache>
                <c:formatCode>General</c:formatCode>
                <c:ptCount val="7"/>
                <c:pt idx="0">
                  <c:v>4.4115023957249777</c:v>
                </c:pt>
                <c:pt idx="1">
                  <c:v>6.0786595116150179</c:v>
                </c:pt>
                <c:pt idx="2">
                  <c:v>7.4885086063242179</c:v>
                </c:pt>
                <c:pt idx="3">
                  <c:v>7.3852319594901354</c:v>
                </c:pt>
                <c:pt idx="4">
                  <c:v>4.638873161490606</c:v>
                </c:pt>
                <c:pt idx="5">
                  <c:v>4.2663775778126691</c:v>
                </c:pt>
                <c:pt idx="6">
                  <c:v>4.4115023957249777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B6-BC23-48B5-BE14-695BFB3B8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60552"/>
        <c:axId val="1"/>
      </c:scatterChart>
      <c:valAx>
        <c:axId val="862860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F1 (57.59 %)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F2 (14.47 %)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60552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CFT / Standardized coefficients(95%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/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9D5E1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71D-4931-A9FE-AA7E84905D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0.14512266955314379</c:v>
                </c:pt>
              </c:numLit>
            </c:plus>
            <c:minus>
              <c:numLit>
                <c:formatCode>General</c:formatCode>
                <c:ptCount val="1"/>
                <c:pt idx="0">
                  <c:v>0.14512266955314379</c:v>
                </c:pt>
              </c:numLit>
            </c:minus>
          </c:errBars>
          <c:cat>
            <c:strRef>
              <c:f>'MLR ACE V1b first 30'!$B$101</c:f>
              <c:strCache>
                <c:ptCount val="1"/>
                <c:pt idx="0">
                  <c:v>ACE</c:v>
                </c:pt>
              </c:strCache>
            </c:strRef>
          </c:cat>
          <c:val>
            <c:numRef>
              <c:f>'MLR ACE V1b first 30'!$C$101</c:f>
              <c:numCache>
                <c:formatCode>0.000</c:formatCode>
                <c:ptCount val="1"/>
                <c:pt idx="0">
                  <c:v>0.9241154739262436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1D-4931-A9FE-AA7E84905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862804464"/>
        <c:axId val="1"/>
      </c:barChart>
      <c:catAx>
        <c:axId val="86280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Variable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04464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Regression of CFT by ACE (R²=0.854)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Ref>
              <c:f>'MLR ACE V1b first 30'!$D$127:$D$157</c:f>
              <c:numCache>
                <c:formatCode>0.000</c:formatCode>
                <c:ptCount val="31"/>
                <c:pt idx="0">
                  <c:v>-0.95992211973121311</c:v>
                </c:pt>
                <c:pt idx="1">
                  <c:v>-0.69268245030972575</c:v>
                </c:pt>
                <c:pt idx="2">
                  <c:v>0.18234647531010895</c:v>
                </c:pt>
                <c:pt idx="3">
                  <c:v>0.66051589679771228</c:v>
                </c:pt>
                <c:pt idx="4">
                  <c:v>1.0317638306820103</c:v>
                </c:pt>
                <c:pt idx="5">
                  <c:v>2.6576811860539111</c:v>
                </c:pt>
                <c:pt idx="6">
                  <c:v>2.6194663100208526</c:v>
                </c:pt>
                <c:pt idx="7">
                  <c:v>1.8891026736572163</c:v>
                </c:pt>
                <c:pt idx="8">
                  <c:v>1.9647101116737453</c:v>
                </c:pt>
                <c:pt idx="9">
                  <c:v>3.166123334814241</c:v>
                </c:pt>
                <c:pt idx="10">
                  <c:v>4.1928877976241585</c:v>
                </c:pt>
                <c:pt idx="11">
                  <c:v>5.6851894505167211</c:v>
                </c:pt>
                <c:pt idx="12">
                  <c:v>7.3629249877068039</c:v>
                </c:pt>
                <c:pt idx="13">
                  <c:v>4.9508671364671342</c:v>
                </c:pt>
                <c:pt idx="14">
                  <c:v>3.5377968885332507</c:v>
                </c:pt>
                <c:pt idx="15">
                  <c:v>4.3573919298555648</c:v>
                </c:pt>
                <c:pt idx="16">
                  <c:v>2.0674828389464732</c:v>
                </c:pt>
                <c:pt idx="17">
                  <c:v>1.3644745744836635</c:v>
                </c:pt>
                <c:pt idx="18">
                  <c:v>1.5517349050621758</c:v>
                </c:pt>
                <c:pt idx="19">
                  <c:v>1.6204208554753989</c:v>
                </c:pt>
                <c:pt idx="20">
                  <c:v>1.0847886240704401</c:v>
                </c:pt>
                <c:pt idx="21">
                  <c:v>-0.66080228502046956</c:v>
                </c:pt>
                <c:pt idx="22">
                  <c:v>-3.5772816238634437</c:v>
                </c:pt>
                <c:pt idx="23">
                  <c:v>-6.2836163346072462</c:v>
                </c:pt>
                <c:pt idx="24">
                  <c:v>-3.8503436073345179</c:v>
                </c:pt>
                <c:pt idx="25">
                  <c:v>-2.6064510453510477</c:v>
                </c:pt>
                <c:pt idx="26">
                  <c:v>-3.5881783180783202</c:v>
                </c:pt>
                <c:pt idx="27">
                  <c:v>-1.434223772623775</c:v>
                </c:pt>
                <c:pt idx="28">
                  <c:v>-1.174010962706419</c:v>
                </c:pt>
                <c:pt idx="29">
                  <c:v>-0.64928047602138672</c:v>
                </c:pt>
                <c:pt idx="30">
                  <c:v>-0.24822107519494069</c:v>
                </c:pt>
              </c:numCache>
            </c:numRef>
          </c:xVal>
          <c:yVal>
            <c:numRef>
              <c:f>'MLR ACE V1b first 30'!$E$127:$E$157</c:f>
              <c:numCache>
                <c:formatCode>0.000</c:formatCode>
                <c:ptCount val="31"/>
                <c:pt idx="0">
                  <c:v>-0.25187400984168468</c:v>
                </c:pt>
                <c:pt idx="1">
                  <c:v>-0.12959534842657724</c:v>
                </c:pt>
                <c:pt idx="2">
                  <c:v>-0.10649024073047807</c:v>
                </c:pt>
                <c:pt idx="3">
                  <c:v>-0.10817852146413086</c:v>
                </c:pt>
                <c:pt idx="4">
                  <c:v>0.52649683416585247</c:v>
                </c:pt>
                <c:pt idx="5">
                  <c:v>0.94629615673798495</c:v>
                </c:pt>
                <c:pt idx="6">
                  <c:v>1.151219446252266</c:v>
                </c:pt>
                <c:pt idx="7">
                  <c:v>1.5049030663450595</c:v>
                </c:pt>
                <c:pt idx="8">
                  <c:v>2.0238759426361996</c:v>
                </c:pt>
                <c:pt idx="9">
                  <c:v>2.2949149346298197</c:v>
                </c:pt>
                <c:pt idx="10">
                  <c:v>2.3428134307556707</c:v>
                </c:pt>
                <c:pt idx="11">
                  <c:v>2.7130259764682991</c:v>
                </c:pt>
                <c:pt idx="12">
                  <c:v>2.9923294312718367</c:v>
                </c:pt>
                <c:pt idx="13">
                  <c:v>3.0815502414472742</c:v>
                </c:pt>
                <c:pt idx="14">
                  <c:v>3.0633330350937866</c:v>
                </c:pt>
                <c:pt idx="15">
                  <c:v>2.152553845269225</c:v>
                </c:pt>
                <c:pt idx="16">
                  <c:v>1.4235928372628452</c:v>
                </c:pt>
                <c:pt idx="17">
                  <c:v>1.27314422595068</c:v>
                </c:pt>
                <c:pt idx="18">
                  <c:v>0.76732371381206788</c:v>
                </c:pt>
                <c:pt idx="19">
                  <c:v>-0.1847777900620807</c:v>
                </c:pt>
                <c:pt idx="20">
                  <c:v>-0.64101152534118822</c:v>
                </c:pt>
                <c:pt idx="21">
                  <c:v>-1.0815427812814524</c:v>
                </c:pt>
                <c:pt idx="22">
                  <c:v>-1.6892916680757113</c:v>
                </c:pt>
                <c:pt idx="23">
                  <c:v>-2.0060625934374636</c:v>
                </c:pt>
                <c:pt idx="24">
                  <c:v>-1.693701287394257</c:v>
                </c:pt>
                <c:pt idx="25">
                  <c:v>-1.1940121576595903</c:v>
                </c:pt>
                <c:pt idx="26">
                  <c:v>-0.85924727034916593</c:v>
                </c:pt>
                <c:pt idx="27">
                  <c:v>-0.54429719785355635</c:v>
                </c:pt>
                <c:pt idx="28">
                  <c:v>-0.7111379502737718</c:v>
                </c:pt>
                <c:pt idx="29">
                  <c:v>-0.52729027075555523</c:v>
                </c:pt>
                <c:pt idx="30">
                  <c:v>0.25834763242788478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C8-4B19-8239-D5C2CBAB28C9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-0.69268245030972575</c:v>
              </c:pt>
            </c:numLit>
          </c:xVal>
          <c:yVal>
            <c:numLit>
              <c:formatCode>General</c:formatCode>
              <c:ptCount val="1"/>
              <c:pt idx="0">
                <c:v>-0.12959534842657724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0BC8-4B19-8239-D5C2CBAB28C9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'MLR ACE V1b first 30'!$D$158:$D$187</c:f>
              <c:numCache>
                <c:formatCode>0.000</c:formatCode>
                <c:ptCount val="30"/>
                <c:pt idx="0">
                  <c:v>3.5034084806448429</c:v>
                </c:pt>
                <c:pt idx="1">
                  <c:v>3.8384574739795503</c:v>
                </c:pt>
                <c:pt idx="2">
                  <c:v>2.9772669462533083</c:v>
                </c:pt>
                <c:pt idx="3">
                  <c:v>2.4439116873147162</c:v>
                </c:pt>
                <c:pt idx="4">
                  <c:v>2.7253820256183876</c:v>
                </c:pt>
                <c:pt idx="5">
                  <c:v>2.1398866825775897</c:v>
                </c:pt>
                <c:pt idx="6">
                  <c:v>1.9837275916684995</c:v>
                </c:pt>
                <c:pt idx="7">
                  <c:v>1.5702883945020298</c:v>
                </c:pt>
                <c:pt idx="8">
                  <c:v>1.7181478986342609</c:v>
                </c:pt>
                <c:pt idx="9">
                  <c:v>-1.0659944337807983</c:v>
                </c:pt>
                <c:pt idx="10">
                  <c:v>-0.6638270784088971</c:v>
                </c:pt>
                <c:pt idx="11">
                  <c:v>-1.4831989792353433</c:v>
                </c:pt>
                <c:pt idx="12">
                  <c:v>-2.8505460866733601</c:v>
                </c:pt>
                <c:pt idx="13">
                  <c:v>-2.6364262519626163</c:v>
                </c:pt>
                <c:pt idx="14">
                  <c:v>-3.5242898883262526</c:v>
                </c:pt>
                <c:pt idx="15">
                  <c:v>-4.5491163346072439</c:v>
                </c:pt>
                <c:pt idx="16">
                  <c:v>-3.8800998056816236</c:v>
                </c:pt>
                <c:pt idx="17">
                  <c:v>-4.4861245990700551</c:v>
                </c:pt>
                <c:pt idx="18">
                  <c:v>-3.6878518717973274</c:v>
                </c:pt>
                <c:pt idx="19">
                  <c:v>-4.424517161053525</c:v>
                </c:pt>
                <c:pt idx="20">
                  <c:v>-3.1757279048551785</c:v>
                </c:pt>
                <c:pt idx="21">
                  <c:v>-2.9800378222105506</c:v>
                </c:pt>
                <c:pt idx="22">
                  <c:v>-2.4082940205576584</c:v>
                </c:pt>
                <c:pt idx="23">
                  <c:v>-1.9706824503097247</c:v>
                </c:pt>
                <c:pt idx="24">
                  <c:v>-2.385054351136171</c:v>
                </c:pt>
                <c:pt idx="25">
                  <c:v>-0.75620311146674979</c:v>
                </c:pt>
                <c:pt idx="26">
                  <c:v>0.31744151663242381</c:v>
                </c:pt>
                <c:pt idx="27">
                  <c:v>-4.9864268491543629E-2</c:v>
                </c:pt>
                <c:pt idx="28">
                  <c:v>-0.8522113759295602</c:v>
                </c:pt>
                <c:pt idx="29">
                  <c:v>-1.5525130288221225</c:v>
                </c:pt>
              </c:numCache>
            </c:numRef>
          </c:xVal>
          <c:yVal>
            <c:numRef>
              <c:f>'MLR ACE V1b first 30'!$E$158:$E$187</c:f>
              <c:numCache>
                <c:formatCode>0.000</c:formatCode>
                <c:ptCount val="30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BC8-4B19-8239-D5C2CBAB28C9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3.8384574739795503</c:v>
              </c:pt>
            </c:numLit>
          </c:xVal>
          <c:yVal>
            <c:numLit>
              <c:formatCode>General</c:formatCode>
              <c:ptCount val="1"/>
              <c:pt idx="0">
                <c:v>1.9104577886370746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0BC8-4B19-8239-D5C2CBAB28C9}"/>
            </c:ext>
          </c:extLst>
        </c:ser>
        <c:ser>
          <c:idx val="4"/>
          <c:order val="4"/>
          <c:tx>
            <c:v>Model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-7.6482704668386514</c:v>
              </c:pt>
              <c:pt idx="1">
                <c:v>8.7275791199382091</c:v>
              </c:pt>
            </c:numLit>
          </c:xVal>
          <c:yVal>
            <c:numLit>
              <c:formatCode>General</c:formatCode>
              <c:ptCount val="2"/>
              <c:pt idx="0">
                <c:v>-3.3954675120478965</c:v>
              </c:pt>
              <c:pt idx="1">
                <c:v>4.1946347816776068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0BC8-4B19-8239-D5C2CBAB28C9}"/>
            </c:ext>
          </c:extLst>
        </c:ser>
        <c:ser>
          <c:idx val="5"/>
          <c:order val="5"/>
          <c:tx>
            <c:v>Conf. interval (Mean 95%)</c:v>
          </c:tx>
          <c:spPr>
            <a:ln w="3175">
              <a:solidFill>
                <a:srgbClr val="C0C0C0"/>
              </a:solidFill>
              <a:prstDash val="sysDash"/>
            </a:ln>
          </c:spPr>
          <c:marker>
            <c:symbol val="none"/>
          </c:marker>
          <c:xVal>
            <c:numRef>
              <c:f>'MLR ACE V1b first 30'!xdata1</c:f>
              <c:numCache>
                <c:formatCode>General</c:formatCode>
                <c:ptCount val="70"/>
                <c:pt idx="0">
                  <c:v>-7.6482704668386496</c:v>
                </c:pt>
                <c:pt idx="1">
                  <c:v>-7.4109393134071002</c:v>
                </c:pt>
                <c:pt idx="2">
                  <c:v>-7.1736081599755517</c:v>
                </c:pt>
                <c:pt idx="3">
                  <c:v>-6.9362770065440023</c:v>
                </c:pt>
                <c:pt idx="4">
                  <c:v>-6.6989458531124537</c:v>
                </c:pt>
                <c:pt idx="5">
                  <c:v>-6.4616146996809043</c:v>
                </c:pt>
                <c:pt idx="6">
                  <c:v>-6.2242835462493558</c:v>
                </c:pt>
                <c:pt idx="7">
                  <c:v>-5.9869523928178063</c:v>
                </c:pt>
                <c:pt idx="8">
                  <c:v>-5.7496212393862578</c:v>
                </c:pt>
                <c:pt idx="9">
                  <c:v>-5.5122900859547084</c:v>
                </c:pt>
                <c:pt idx="10">
                  <c:v>-5.2749589325231589</c:v>
                </c:pt>
                <c:pt idx="11">
                  <c:v>-5.0376277790916104</c:v>
                </c:pt>
                <c:pt idx="12">
                  <c:v>-4.8002966256600619</c:v>
                </c:pt>
                <c:pt idx="13">
                  <c:v>-4.5629654722285125</c:v>
                </c:pt>
                <c:pt idx="14">
                  <c:v>-4.325634318796963</c:v>
                </c:pt>
                <c:pt idx="15">
                  <c:v>-4.0883031653654145</c:v>
                </c:pt>
                <c:pt idx="16">
                  <c:v>-3.8509720119338655</c:v>
                </c:pt>
                <c:pt idx="17">
                  <c:v>-3.6136408585023165</c:v>
                </c:pt>
                <c:pt idx="18">
                  <c:v>-3.3763097050707671</c:v>
                </c:pt>
                <c:pt idx="19">
                  <c:v>-3.1389785516392186</c:v>
                </c:pt>
                <c:pt idx="20">
                  <c:v>-2.9016473982076691</c:v>
                </c:pt>
                <c:pt idx="21">
                  <c:v>-2.6643162447761206</c:v>
                </c:pt>
                <c:pt idx="22">
                  <c:v>-2.4269850913445712</c:v>
                </c:pt>
                <c:pt idx="23">
                  <c:v>-2.1896539379130227</c:v>
                </c:pt>
                <c:pt idx="24">
                  <c:v>-1.9523227844814732</c:v>
                </c:pt>
                <c:pt idx="25">
                  <c:v>-1.7149916310499247</c:v>
                </c:pt>
                <c:pt idx="26">
                  <c:v>-1.4776604776183753</c:v>
                </c:pt>
                <c:pt idx="27">
                  <c:v>-1.2403293241868267</c:v>
                </c:pt>
                <c:pt idx="28">
                  <c:v>-1.0029981707552773</c:v>
                </c:pt>
                <c:pt idx="29">
                  <c:v>-0.76566701732372877</c:v>
                </c:pt>
                <c:pt idx="30">
                  <c:v>-0.52833586389217935</c:v>
                </c:pt>
                <c:pt idx="31">
                  <c:v>-0.29100471046063081</c:v>
                </c:pt>
                <c:pt idx="32">
                  <c:v>-5.3673557029081387E-2</c:v>
                </c:pt>
                <c:pt idx="33">
                  <c:v>0.18365759640246804</c:v>
                </c:pt>
                <c:pt idx="34">
                  <c:v>0.42098874983401657</c:v>
                </c:pt>
                <c:pt idx="35">
                  <c:v>0.658319903265566</c:v>
                </c:pt>
                <c:pt idx="36">
                  <c:v>0.89565105669711542</c:v>
                </c:pt>
                <c:pt idx="37">
                  <c:v>1.1329822101286631</c:v>
                </c:pt>
                <c:pt idx="38">
                  <c:v>1.3703133635602125</c:v>
                </c:pt>
                <c:pt idx="39">
                  <c:v>1.6076445169917619</c:v>
                </c:pt>
                <c:pt idx="40">
                  <c:v>1.8449756704233113</c:v>
                </c:pt>
                <c:pt idx="41">
                  <c:v>2.082306823854859</c:v>
                </c:pt>
                <c:pt idx="42">
                  <c:v>2.3196379772864084</c:v>
                </c:pt>
                <c:pt idx="43">
                  <c:v>2.5569691307179578</c:v>
                </c:pt>
                <c:pt idx="44">
                  <c:v>2.7943002841495073</c:v>
                </c:pt>
                <c:pt idx="45">
                  <c:v>3.0316314375810549</c:v>
                </c:pt>
                <c:pt idx="46">
                  <c:v>3.2689625910126043</c:v>
                </c:pt>
                <c:pt idx="47">
                  <c:v>3.5062937444441538</c:v>
                </c:pt>
                <c:pt idx="48">
                  <c:v>3.7436248978757032</c:v>
                </c:pt>
                <c:pt idx="49">
                  <c:v>3.9809560513072526</c:v>
                </c:pt>
                <c:pt idx="50">
                  <c:v>4.2182872047388003</c:v>
                </c:pt>
                <c:pt idx="51">
                  <c:v>4.4556183581703497</c:v>
                </c:pt>
                <c:pt idx="52">
                  <c:v>4.6929495116018991</c:v>
                </c:pt>
                <c:pt idx="53">
                  <c:v>4.9302806650334485</c:v>
                </c:pt>
                <c:pt idx="54">
                  <c:v>5.1676118184649962</c:v>
                </c:pt>
                <c:pt idx="55">
                  <c:v>5.4049429718965456</c:v>
                </c:pt>
                <c:pt idx="56">
                  <c:v>5.642274125328095</c:v>
                </c:pt>
                <c:pt idx="57">
                  <c:v>5.8796052787596444</c:v>
                </c:pt>
                <c:pt idx="58">
                  <c:v>6.1169364321911921</c:v>
                </c:pt>
                <c:pt idx="59">
                  <c:v>6.3542675856227415</c:v>
                </c:pt>
                <c:pt idx="60">
                  <c:v>6.5915987390542909</c:v>
                </c:pt>
                <c:pt idx="61">
                  <c:v>6.8289298924858404</c:v>
                </c:pt>
                <c:pt idx="62">
                  <c:v>7.066261045917388</c:v>
                </c:pt>
                <c:pt idx="63">
                  <c:v>7.3035921993489374</c:v>
                </c:pt>
                <c:pt idx="64">
                  <c:v>7.5409233527804869</c:v>
                </c:pt>
                <c:pt idx="65">
                  <c:v>7.7782545062120363</c:v>
                </c:pt>
                <c:pt idx="66">
                  <c:v>8.0155856596435857</c:v>
                </c:pt>
                <c:pt idx="67">
                  <c:v>8.2529168130751334</c:v>
                </c:pt>
                <c:pt idx="68">
                  <c:v>8.4902479665066828</c:v>
                </c:pt>
                <c:pt idx="69">
                  <c:v>8.7275791199382304</c:v>
                </c:pt>
              </c:numCache>
            </c:numRef>
          </c:xVal>
          <c:yVal>
            <c:numRef>
              <c:f>'MLR ACE V1b first 30'!ydata1</c:f>
              <c:numCache>
                <c:formatCode>General</c:formatCode>
                <c:ptCount val="70"/>
                <c:pt idx="0">
                  <c:v>-4.0507330356198006</c:v>
                </c:pt>
                <c:pt idx="1">
                  <c:v>-3.9244580808598633</c:v>
                </c:pt>
                <c:pt idx="2">
                  <c:v>-3.798237057107051</c:v>
                </c:pt>
                <c:pt idx="3">
                  <c:v>-3.6720742903906647</c:v>
                </c:pt>
                <c:pt idx="4">
                  <c:v>-3.5459745639027651</c:v>
                </c:pt>
                <c:pt idx="5">
                  <c:v>-3.4199431772337059</c:v>
                </c:pt>
                <c:pt idx="6">
                  <c:v>-3.293986014534493</c:v>
                </c:pt>
                <c:pt idx="7">
                  <c:v>-3.1681096230951171</c:v>
                </c:pt>
                <c:pt idx="8">
                  <c:v>-3.0423213040858457</c:v>
                </c:pt>
                <c:pt idx="9">
                  <c:v>-2.9166292175067943</c:v>
                </c:pt>
                <c:pt idx="10">
                  <c:v>-2.7910425037327276</c:v>
                </c:pt>
                <c:pt idx="11">
                  <c:v>-2.6655714244253006</c:v>
                </c:pt>
                <c:pt idx="12">
                  <c:v>-2.5402275260102094</c:v>
                </c:pt>
                <c:pt idx="13">
                  <c:v>-2.4150238293705599</c:v>
                </c:pt>
                <c:pt idx="14">
                  <c:v>-2.2899750498669045</c:v>
                </c:pt>
                <c:pt idx="15">
                  <c:v>-2.1650978522159261</c:v>
                </c:pt>
                <c:pt idx="16">
                  <c:v>-2.0404111450703679</c:v>
                </c:pt>
                <c:pt idx="17">
                  <c:v>-1.9159364202230575</c:v>
                </c:pt>
                <c:pt idx="18">
                  <c:v>-1.7916981410196735</c:v>
                </c:pt>
                <c:pt idx="19">
                  <c:v>-1.6677241835210421</c:v>
                </c:pt>
                <c:pt idx="20">
                  <c:v>-1.5440463317808604</c:v>
                </c:pt>
                <c:pt idx="21">
                  <c:v>-1.4207008246900563</c:v>
                </c:pt>
                <c:pt idx="22">
                  <c:v>-1.2977289453492802</c:v>
                </c:pt>
                <c:pt idx="23">
                  <c:v>-1.1751776337861641</c:v>
                </c:pt>
                <c:pt idx="24">
                  <c:v>-1.0531000887584816</c:v>
                </c:pt>
                <c:pt idx="25">
                  <c:v>-0.93155630310582305</c:v>
                </c:pt>
                <c:pt idx="26">
                  <c:v>-0.81061344883371289</c:v>
                </c:pt>
                <c:pt idx="27">
                  <c:v>-0.69034599342142022</c:v>
                </c:pt>
                <c:pt idx="28">
                  <c:v>-0.5708353911827273</c:v>
                </c:pt>
                <c:pt idx="29">
                  <c:v>-0.45216916114914074</c:v>
                </c:pt>
                <c:pt idx="30">
                  <c:v>-0.33443915082619391</c:v>
                </c:pt>
                <c:pt idx="31">
                  <c:v>-0.21773881503081011</c:v>
                </c:pt>
                <c:pt idx="32">
                  <c:v>-0.10215943514246427</c:v>
                </c:pt>
                <c:pt idx="33">
                  <c:v>1.22146179218455E-2</c:v>
                </c:pt>
                <c:pt idx="34">
                  <c:v>0.1253112248117251</c:v>
                </c:pt>
                <c:pt idx="35">
                  <c:v>0.23707584490000239</c:v>
                </c:pt>
                <c:pt idx="36">
                  <c:v>0.34747602477630829</c:v>
                </c:pt>
                <c:pt idx="37">
                  <c:v>0.45650428094272433</c:v>
                </c:pt>
                <c:pt idx="38">
                  <c:v>0.56417878594638726</c:v>
                </c:pt>
                <c:pt idx="39">
                  <c:v>0.67054171615682223</c:v>
                </c:pt>
                <c:pt idx="40">
                  <c:v>0.77565559880335044</c:v>
                </c:pt>
                <c:pt idx="41">
                  <c:v>0.8795983568410084</c:v>
                </c:pt>
                <c:pt idx="42">
                  <c:v>0.98245788560512448</c:v>
                </c:pt>
                <c:pt idx="43">
                  <c:v>1.0843269044933392</c:v>
                </c:pt>
                <c:pt idx="44">
                  <c:v>1.1852985935938769</c:v>
                </c:pt>
                <c:pt idx="45">
                  <c:v>1.2854632568253845</c:v>
                </c:pt>
                <c:pt idx="46">
                  <c:v>1.3849060301692806</c:v>
                </c:pt>
                <c:pt idx="47">
                  <c:v>1.483705510566943</c:v>
                </c:pt>
                <c:pt idx="48">
                  <c:v>1.5819331154648553</c:v>
                </c:pt>
                <c:pt idx="49">
                  <c:v>1.679652973714657</c:v>
                </c:pt>
                <c:pt idx="50">
                  <c:v>1.7769221714297934</c:v>
                </c:pt>
                <c:pt idx="51">
                  <c:v>1.8737912123861169</c:v>
                </c:pt>
                <c:pt idx="52">
                  <c:v>1.9703045896515043</c:v>
                </c:pt>
                <c:pt idx="53">
                  <c:v>2.0665013973468769</c:v>
                </c:pt>
                <c:pt idx="54">
                  <c:v>2.1624159367490727</c:v>
                </c:pt>
                <c:pt idx="55">
                  <c:v>2.2580782894840468</c:v>
                </c:pt>
                <c:pt idx="56">
                  <c:v>2.3535148434047066</c:v>
                </c:pt>
                <c:pt idx="57">
                  <c:v>2.4487487652134905</c:v>
                </c:pt>
                <c:pt idx="58">
                  <c:v>2.5438004191822134</c:v>
                </c:pt>
                <c:pt idx="59">
                  <c:v>2.6386877344190962</c:v>
                </c:pt>
                <c:pt idx="60">
                  <c:v>2.7334265247709921</c:v>
                </c:pt>
                <c:pt idx="61">
                  <c:v>2.8280307661539892</c:v>
                </c:pt>
                <c:pt idx="62">
                  <c:v>2.9225128362398038</c:v>
                </c:pt>
                <c:pt idx="63">
                  <c:v>3.016883721230216</c:v>
                </c:pt>
                <c:pt idx="64">
                  <c:v>3.1111531940831672</c:v>
                </c:pt>
                <c:pt idx="65">
                  <c:v>3.2053299681100489</c:v>
                </c:pt>
                <c:pt idx="66">
                  <c:v>3.2994218294028124</c:v>
                </c:pt>
                <c:pt idx="67">
                  <c:v>3.3934357511056987</c:v>
                </c:pt>
                <c:pt idx="68">
                  <c:v>3.4873779921370791</c:v>
                </c:pt>
                <c:pt idx="69">
                  <c:v>3.5812541825996922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BC8-4B19-8239-D5C2CBAB28C9}"/>
            </c:ext>
          </c:extLst>
        </c:ser>
        <c:ser>
          <c:idx val="6"/>
          <c:order val="6"/>
          <c:tx>
            <c:v/>
          </c:tx>
          <c:spPr>
            <a:ln w="3175">
              <a:solidFill>
                <a:srgbClr val="C0C0C0"/>
              </a:solidFill>
              <a:prstDash val="sysDash"/>
            </a:ln>
          </c:spPr>
          <c:marker>
            <c:symbol val="none"/>
          </c:marker>
          <c:xVal>
            <c:numRef>
              <c:f>'MLR ACE V1b first 30'!xdata1</c:f>
              <c:numCache>
                <c:formatCode>General</c:formatCode>
                <c:ptCount val="70"/>
                <c:pt idx="0">
                  <c:v>-7.6482704668386496</c:v>
                </c:pt>
                <c:pt idx="1">
                  <c:v>-7.4109393134071002</c:v>
                </c:pt>
                <c:pt idx="2">
                  <c:v>-7.1736081599755517</c:v>
                </c:pt>
                <c:pt idx="3">
                  <c:v>-6.9362770065440023</c:v>
                </c:pt>
                <c:pt idx="4">
                  <c:v>-6.6989458531124537</c:v>
                </c:pt>
                <c:pt idx="5">
                  <c:v>-6.4616146996809043</c:v>
                </c:pt>
                <c:pt idx="6">
                  <c:v>-6.2242835462493558</c:v>
                </c:pt>
                <c:pt idx="7">
                  <c:v>-5.9869523928178063</c:v>
                </c:pt>
                <c:pt idx="8">
                  <c:v>-5.7496212393862578</c:v>
                </c:pt>
                <c:pt idx="9">
                  <c:v>-5.5122900859547084</c:v>
                </c:pt>
                <c:pt idx="10">
                  <c:v>-5.2749589325231589</c:v>
                </c:pt>
                <c:pt idx="11">
                  <c:v>-5.0376277790916104</c:v>
                </c:pt>
                <c:pt idx="12">
                  <c:v>-4.8002966256600619</c:v>
                </c:pt>
                <c:pt idx="13">
                  <c:v>-4.5629654722285125</c:v>
                </c:pt>
                <c:pt idx="14">
                  <c:v>-4.325634318796963</c:v>
                </c:pt>
                <c:pt idx="15">
                  <c:v>-4.0883031653654145</c:v>
                </c:pt>
                <c:pt idx="16">
                  <c:v>-3.8509720119338655</c:v>
                </c:pt>
                <c:pt idx="17">
                  <c:v>-3.6136408585023165</c:v>
                </c:pt>
                <c:pt idx="18">
                  <c:v>-3.3763097050707671</c:v>
                </c:pt>
                <c:pt idx="19">
                  <c:v>-3.1389785516392186</c:v>
                </c:pt>
                <c:pt idx="20">
                  <c:v>-2.9016473982076691</c:v>
                </c:pt>
                <c:pt idx="21">
                  <c:v>-2.6643162447761206</c:v>
                </c:pt>
                <c:pt idx="22">
                  <c:v>-2.4269850913445712</c:v>
                </c:pt>
                <c:pt idx="23">
                  <c:v>-2.1896539379130227</c:v>
                </c:pt>
                <c:pt idx="24">
                  <c:v>-1.9523227844814732</c:v>
                </c:pt>
                <c:pt idx="25">
                  <c:v>-1.7149916310499247</c:v>
                </c:pt>
                <c:pt idx="26">
                  <c:v>-1.4776604776183753</c:v>
                </c:pt>
                <c:pt idx="27">
                  <c:v>-1.2403293241868267</c:v>
                </c:pt>
                <c:pt idx="28">
                  <c:v>-1.0029981707552773</c:v>
                </c:pt>
                <c:pt idx="29">
                  <c:v>-0.76566701732372877</c:v>
                </c:pt>
                <c:pt idx="30">
                  <c:v>-0.52833586389217935</c:v>
                </c:pt>
                <c:pt idx="31">
                  <c:v>-0.29100471046063081</c:v>
                </c:pt>
                <c:pt idx="32">
                  <c:v>-5.3673557029081387E-2</c:v>
                </c:pt>
                <c:pt idx="33">
                  <c:v>0.18365759640246804</c:v>
                </c:pt>
                <c:pt idx="34">
                  <c:v>0.42098874983401657</c:v>
                </c:pt>
                <c:pt idx="35">
                  <c:v>0.658319903265566</c:v>
                </c:pt>
                <c:pt idx="36">
                  <c:v>0.89565105669711542</c:v>
                </c:pt>
                <c:pt idx="37">
                  <c:v>1.1329822101286631</c:v>
                </c:pt>
                <c:pt idx="38">
                  <c:v>1.3703133635602125</c:v>
                </c:pt>
                <c:pt idx="39">
                  <c:v>1.6076445169917619</c:v>
                </c:pt>
                <c:pt idx="40">
                  <c:v>1.8449756704233113</c:v>
                </c:pt>
                <c:pt idx="41">
                  <c:v>2.082306823854859</c:v>
                </c:pt>
                <c:pt idx="42">
                  <c:v>2.3196379772864084</c:v>
                </c:pt>
                <c:pt idx="43">
                  <c:v>2.5569691307179578</c:v>
                </c:pt>
                <c:pt idx="44">
                  <c:v>2.7943002841495073</c:v>
                </c:pt>
                <c:pt idx="45">
                  <c:v>3.0316314375810549</c:v>
                </c:pt>
                <c:pt idx="46">
                  <c:v>3.2689625910126043</c:v>
                </c:pt>
                <c:pt idx="47">
                  <c:v>3.5062937444441538</c:v>
                </c:pt>
                <c:pt idx="48">
                  <c:v>3.7436248978757032</c:v>
                </c:pt>
                <c:pt idx="49">
                  <c:v>3.9809560513072526</c:v>
                </c:pt>
                <c:pt idx="50">
                  <c:v>4.2182872047388003</c:v>
                </c:pt>
                <c:pt idx="51">
                  <c:v>4.4556183581703497</c:v>
                </c:pt>
                <c:pt idx="52">
                  <c:v>4.6929495116018991</c:v>
                </c:pt>
                <c:pt idx="53">
                  <c:v>4.9302806650334485</c:v>
                </c:pt>
                <c:pt idx="54">
                  <c:v>5.1676118184649962</c:v>
                </c:pt>
                <c:pt idx="55">
                  <c:v>5.4049429718965456</c:v>
                </c:pt>
                <c:pt idx="56">
                  <c:v>5.642274125328095</c:v>
                </c:pt>
                <c:pt idx="57">
                  <c:v>5.8796052787596444</c:v>
                </c:pt>
                <c:pt idx="58">
                  <c:v>6.1169364321911921</c:v>
                </c:pt>
                <c:pt idx="59">
                  <c:v>6.3542675856227415</c:v>
                </c:pt>
                <c:pt idx="60">
                  <c:v>6.5915987390542909</c:v>
                </c:pt>
                <c:pt idx="61">
                  <c:v>6.8289298924858404</c:v>
                </c:pt>
                <c:pt idx="62">
                  <c:v>7.066261045917388</c:v>
                </c:pt>
                <c:pt idx="63">
                  <c:v>7.3035921993489374</c:v>
                </c:pt>
                <c:pt idx="64">
                  <c:v>7.5409233527804869</c:v>
                </c:pt>
                <c:pt idx="65">
                  <c:v>7.7782545062120363</c:v>
                </c:pt>
                <c:pt idx="66">
                  <c:v>8.0155856596435857</c:v>
                </c:pt>
                <c:pt idx="67">
                  <c:v>8.2529168130751334</c:v>
                </c:pt>
                <c:pt idx="68">
                  <c:v>8.4902479665066828</c:v>
                </c:pt>
                <c:pt idx="69">
                  <c:v>8.7275791199382304</c:v>
                </c:pt>
              </c:numCache>
            </c:numRef>
          </c:xVal>
          <c:yVal>
            <c:numRef>
              <c:f>'MLR ACE V1b first 30'!ydata2</c:f>
              <c:numCache>
                <c:formatCode>General</c:formatCode>
                <c:ptCount val="70"/>
                <c:pt idx="0">
                  <c:v>-2.7402019884759836</c:v>
                </c:pt>
                <c:pt idx="1">
                  <c:v>-2.6464739782003983</c:v>
                </c:pt>
                <c:pt idx="2">
                  <c:v>-2.5526920369176898</c:v>
                </c:pt>
                <c:pt idx="3">
                  <c:v>-2.4588518385985534</c:v>
                </c:pt>
                <c:pt idx="4">
                  <c:v>-2.3649486000509312</c:v>
                </c:pt>
                <c:pt idx="5">
                  <c:v>-2.2709770216844687</c:v>
                </c:pt>
                <c:pt idx="6">
                  <c:v>-2.1769312193481598</c:v>
                </c:pt>
                <c:pt idx="7">
                  <c:v>-2.0828046457520131</c:v>
                </c:pt>
                <c:pt idx="8">
                  <c:v>-1.9885899997257637</c:v>
                </c:pt>
                <c:pt idx="9">
                  <c:v>-1.8942791212692922</c:v>
                </c:pt>
                <c:pt idx="10">
                  <c:v>-1.7998628700078367</c:v>
                </c:pt>
                <c:pt idx="11">
                  <c:v>-1.7053309842797428</c:v>
                </c:pt>
                <c:pt idx="12">
                  <c:v>-1.6106719176593118</c:v>
                </c:pt>
                <c:pt idx="13">
                  <c:v>-1.5158726492634389</c:v>
                </c:pt>
                <c:pt idx="14">
                  <c:v>-1.4209184637315728</c:v>
                </c:pt>
                <c:pt idx="15">
                  <c:v>-1.3257926963470292</c:v>
                </c:pt>
                <c:pt idx="16">
                  <c:v>-1.2304764384570652</c:v>
                </c:pt>
                <c:pt idx="17">
                  <c:v>-1.1349481982688538</c:v>
                </c:pt>
                <c:pt idx="18">
                  <c:v>-1.0391835124367157</c:v>
                </c:pt>
                <c:pt idx="19">
                  <c:v>-0.94315450489982522</c:v>
                </c:pt>
                <c:pt idx="20">
                  <c:v>-0.84682939160448489</c:v>
                </c:pt>
                <c:pt idx="21">
                  <c:v>-0.7501719336597672</c:v>
                </c:pt>
                <c:pt idx="22">
                  <c:v>-0.65314084796502136</c:v>
                </c:pt>
                <c:pt idx="23">
                  <c:v>-0.55568919449261622</c:v>
                </c:pt>
                <c:pt idx="24">
                  <c:v>-0.45776377448477629</c:v>
                </c:pt>
                <c:pt idx="25">
                  <c:v>-0.35930459510191326</c:v>
                </c:pt>
                <c:pt idx="26">
                  <c:v>-0.26024448433850106</c:v>
                </c:pt>
                <c:pt idx="27">
                  <c:v>-0.1605089747152722</c:v>
                </c:pt>
                <c:pt idx="28">
                  <c:v>-6.0016611918442875E-2</c:v>
                </c:pt>
                <c:pt idx="29">
                  <c:v>4.1320123083492116E-2</c:v>
                </c:pt>
                <c:pt idx="30">
                  <c:v>0.1435930777960677</c:v>
                </c:pt>
                <c:pt idx="31">
                  <c:v>0.24689570703620534</c:v>
                </c:pt>
                <c:pt idx="32">
                  <c:v>0.35131929218338181</c:v>
                </c:pt>
                <c:pt idx="33">
                  <c:v>0.45694820415459436</c:v>
                </c:pt>
                <c:pt idx="34">
                  <c:v>0.56385456230023634</c:v>
                </c:pt>
                <c:pt idx="35">
                  <c:v>0.67209290724748127</c:v>
                </c:pt>
                <c:pt idx="36">
                  <c:v>0.78169569240669778</c:v>
                </c:pt>
                <c:pt idx="37">
                  <c:v>0.89267040127580233</c:v>
                </c:pt>
                <c:pt idx="38">
                  <c:v>1.0049988613076619</c:v>
                </c:pt>
                <c:pt idx="39">
                  <c:v>1.1186388961327491</c:v>
                </c:pt>
                <c:pt idx="40">
                  <c:v>1.2335279785217432</c:v>
                </c:pt>
                <c:pt idx="41">
                  <c:v>1.3495881855196061</c:v>
                </c:pt>
                <c:pt idx="42">
                  <c:v>1.4667316217910122</c:v>
                </c:pt>
                <c:pt idx="43">
                  <c:v>1.5848655679383201</c:v>
                </c:pt>
                <c:pt idx="44">
                  <c:v>1.7038968438733046</c:v>
                </c:pt>
                <c:pt idx="45">
                  <c:v>1.8237351456773174</c:v>
                </c:pt>
                <c:pt idx="46">
                  <c:v>1.944295337368944</c:v>
                </c:pt>
                <c:pt idx="47">
                  <c:v>2.0654988220068038</c:v>
                </c:pt>
                <c:pt idx="48">
                  <c:v>2.1872741821444137</c:v>
                </c:pt>
                <c:pt idx="49">
                  <c:v>2.3095572889301348</c:v>
                </c:pt>
                <c:pt idx="50">
                  <c:v>2.4322910562505187</c:v>
                </c:pt>
                <c:pt idx="51">
                  <c:v>2.5554249803297178</c:v>
                </c:pt>
                <c:pt idx="52">
                  <c:v>2.6789145680998523</c:v>
                </c:pt>
                <c:pt idx="53">
                  <c:v>2.8027207254400022</c:v>
                </c:pt>
                <c:pt idx="54">
                  <c:v>2.9268091510733272</c:v>
                </c:pt>
                <c:pt idx="55">
                  <c:v>3.0511497633738758</c:v>
                </c:pt>
                <c:pt idx="56">
                  <c:v>3.1757161744887377</c:v>
                </c:pt>
                <c:pt idx="57">
                  <c:v>3.3004852177154764</c:v>
                </c:pt>
                <c:pt idx="58">
                  <c:v>3.4254365287822743</c:v>
                </c:pt>
                <c:pt idx="59">
                  <c:v>3.5505521785809133</c:v>
                </c:pt>
                <c:pt idx="60">
                  <c:v>3.67581635326454</c:v>
                </c:pt>
                <c:pt idx="61">
                  <c:v>3.8012150769170656</c:v>
                </c:pt>
                <c:pt idx="62">
                  <c:v>3.9267359718667709</c:v>
                </c:pt>
                <c:pt idx="63">
                  <c:v>4.0523680519118814</c:v>
                </c:pt>
                <c:pt idx="64">
                  <c:v>4.1781015440944529</c:v>
                </c:pt>
                <c:pt idx="65">
                  <c:v>4.3039277351030929</c:v>
                </c:pt>
                <c:pt idx="66">
                  <c:v>4.4298388388458516</c:v>
                </c:pt>
                <c:pt idx="67">
                  <c:v>4.5558278821784866</c:v>
                </c:pt>
                <c:pt idx="68">
                  <c:v>4.6818886061826284</c:v>
                </c:pt>
                <c:pt idx="69">
                  <c:v>4.8080153807555357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BC8-4B19-8239-D5C2CBAB28C9}"/>
            </c:ext>
          </c:extLst>
        </c:ser>
        <c:ser>
          <c:idx val="7"/>
          <c:order val="7"/>
          <c:tx>
            <c:v>Conf. interval (Obs 95%)</c:v>
          </c:tx>
          <c:spPr>
            <a:ln w="6350">
              <a:solidFill>
                <a:srgbClr val="5F5F5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'MLR ACE V1b first 30'!xdata2</c:f>
              <c:numCache>
                <c:formatCode>General</c:formatCode>
                <c:ptCount val="100"/>
                <c:pt idx="0">
                  <c:v>-7.6482704668386496</c:v>
                </c:pt>
                <c:pt idx="1">
                  <c:v>-7.4828578447499945</c:v>
                </c:pt>
                <c:pt idx="2">
                  <c:v>-7.3174452226613393</c:v>
                </c:pt>
                <c:pt idx="3">
                  <c:v>-7.1520326005726851</c:v>
                </c:pt>
                <c:pt idx="4">
                  <c:v>-6.9866199784840299</c:v>
                </c:pt>
                <c:pt idx="5">
                  <c:v>-6.8212073563953748</c:v>
                </c:pt>
                <c:pt idx="6">
                  <c:v>-6.6557947343067196</c:v>
                </c:pt>
                <c:pt idx="7">
                  <c:v>-6.4903821122180645</c:v>
                </c:pt>
                <c:pt idx="8">
                  <c:v>-6.3249694901294093</c:v>
                </c:pt>
                <c:pt idx="9">
                  <c:v>-6.1595568680407542</c:v>
                </c:pt>
                <c:pt idx="10">
                  <c:v>-5.9941442459520999</c:v>
                </c:pt>
                <c:pt idx="11">
                  <c:v>-5.8287316238634448</c:v>
                </c:pt>
                <c:pt idx="12">
                  <c:v>-5.6633190017747896</c:v>
                </c:pt>
                <c:pt idx="13">
                  <c:v>-5.4979063796861345</c:v>
                </c:pt>
                <c:pt idx="14">
                  <c:v>-5.3324937575974793</c:v>
                </c:pt>
                <c:pt idx="15">
                  <c:v>-5.1670811355088251</c:v>
                </c:pt>
                <c:pt idx="16">
                  <c:v>-5.001668513420169</c:v>
                </c:pt>
                <c:pt idx="17">
                  <c:v>-4.8362558913315148</c:v>
                </c:pt>
                <c:pt idx="18">
                  <c:v>-4.6708432692428596</c:v>
                </c:pt>
                <c:pt idx="19">
                  <c:v>-4.5054306471542045</c:v>
                </c:pt>
                <c:pt idx="20">
                  <c:v>-4.3400180250655493</c:v>
                </c:pt>
                <c:pt idx="21">
                  <c:v>-4.1746054029768942</c:v>
                </c:pt>
                <c:pt idx="22">
                  <c:v>-4.0091927808882399</c:v>
                </c:pt>
                <c:pt idx="23">
                  <c:v>-3.8437801587995843</c:v>
                </c:pt>
                <c:pt idx="24">
                  <c:v>-3.6783675367109296</c:v>
                </c:pt>
                <c:pt idx="25">
                  <c:v>-3.5129549146222745</c:v>
                </c:pt>
                <c:pt idx="26">
                  <c:v>-3.3475422925336193</c:v>
                </c:pt>
                <c:pt idx="27">
                  <c:v>-3.1821296704449642</c:v>
                </c:pt>
                <c:pt idx="28">
                  <c:v>-3.016717048356309</c:v>
                </c:pt>
                <c:pt idx="29">
                  <c:v>-2.8513044262676548</c:v>
                </c:pt>
                <c:pt idx="30">
                  <c:v>-2.6858918041789996</c:v>
                </c:pt>
                <c:pt idx="31">
                  <c:v>-2.5204791820903445</c:v>
                </c:pt>
                <c:pt idx="32">
                  <c:v>-2.3550665600016893</c:v>
                </c:pt>
                <c:pt idx="33">
                  <c:v>-2.1896539379130342</c:v>
                </c:pt>
                <c:pt idx="34">
                  <c:v>-2.0242413158243791</c:v>
                </c:pt>
                <c:pt idx="35">
                  <c:v>-1.8588286937357239</c:v>
                </c:pt>
                <c:pt idx="36">
                  <c:v>-1.6934160716470696</c:v>
                </c:pt>
                <c:pt idx="37">
                  <c:v>-1.5280034495584145</c:v>
                </c:pt>
                <c:pt idx="38">
                  <c:v>-1.3625908274697593</c:v>
                </c:pt>
                <c:pt idx="39">
                  <c:v>-1.1971782053811042</c:v>
                </c:pt>
                <c:pt idx="40">
                  <c:v>-1.0317655832924491</c:v>
                </c:pt>
                <c:pt idx="41">
                  <c:v>-0.8663529612037939</c:v>
                </c:pt>
                <c:pt idx="42">
                  <c:v>-0.70094033911513964</c:v>
                </c:pt>
                <c:pt idx="43">
                  <c:v>-0.5355277170264845</c:v>
                </c:pt>
                <c:pt idx="44">
                  <c:v>-0.37011509493782935</c:v>
                </c:pt>
                <c:pt idx="45">
                  <c:v>-0.2047024728491742</c:v>
                </c:pt>
                <c:pt idx="46">
                  <c:v>-3.9289850760519052E-2</c:v>
                </c:pt>
                <c:pt idx="47">
                  <c:v>0.1261227713281361</c:v>
                </c:pt>
                <c:pt idx="48">
                  <c:v>0.29153539341679036</c:v>
                </c:pt>
                <c:pt idx="49">
                  <c:v>0.45694801550544639</c:v>
                </c:pt>
                <c:pt idx="50">
                  <c:v>0.62236063759410065</c:v>
                </c:pt>
                <c:pt idx="51">
                  <c:v>0.78777325968275669</c:v>
                </c:pt>
                <c:pt idx="52">
                  <c:v>0.95318588177141095</c:v>
                </c:pt>
                <c:pt idx="53">
                  <c:v>1.1185985038600652</c:v>
                </c:pt>
                <c:pt idx="54">
                  <c:v>1.2840111259487212</c:v>
                </c:pt>
                <c:pt idx="55">
                  <c:v>1.4494237480373755</c:v>
                </c:pt>
                <c:pt idx="56">
                  <c:v>1.6148363701260315</c:v>
                </c:pt>
                <c:pt idx="57">
                  <c:v>1.7802489922146858</c:v>
                </c:pt>
                <c:pt idx="58">
                  <c:v>1.9456616143033401</c:v>
                </c:pt>
                <c:pt idx="59">
                  <c:v>2.1110742363919961</c:v>
                </c:pt>
                <c:pt idx="60">
                  <c:v>2.2764868584806504</c:v>
                </c:pt>
                <c:pt idx="61">
                  <c:v>2.4418994805693064</c:v>
                </c:pt>
                <c:pt idx="62">
                  <c:v>2.6073121026579607</c:v>
                </c:pt>
                <c:pt idx="63">
                  <c:v>2.7727247247466167</c:v>
                </c:pt>
                <c:pt idx="64">
                  <c:v>2.9381373468352709</c:v>
                </c:pt>
                <c:pt idx="65">
                  <c:v>3.1035499689239252</c:v>
                </c:pt>
                <c:pt idx="66">
                  <c:v>3.2689625910125812</c:v>
                </c:pt>
                <c:pt idx="67">
                  <c:v>3.4343752131012355</c:v>
                </c:pt>
                <c:pt idx="68">
                  <c:v>3.5997878351898915</c:v>
                </c:pt>
                <c:pt idx="69">
                  <c:v>3.7652004572785458</c:v>
                </c:pt>
                <c:pt idx="70">
                  <c:v>3.9306130793672018</c:v>
                </c:pt>
                <c:pt idx="71">
                  <c:v>4.0960257014558561</c:v>
                </c:pt>
                <c:pt idx="72">
                  <c:v>4.2614383235445104</c:v>
                </c:pt>
                <c:pt idx="73">
                  <c:v>4.4268509456331664</c:v>
                </c:pt>
                <c:pt idx="74">
                  <c:v>4.5922635677218206</c:v>
                </c:pt>
                <c:pt idx="75">
                  <c:v>4.7576761898104767</c:v>
                </c:pt>
                <c:pt idx="76">
                  <c:v>4.9230888118991309</c:v>
                </c:pt>
                <c:pt idx="77">
                  <c:v>5.0885014339877852</c:v>
                </c:pt>
                <c:pt idx="78">
                  <c:v>5.2539140560764412</c:v>
                </c:pt>
                <c:pt idx="79">
                  <c:v>5.4193266781650955</c:v>
                </c:pt>
                <c:pt idx="80">
                  <c:v>5.5847393002537515</c:v>
                </c:pt>
                <c:pt idx="81">
                  <c:v>5.7501519223424058</c:v>
                </c:pt>
                <c:pt idx="82">
                  <c:v>5.9155645444310618</c:v>
                </c:pt>
                <c:pt idx="83">
                  <c:v>6.0809771665197161</c:v>
                </c:pt>
                <c:pt idx="84">
                  <c:v>6.2463897886083704</c:v>
                </c:pt>
                <c:pt idx="85">
                  <c:v>6.4118024106970264</c:v>
                </c:pt>
                <c:pt idx="86">
                  <c:v>6.5772150327856806</c:v>
                </c:pt>
                <c:pt idx="87">
                  <c:v>6.7426276548743367</c:v>
                </c:pt>
                <c:pt idx="88">
                  <c:v>6.9080402769629909</c:v>
                </c:pt>
                <c:pt idx="89">
                  <c:v>7.073452899051647</c:v>
                </c:pt>
                <c:pt idx="90">
                  <c:v>7.2388655211403012</c:v>
                </c:pt>
                <c:pt idx="91">
                  <c:v>7.4042781432289555</c:v>
                </c:pt>
                <c:pt idx="92">
                  <c:v>7.5696907653176115</c:v>
                </c:pt>
                <c:pt idx="93">
                  <c:v>7.7351033874062658</c:v>
                </c:pt>
                <c:pt idx="94">
                  <c:v>7.9005160094949218</c:v>
                </c:pt>
                <c:pt idx="95">
                  <c:v>8.0659286315835761</c:v>
                </c:pt>
                <c:pt idx="96">
                  <c:v>8.2313412536722304</c:v>
                </c:pt>
                <c:pt idx="97">
                  <c:v>8.3967538757608864</c:v>
                </c:pt>
                <c:pt idx="98">
                  <c:v>8.5621664978495424</c:v>
                </c:pt>
                <c:pt idx="99">
                  <c:v>8.7275791199381949</c:v>
                </c:pt>
              </c:numCache>
            </c:numRef>
          </c:xVal>
          <c:yVal>
            <c:numRef>
              <c:f>'MLR ACE V1b first 30'!ydata3</c:f>
              <c:numCache>
                <c:formatCode>General</c:formatCode>
                <c:ptCount val="100"/>
                <c:pt idx="0">
                  <c:v>-4.7703141744360815</c:v>
                </c:pt>
                <c:pt idx="1">
                  <c:v>-4.6882744189930614</c:v>
                </c:pt>
                <c:pt idx="2">
                  <c:v>-4.6063197712539203</c:v>
                </c:pt>
                <c:pt idx="3">
                  <c:v>-4.5244512245178186</c:v>
                </c:pt>
                <c:pt idx="4">
                  <c:v>-4.4426697710453373</c:v>
                </c:pt>
                <c:pt idx="5">
                  <c:v>-4.3609764014014258</c:v>
                </c:pt>
                <c:pt idx="6">
                  <c:v>-4.2793721037775505</c:v>
                </c:pt>
                <c:pt idx="7">
                  <c:v>-4.1978578632934829</c:v>
                </c:pt>
                <c:pt idx="8">
                  <c:v>-4.1164346612792349</c:v>
                </c:pt>
                <c:pt idx="9">
                  <c:v>-4.0351034745377277</c:v>
                </c:pt>
                <c:pt idx="10">
                  <c:v>-3.9538652745888632</c:v>
                </c:pt>
                <c:pt idx="11">
                  <c:v>-3.8727210268957633</c:v>
                </c:pt>
                <c:pt idx="12">
                  <c:v>-3.791671690074025</c:v>
                </c:pt>
                <c:pt idx="13">
                  <c:v>-3.7107182150849143</c:v>
                </c:pt>
                <c:pt idx="14">
                  <c:v>-3.6298615444135347</c:v>
                </c:pt>
                <c:pt idx="15">
                  <c:v>-3.5491026112330859</c:v>
                </c:pt>
                <c:pt idx="16">
                  <c:v>-3.468442338556402</c:v>
                </c:pt>
                <c:pt idx="17">
                  <c:v>-3.3878816383760988</c:v>
                </c:pt>
                <c:pt idx="18">
                  <c:v>-3.3074214107946638</c:v>
                </c:pt>
                <c:pt idx="19">
                  <c:v>-3.2270625431460167</c:v>
                </c:pt>
                <c:pt idx="20">
                  <c:v>-3.14680590911005</c:v>
                </c:pt>
                <c:pt idx="21">
                  <c:v>-3.0666523678218205</c:v>
                </c:pt>
                <c:pt idx="22">
                  <c:v>-2.986602762977093</c:v>
                </c:pt>
                <c:pt idx="23">
                  <c:v>-2.90665792193604</c:v>
                </c:pt>
                <c:pt idx="24">
                  <c:v>-2.8268186548269627</c:v>
                </c:pt>
                <c:pt idx="25">
                  <c:v>-2.7470857536519562</c:v>
                </c:pt>
                <c:pt idx="26">
                  <c:v>-2.6674599913965249</c:v>
                </c:pt>
                <c:pt idx="27">
                  <c:v>-2.5879421211451819</c:v>
                </c:pt>
                <c:pt idx="28">
                  <c:v>-2.5085328752051335</c:v>
                </c:pt>
                <c:pt idx="29">
                  <c:v>-2.4292329642401773</c:v>
                </c:pt>
                <c:pt idx="30">
                  <c:v>-2.3500430764169806</c:v>
                </c:pt>
                <c:pt idx="31">
                  <c:v>-2.2709638765659319</c:v>
                </c:pt>
                <c:pt idx="32">
                  <c:v>-2.1919960053587513</c:v>
                </c:pt>
                <c:pt idx="33">
                  <c:v>-2.1131400785050891</c:v>
                </c:pt>
                <c:pt idx="34">
                  <c:v>-2.0343966859702993</c:v>
                </c:pt>
                <c:pt idx="35">
                  <c:v>-1.9557663912165792</c:v>
                </c:pt>
                <c:pt idx="36">
                  <c:v>-1.8772497304696418</c:v>
                </c:pt>
                <c:pt idx="37">
                  <c:v>-1.7988472120130385</c:v>
                </c:pt>
                <c:pt idx="38">
                  <c:v>-1.7205593155122267</c:v>
                </c:pt>
                <c:pt idx="39">
                  <c:v>-1.6423864913703916</c:v>
                </c:pt>
                <c:pt idx="40">
                  <c:v>-1.5643291601179898</c:v>
                </c:pt>
                <c:pt idx="41">
                  <c:v>-1.4863877118378894</c:v>
                </c:pt>
                <c:pt idx="42">
                  <c:v>-1.4085625056279012</c:v>
                </c:pt>
                <c:pt idx="43">
                  <c:v>-1.3308538691023934</c:v>
                </c:pt>
                <c:pt idx="44">
                  <c:v>-1.2532620979345823</c:v>
                </c:pt>
                <c:pt idx="45">
                  <c:v>-1.1757874554409629</c:v>
                </c:pt>
                <c:pt idx="46">
                  <c:v>-1.0984301722092389</c:v>
                </c:pt>
                <c:pt idx="47">
                  <c:v>-1.0211904457709573</c:v>
                </c:pt>
                <c:pt idx="48">
                  <c:v>-0.94406844031993387</c:v>
                </c:pt>
                <c:pt idx="49">
                  <c:v>-0.86706428647739309</c:v>
                </c:pt>
                <c:pt idx="50">
                  <c:v>-0.7901780811046154</c:v>
                </c:pt>
                <c:pt idx="51">
                  <c:v>-0.71340988716369791</c:v>
                </c:pt>
                <c:pt idx="52">
                  <c:v>-0.63675973362692151</c:v>
                </c:pt>
                <c:pt idx="53">
                  <c:v>-0.5602276154350001</c:v>
                </c:pt>
                <c:pt idx="54">
                  <c:v>-0.48381349350437408</c:v>
                </c:pt>
                <c:pt idx="55">
                  <c:v>-0.40751729478351539</c:v>
                </c:pt>
                <c:pt idx="56">
                  <c:v>-0.33133891235804802</c:v>
                </c:pt>
                <c:pt idx="57">
                  <c:v>-0.25527820560434911</c:v>
                </c:pt>
                <c:pt idx="58">
                  <c:v>-0.17933500039109429</c:v>
                </c:pt>
                <c:pt idx="59">
                  <c:v>-0.10350908932809566</c:v>
                </c:pt>
                <c:pt idx="60">
                  <c:v>-2.7800232061594876E-2</c:v>
                </c:pt>
                <c:pt idx="61">
                  <c:v>4.7791844384966309E-2</c:v>
                </c:pt>
                <c:pt idx="62">
                  <c:v>0.12326744522580624</c:v>
                </c:pt>
                <c:pt idx="63">
                  <c:v>0.19862690748456635</c:v>
                </c:pt>
                <c:pt idx="64">
                  <c:v>0.27387059952434267</c:v>
                </c:pt>
                <c:pt idx="65">
                  <c:v>0.34899892053751724</c:v>
                </c:pt>
                <c:pt idx="66">
                  <c:v>0.42401229999698753</c:v>
                </c:pt>
                <c:pt idx="67">
                  <c:v>0.498911197070534</c:v>
                </c:pt>
                <c:pt idx="68">
                  <c:v>0.57369610000014037</c:v>
                </c:pt>
                <c:pt idx="69">
                  <c:v>0.64836752544816445</c:v>
                </c:pt>
                <c:pt idx="70">
                  <c:v>0.72292601781235333</c:v>
                </c:pt>
                <c:pt idx="71">
                  <c:v>0.79737214851172022</c:v>
                </c:pt>
                <c:pt idx="72">
                  <c:v>0.87170651524540865</c:v>
                </c:pt>
                <c:pt idx="73">
                  <c:v>0.94592974122665496</c:v>
                </c:pt>
                <c:pt idx="74">
                  <c:v>1.0200424743940366</c:v>
                </c:pt>
                <c:pt idx="75">
                  <c:v>1.0940453866021989</c:v>
                </c:pt>
                <c:pt idx="76">
                  <c:v>1.1679391727942485</c:v>
                </c:pt>
                <c:pt idx="77">
                  <c:v>1.2417245501580476</c:v>
                </c:pt>
                <c:pt idx="78">
                  <c:v>1.3154022572685808</c:v>
                </c:pt>
                <c:pt idx="79">
                  <c:v>1.3889730532185913</c:v>
                </c:pt>
                <c:pt idx="80">
                  <c:v>1.4624377167396452</c:v>
                </c:pt>
                <c:pt idx="81">
                  <c:v>1.5357970453157301</c:v>
                </c:pt>
                <c:pt idx="82">
                  <c:v>1.6090518542914876</c:v>
                </c:pt>
                <c:pt idx="83">
                  <c:v>1.6822029759770945</c:v>
                </c:pt>
                <c:pt idx="84">
                  <c:v>1.7552512587517788</c:v>
                </c:pt>
                <c:pt idx="85">
                  <c:v>1.8281975661678764</c:v>
                </c:pt>
                <c:pt idx="86">
                  <c:v>1.9010427760572721</c:v>
                </c:pt>
                <c:pt idx="87">
                  <c:v>1.9737877796420091</c:v>
                </c:pt>
                <c:pt idx="88">
                  <c:v>2.0464334806507471</c:v>
                </c:pt>
                <c:pt idx="89">
                  <c:v>2.1189807944426997</c:v>
                </c:pt>
                <c:pt idx="90">
                  <c:v>2.1914306471405633</c:v>
                </c:pt>
                <c:pt idx="91">
                  <c:v>2.2637839747739141</c:v>
                </c:pt>
                <c:pt idx="92">
                  <c:v>2.336041722434393</c:v>
                </c:pt>
                <c:pt idx="93">
                  <c:v>2.4082048434439769</c:v>
                </c:pt>
                <c:pt idx="94">
                  <c:v>2.4802742985375059</c:v>
                </c:pt>
                <c:pt idx="95">
                  <c:v>2.5522510550605464</c:v>
                </c:pt>
                <c:pt idx="96">
                  <c:v>2.6241360861836007</c:v>
                </c:pt>
                <c:pt idx="97">
                  <c:v>2.6959303701335653</c:v>
                </c:pt>
                <c:pt idx="98">
                  <c:v>2.7676348894432552</c:v>
                </c:pt>
                <c:pt idx="99">
                  <c:v>2.8392506302197305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BC8-4B19-8239-D5C2CBAB28C9}"/>
            </c:ext>
          </c:extLst>
        </c:ser>
        <c:ser>
          <c:idx val="8"/>
          <c:order val="8"/>
          <c:tx>
            <c:v/>
          </c:tx>
          <c:spPr>
            <a:ln w="6350">
              <a:solidFill>
                <a:srgbClr val="5F5F5F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'MLR ACE V1b first 30'!xdata2</c:f>
              <c:numCache>
                <c:formatCode>General</c:formatCode>
                <c:ptCount val="100"/>
                <c:pt idx="0">
                  <c:v>-7.6482704668386496</c:v>
                </c:pt>
                <c:pt idx="1">
                  <c:v>-7.4828578447499945</c:v>
                </c:pt>
                <c:pt idx="2">
                  <c:v>-7.3174452226613393</c:v>
                </c:pt>
                <c:pt idx="3">
                  <c:v>-7.1520326005726851</c:v>
                </c:pt>
                <c:pt idx="4">
                  <c:v>-6.9866199784840299</c:v>
                </c:pt>
                <c:pt idx="5">
                  <c:v>-6.8212073563953748</c:v>
                </c:pt>
                <c:pt idx="6">
                  <c:v>-6.6557947343067196</c:v>
                </c:pt>
                <c:pt idx="7">
                  <c:v>-6.4903821122180645</c:v>
                </c:pt>
                <c:pt idx="8">
                  <c:v>-6.3249694901294093</c:v>
                </c:pt>
                <c:pt idx="9">
                  <c:v>-6.1595568680407542</c:v>
                </c:pt>
                <c:pt idx="10">
                  <c:v>-5.9941442459520999</c:v>
                </c:pt>
                <c:pt idx="11">
                  <c:v>-5.8287316238634448</c:v>
                </c:pt>
                <c:pt idx="12">
                  <c:v>-5.6633190017747896</c:v>
                </c:pt>
                <c:pt idx="13">
                  <c:v>-5.4979063796861345</c:v>
                </c:pt>
                <c:pt idx="14">
                  <c:v>-5.3324937575974793</c:v>
                </c:pt>
                <c:pt idx="15">
                  <c:v>-5.1670811355088251</c:v>
                </c:pt>
                <c:pt idx="16">
                  <c:v>-5.001668513420169</c:v>
                </c:pt>
                <c:pt idx="17">
                  <c:v>-4.8362558913315148</c:v>
                </c:pt>
                <c:pt idx="18">
                  <c:v>-4.6708432692428596</c:v>
                </c:pt>
                <c:pt idx="19">
                  <c:v>-4.5054306471542045</c:v>
                </c:pt>
                <c:pt idx="20">
                  <c:v>-4.3400180250655493</c:v>
                </c:pt>
                <c:pt idx="21">
                  <c:v>-4.1746054029768942</c:v>
                </c:pt>
                <c:pt idx="22">
                  <c:v>-4.0091927808882399</c:v>
                </c:pt>
                <c:pt idx="23">
                  <c:v>-3.8437801587995843</c:v>
                </c:pt>
                <c:pt idx="24">
                  <c:v>-3.6783675367109296</c:v>
                </c:pt>
                <c:pt idx="25">
                  <c:v>-3.5129549146222745</c:v>
                </c:pt>
                <c:pt idx="26">
                  <c:v>-3.3475422925336193</c:v>
                </c:pt>
                <c:pt idx="27">
                  <c:v>-3.1821296704449642</c:v>
                </c:pt>
                <c:pt idx="28">
                  <c:v>-3.016717048356309</c:v>
                </c:pt>
                <c:pt idx="29">
                  <c:v>-2.8513044262676548</c:v>
                </c:pt>
                <c:pt idx="30">
                  <c:v>-2.6858918041789996</c:v>
                </c:pt>
                <c:pt idx="31">
                  <c:v>-2.5204791820903445</c:v>
                </c:pt>
                <c:pt idx="32">
                  <c:v>-2.3550665600016893</c:v>
                </c:pt>
                <c:pt idx="33">
                  <c:v>-2.1896539379130342</c:v>
                </c:pt>
                <c:pt idx="34">
                  <c:v>-2.0242413158243791</c:v>
                </c:pt>
                <c:pt idx="35">
                  <c:v>-1.8588286937357239</c:v>
                </c:pt>
                <c:pt idx="36">
                  <c:v>-1.6934160716470696</c:v>
                </c:pt>
                <c:pt idx="37">
                  <c:v>-1.5280034495584145</c:v>
                </c:pt>
                <c:pt idx="38">
                  <c:v>-1.3625908274697593</c:v>
                </c:pt>
                <c:pt idx="39">
                  <c:v>-1.1971782053811042</c:v>
                </c:pt>
                <c:pt idx="40">
                  <c:v>-1.0317655832924491</c:v>
                </c:pt>
                <c:pt idx="41">
                  <c:v>-0.8663529612037939</c:v>
                </c:pt>
                <c:pt idx="42">
                  <c:v>-0.70094033911513964</c:v>
                </c:pt>
                <c:pt idx="43">
                  <c:v>-0.5355277170264845</c:v>
                </c:pt>
                <c:pt idx="44">
                  <c:v>-0.37011509493782935</c:v>
                </c:pt>
                <c:pt idx="45">
                  <c:v>-0.2047024728491742</c:v>
                </c:pt>
                <c:pt idx="46">
                  <c:v>-3.9289850760519052E-2</c:v>
                </c:pt>
                <c:pt idx="47">
                  <c:v>0.1261227713281361</c:v>
                </c:pt>
                <c:pt idx="48">
                  <c:v>0.29153539341679036</c:v>
                </c:pt>
                <c:pt idx="49">
                  <c:v>0.45694801550544639</c:v>
                </c:pt>
                <c:pt idx="50">
                  <c:v>0.62236063759410065</c:v>
                </c:pt>
                <c:pt idx="51">
                  <c:v>0.78777325968275669</c:v>
                </c:pt>
                <c:pt idx="52">
                  <c:v>0.95318588177141095</c:v>
                </c:pt>
                <c:pt idx="53">
                  <c:v>1.1185985038600652</c:v>
                </c:pt>
                <c:pt idx="54">
                  <c:v>1.2840111259487212</c:v>
                </c:pt>
                <c:pt idx="55">
                  <c:v>1.4494237480373755</c:v>
                </c:pt>
                <c:pt idx="56">
                  <c:v>1.6148363701260315</c:v>
                </c:pt>
                <c:pt idx="57">
                  <c:v>1.7802489922146858</c:v>
                </c:pt>
                <c:pt idx="58">
                  <c:v>1.9456616143033401</c:v>
                </c:pt>
                <c:pt idx="59">
                  <c:v>2.1110742363919961</c:v>
                </c:pt>
                <c:pt idx="60">
                  <c:v>2.2764868584806504</c:v>
                </c:pt>
                <c:pt idx="61">
                  <c:v>2.4418994805693064</c:v>
                </c:pt>
                <c:pt idx="62">
                  <c:v>2.6073121026579607</c:v>
                </c:pt>
                <c:pt idx="63">
                  <c:v>2.7727247247466167</c:v>
                </c:pt>
                <c:pt idx="64">
                  <c:v>2.9381373468352709</c:v>
                </c:pt>
                <c:pt idx="65">
                  <c:v>3.1035499689239252</c:v>
                </c:pt>
                <c:pt idx="66">
                  <c:v>3.2689625910125812</c:v>
                </c:pt>
                <c:pt idx="67">
                  <c:v>3.4343752131012355</c:v>
                </c:pt>
                <c:pt idx="68">
                  <c:v>3.5997878351898915</c:v>
                </c:pt>
                <c:pt idx="69">
                  <c:v>3.7652004572785458</c:v>
                </c:pt>
                <c:pt idx="70">
                  <c:v>3.9306130793672018</c:v>
                </c:pt>
                <c:pt idx="71">
                  <c:v>4.0960257014558561</c:v>
                </c:pt>
                <c:pt idx="72">
                  <c:v>4.2614383235445104</c:v>
                </c:pt>
                <c:pt idx="73">
                  <c:v>4.4268509456331664</c:v>
                </c:pt>
                <c:pt idx="74">
                  <c:v>4.5922635677218206</c:v>
                </c:pt>
                <c:pt idx="75">
                  <c:v>4.7576761898104767</c:v>
                </c:pt>
                <c:pt idx="76">
                  <c:v>4.9230888118991309</c:v>
                </c:pt>
                <c:pt idx="77">
                  <c:v>5.0885014339877852</c:v>
                </c:pt>
                <c:pt idx="78">
                  <c:v>5.2539140560764412</c:v>
                </c:pt>
                <c:pt idx="79">
                  <c:v>5.4193266781650955</c:v>
                </c:pt>
                <c:pt idx="80">
                  <c:v>5.5847393002537515</c:v>
                </c:pt>
                <c:pt idx="81">
                  <c:v>5.7501519223424058</c:v>
                </c:pt>
                <c:pt idx="82">
                  <c:v>5.9155645444310618</c:v>
                </c:pt>
                <c:pt idx="83">
                  <c:v>6.0809771665197161</c:v>
                </c:pt>
                <c:pt idx="84">
                  <c:v>6.2463897886083704</c:v>
                </c:pt>
                <c:pt idx="85">
                  <c:v>6.4118024106970264</c:v>
                </c:pt>
                <c:pt idx="86">
                  <c:v>6.5772150327856806</c:v>
                </c:pt>
                <c:pt idx="87">
                  <c:v>6.7426276548743367</c:v>
                </c:pt>
                <c:pt idx="88">
                  <c:v>6.9080402769629909</c:v>
                </c:pt>
                <c:pt idx="89">
                  <c:v>7.073452899051647</c:v>
                </c:pt>
                <c:pt idx="90">
                  <c:v>7.2388655211403012</c:v>
                </c:pt>
                <c:pt idx="91">
                  <c:v>7.4042781432289555</c:v>
                </c:pt>
                <c:pt idx="92">
                  <c:v>7.5696907653176115</c:v>
                </c:pt>
                <c:pt idx="93">
                  <c:v>7.7351033874062658</c:v>
                </c:pt>
                <c:pt idx="94">
                  <c:v>7.9005160094949218</c:v>
                </c:pt>
                <c:pt idx="95">
                  <c:v>8.0659286315835761</c:v>
                </c:pt>
                <c:pt idx="96">
                  <c:v>8.2313412536722304</c:v>
                </c:pt>
                <c:pt idx="97">
                  <c:v>8.3967538757608864</c:v>
                </c:pt>
                <c:pt idx="98">
                  <c:v>8.5621664978495424</c:v>
                </c:pt>
                <c:pt idx="99">
                  <c:v>8.7275791199381949</c:v>
                </c:pt>
              </c:numCache>
            </c:numRef>
          </c:xVal>
          <c:yVal>
            <c:numRef>
              <c:f>'MLR ACE V1b first 30'!ydata4</c:f>
              <c:numCache>
                <c:formatCode>General</c:formatCode>
                <c:ptCount val="100"/>
                <c:pt idx="0">
                  <c:v>-2.0206208496597027</c:v>
                </c:pt>
                <c:pt idx="1">
                  <c:v>-1.9493252052294805</c:v>
                </c:pt>
                <c:pt idx="2">
                  <c:v>-1.8779444530953791</c:v>
                </c:pt>
                <c:pt idx="3">
                  <c:v>-1.8064775999582394</c:v>
                </c:pt>
                <c:pt idx="4">
                  <c:v>-1.7349236535574788</c:v>
                </c:pt>
                <c:pt idx="5">
                  <c:v>-1.663281623328148</c:v>
                </c:pt>
                <c:pt idx="6">
                  <c:v>-1.5915505210787813</c:v>
                </c:pt>
                <c:pt idx="7">
                  <c:v>-1.5197293616896064</c:v>
                </c:pt>
                <c:pt idx="8">
                  <c:v>-1.4478171638306108</c:v>
                </c:pt>
                <c:pt idx="9">
                  <c:v>-1.3758129506988754</c:v>
                </c:pt>
                <c:pt idx="10">
                  <c:v>-1.3037157507744992</c:v>
                </c:pt>
                <c:pt idx="11">
                  <c:v>-1.2315245985943568</c:v>
                </c:pt>
                <c:pt idx="12">
                  <c:v>-1.1592385355428525</c:v>
                </c:pt>
                <c:pt idx="13">
                  <c:v>-1.0868566106587212</c:v>
                </c:pt>
                <c:pt idx="14">
                  <c:v>-1.014377881456858</c:v>
                </c:pt>
                <c:pt idx="15">
                  <c:v>-0.94180141476406587</c:v>
                </c:pt>
                <c:pt idx="16">
                  <c:v>-0.8691262875675061</c:v>
                </c:pt>
                <c:pt idx="17">
                  <c:v>-0.79635158787456839</c:v>
                </c:pt>
                <c:pt idx="18">
                  <c:v>-0.72347641558276066</c:v>
                </c:pt>
                <c:pt idx="19">
                  <c:v>-0.65049988335816566</c:v>
                </c:pt>
                <c:pt idx="20">
                  <c:v>-0.5774211175208892</c:v>
                </c:pt>
                <c:pt idx="21">
                  <c:v>-0.50423925893587684</c:v>
                </c:pt>
                <c:pt idx="22">
                  <c:v>-0.43095346390736289</c:v>
                </c:pt>
                <c:pt idx="23">
                  <c:v>-0.35756290507517274</c:v>
                </c:pt>
                <c:pt idx="24">
                  <c:v>-0.28406677231100841</c:v>
                </c:pt>
                <c:pt idx="25">
                  <c:v>-0.21046427361277242</c:v>
                </c:pt>
                <c:pt idx="26">
                  <c:v>-0.13675463599496118</c:v>
                </c:pt>
                <c:pt idx="27">
                  <c:v>-6.2937106373061935E-2</c:v>
                </c:pt>
                <c:pt idx="28">
                  <c:v>1.0989047560131748E-2</c:v>
                </c:pt>
                <c:pt idx="29">
                  <c:v>8.5024536468417233E-2</c:v>
                </c:pt>
                <c:pt idx="30">
                  <c:v>0.15917004851846328</c:v>
                </c:pt>
                <c:pt idx="31">
                  <c:v>0.23342624854065686</c:v>
                </c:pt>
                <c:pt idx="32">
                  <c:v>0.30779377720671819</c:v>
                </c:pt>
                <c:pt idx="33">
                  <c:v>0.38227325022629832</c:v>
                </c:pt>
                <c:pt idx="34">
                  <c:v>0.45686525756475072</c:v>
                </c:pt>
                <c:pt idx="35">
                  <c:v>0.53157036268427316</c:v>
                </c:pt>
                <c:pt idx="36">
                  <c:v>0.60638910181057715</c:v>
                </c:pt>
                <c:pt idx="37">
                  <c:v>0.68132198322721627</c:v>
                </c:pt>
                <c:pt idx="38">
                  <c:v>0.75636948659964698</c:v>
                </c:pt>
                <c:pt idx="39">
                  <c:v>0.83153206233105414</c:v>
                </c:pt>
                <c:pt idx="40">
                  <c:v>0.90681013095189478</c:v>
                </c:pt>
                <c:pt idx="41">
                  <c:v>0.98220408254503666</c:v>
                </c:pt>
                <c:pt idx="42">
                  <c:v>1.0577142762082898</c:v>
                </c:pt>
                <c:pt idx="43">
                  <c:v>1.1333410395560248</c:v>
                </c:pt>
                <c:pt idx="44">
                  <c:v>1.209084668261456</c:v>
                </c:pt>
                <c:pt idx="45">
                  <c:v>1.2849454256410788</c:v>
                </c:pt>
                <c:pt idx="46">
                  <c:v>1.3609235422825972</c:v>
                </c:pt>
                <c:pt idx="47">
                  <c:v>1.4370192157175579</c:v>
                </c:pt>
                <c:pt idx="48">
                  <c:v>1.5132326101397759</c:v>
                </c:pt>
                <c:pt idx="49">
                  <c:v>1.5895638561704786</c:v>
                </c:pt>
                <c:pt idx="50">
                  <c:v>1.6660130506709421</c:v>
                </c:pt>
                <c:pt idx="51">
                  <c:v>1.7425802566032678</c:v>
                </c:pt>
                <c:pt idx="52">
                  <c:v>1.8192655029397331</c:v>
                </c:pt>
                <c:pt idx="53">
                  <c:v>1.8960687846210531</c:v>
                </c:pt>
                <c:pt idx="54">
                  <c:v>1.9729900625636703</c:v>
                </c:pt>
                <c:pt idx="55">
                  <c:v>2.0500292637160533</c:v>
                </c:pt>
                <c:pt idx="56">
                  <c:v>2.1271862811638291</c:v>
                </c:pt>
                <c:pt idx="57">
                  <c:v>2.2044609742833714</c:v>
                </c:pt>
                <c:pt idx="58">
                  <c:v>2.2818531689433583</c:v>
                </c:pt>
                <c:pt idx="59">
                  <c:v>2.3593626577536027</c:v>
                </c:pt>
                <c:pt idx="60">
                  <c:v>2.4369892003603439</c:v>
                </c:pt>
                <c:pt idx="61">
                  <c:v>2.5147325237870257</c:v>
                </c:pt>
                <c:pt idx="62">
                  <c:v>2.5925923228194274</c:v>
                </c:pt>
                <c:pt idx="63">
                  <c:v>2.6705682604339103</c:v>
                </c:pt>
                <c:pt idx="64">
                  <c:v>2.7486599682673756</c:v>
                </c:pt>
                <c:pt idx="65">
                  <c:v>2.8268670471274429</c:v>
                </c:pt>
                <c:pt idx="66">
                  <c:v>2.9051890675412158</c:v>
                </c:pt>
                <c:pt idx="67">
                  <c:v>2.9836255703409105</c:v>
                </c:pt>
                <c:pt idx="68">
                  <c:v>3.0621760672845477</c:v>
                </c:pt>
                <c:pt idx="69">
                  <c:v>3.1408400417097648</c:v>
                </c:pt>
                <c:pt idx="70">
                  <c:v>3.2196169492188194</c:v>
                </c:pt>
                <c:pt idx="71">
                  <c:v>3.298506218392693</c:v>
                </c:pt>
                <c:pt idx="72">
                  <c:v>3.3775072515322471</c:v>
                </c:pt>
                <c:pt idx="73">
                  <c:v>3.4566194254242442</c:v>
                </c:pt>
                <c:pt idx="74">
                  <c:v>3.5358420921301037</c:v>
                </c:pt>
                <c:pt idx="75">
                  <c:v>3.6151745797951849</c:v>
                </c:pt>
                <c:pt idx="76">
                  <c:v>3.6946161934763762</c:v>
                </c:pt>
                <c:pt idx="77">
                  <c:v>3.7741662159858187</c:v>
                </c:pt>
                <c:pt idx="78">
                  <c:v>3.8538239087485286</c:v>
                </c:pt>
                <c:pt idx="79">
                  <c:v>3.9335885126717596</c:v>
                </c:pt>
                <c:pt idx="80">
                  <c:v>4.0134592490239491</c:v>
                </c:pt>
                <c:pt idx="81">
                  <c:v>4.093435320321106</c:v>
                </c:pt>
                <c:pt idx="82">
                  <c:v>4.1735159112185922</c:v>
                </c:pt>
                <c:pt idx="83">
                  <c:v>4.2537001894062261</c:v>
                </c:pt>
                <c:pt idx="84">
                  <c:v>4.3339873065047838</c:v>
                </c:pt>
                <c:pt idx="85">
                  <c:v>4.4143763989619291</c:v>
                </c:pt>
                <c:pt idx="86">
                  <c:v>4.4948665889457748</c:v>
                </c:pt>
                <c:pt idx="87">
                  <c:v>4.5754569852342808</c:v>
                </c:pt>
                <c:pt idx="88">
                  <c:v>4.6561466840987844</c:v>
                </c:pt>
                <c:pt idx="89">
                  <c:v>4.736934770180075</c:v>
                </c:pt>
                <c:pt idx="90">
                  <c:v>4.8178203173554532</c:v>
                </c:pt>
                <c:pt idx="91">
                  <c:v>4.8988023895953434</c:v>
                </c:pt>
                <c:pt idx="92">
                  <c:v>4.9798800418081077</c:v>
                </c:pt>
                <c:pt idx="93">
                  <c:v>5.0610523206717666</c:v>
                </c:pt>
                <c:pt idx="94">
                  <c:v>5.1423182654514807</c:v>
                </c:pt>
                <c:pt idx="95">
                  <c:v>5.2236769088016812</c:v>
                </c:pt>
                <c:pt idx="96">
                  <c:v>5.3051272775518683</c:v>
                </c:pt>
                <c:pt idx="97">
                  <c:v>5.386668393475146</c:v>
                </c:pt>
                <c:pt idx="98">
                  <c:v>5.4682992740387002</c:v>
                </c:pt>
                <c:pt idx="99">
                  <c:v>5.5500189331354655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BC8-4B19-8239-D5C2CBAB2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07744"/>
        <c:axId val="1"/>
      </c:scatterChart>
      <c:valAx>
        <c:axId val="862807744"/>
        <c:scaling>
          <c:orientation val="minMax"/>
          <c:max val="10"/>
          <c:min val="-1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ACE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6"/>
          <c:min val="-6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0774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6"/>
        <c:delete val="1"/>
      </c:legendEntry>
      <c:legendEntry>
        <c:idx val="8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Standardized residuals / ACE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Ref>
              <c:f>'MLR ACE V1b first 30'!$D$127:$D$157</c:f>
              <c:numCache>
                <c:formatCode>0.000</c:formatCode>
                <c:ptCount val="31"/>
                <c:pt idx="0">
                  <c:v>-0.95992211973121311</c:v>
                </c:pt>
                <c:pt idx="1">
                  <c:v>-0.69268245030972575</c:v>
                </c:pt>
                <c:pt idx="2">
                  <c:v>0.18234647531010895</c:v>
                </c:pt>
                <c:pt idx="3">
                  <c:v>0.66051589679771228</c:v>
                </c:pt>
                <c:pt idx="4">
                  <c:v>1.0317638306820103</c:v>
                </c:pt>
                <c:pt idx="5">
                  <c:v>2.6576811860539111</c:v>
                </c:pt>
                <c:pt idx="6">
                  <c:v>2.6194663100208526</c:v>
                </c:pt>
                <c:pt idx="7">
                  <c:v>1.8891026736572163</c:v>
                </c:pt>
                <c:pt idx="8">
                  <c:v>1.9647101116737453</c:v>
                </c:pt>
                <c:pt idx="9">
                  <c:v>3.166123334814241</c:v>
                </c:pt>
                <c:pt idx="10">
                  <c:v>4.1928877976241585</c:v>
                </c:pt>
                <c:pt idx="11">
                  <c:v>5.6851894505167211</c:v>
                </c:pt>
                <c:pt idx="12">
                  <c:v>7.3629249877068039</c:v>
                </c:pt>
                <c:pt idx="13">
                  <c:v>4.9508671364671342</c:v>
                </c:pt>
                <c:pt idx="14">
                  <c:v>3.5377968885332507</c:v>
                </c:pt>
                <c:pt idx="15">
                  <c:v>4.3573919298555648</c:v>
                </c:pt>
                <c:pt idx="16">
                  <c:v>2.0674828389464732</c:v>
                </c:pt>
                <c:pt idx="17">
                  <c:v>1.3644745744836635</c:v>
                </c:pt>
                <c:pt idx="18">
                  <c:v>1.5517349050621758</c:v>
                </c:pt>
                <c:pt idx="19">
                  <c:v>1.6204208554753989</c:v>
                </c:pt>
                <c:pt idx="20">
                  <c:v>1.0847886240704401</c:v>
                </c:pt>
                <c:pt idx="21">
                  <c:v>-0.66080228502046956</c:v>
                </c:pt>
                <c:pt idx="22">
                  <c:v>-3.5772816238634437</c:v>
                </c:pt>
                <c:pt idx="23">
                  <c:v>-6.2836163346072462</c:v>
                </c:pt>
                <c:pt idx="24">
                  <c:v>-3.8503436073345179</c:v>
                </c:pt>
                <c:pt idx="25">
                  <c:v>-2.6064510453510477</c:v>
                </c:pt>
                <c:pt idx="26">
                  <c:v>-3.5881783180783202</c:v>
                </c:pt>
                <c:pt idx="27">
                  <c:v>-1.434223772623775</c:v>
                </c:pt>
                <c:pt idx="28">
                  <c:v>-1.174010962706419</c:v>
                </c:pt>
                <c:pt idx="29">
                  <c:v>-0.64928047602138672</c:v>
                </c:pt>
                <c:pt idx="30">
                  <c:v>-0.24822107519494069</c:v>
                </c:pt>
              </c:numCache>
            </c:numRef>
          </c:xVal>
          <c:yVal>
            <c:numRef>
              <c:f>'MLR ACE V1b first 30'!$H$127:$H$157</c:f>
              <c:numCache>
                <c:formatCode>0.000</c:formatCode>
                <c:ptCount val="31"/>
                <c:pt idx="0">
                  <c:v>7.3755485424271197E-2</c:v>
                </c:pt>
                <c:pt idx="1">
                  <c:v>7.1073020812008142E-2</c:v>
                </c:pt>
                <c:pt idx="2">
                  <c:v>-0.57612048036342522</c:v>
                </c:pt>
                <c:pt idx="3">
                  <c:v>-0.95400883943458559</c:v>
                </c:pt>
                <c:pt idx="4">
                  <c:v>-0.17120700442026573</c:v>
                </c:pt>
                <c:pt idx="5">
                  <c:v>-0.73605614206676229</c:v>
                </c:pt>
                <c:pt idx="6">
                  <c:v>-0.35932036464278799</c:v>
                </c:pt>
                <c:pt idx="7">
                  <c:v>0.8119990843167546</c:v>
                </c:pt>
                <c:pt idx="8">
                  <c:v>1.6308863157635176</c:v>
                </c:pt>
                <c:pt idx="9">
                  <c:v>1.1472519265455292</c:v>
                </c:pt>
                <c:pt idx="10">
                  <c:v>0.42300566927873468</c:v>
                </c:pt>
                <c:pt idx="11">
                  <c:v>-0.12095667376866631</c:v>
                </c:pt>
                <c:pt idx="12">
                  <c:v>-0.9641890596379824</c:v>
                </c:pt>
                <c:pt idx="13">
                  <c:v>1.0785803818439139</c:v>
                </c:pt>
                <c:pt idx="14">
                  <c:v>2.1560344584046858</c:v>
                </c:pt>
                <c:pt idx="15">
                  <c:v>-2.7966250177320982E-2</c:v>
                </c:pt>
                <c:pt idx="16">
                  <c:v>0.53450415908371329</c:v>
                </c:pt>
                <c:pt idx="17">
                  <c:v>0.83129473699052625</c:v>
                </c:pt>
                <c:pt idx="18">
                  <c:v>-0.17150552127371399</c:v>
                </c:pt>
                <c:pt idx="19">
                  <c:v>-1.8364872360170719</c:v>
                </c:pt>
                <c:pt idx="20">
                  <c:v>-2.1884090611186711</c:v>
                </c:pt>
                <c:pt idx="21">
                  <c:v>-1.5647809543303766</c:v>
                </c:pt>
                <c:pt idx="22">
                  <c:v>-0.3057766029200979</c:v>
                </c:pt>
                <c:pt idx="23">
                  <c:v>1.2807920109301629</c:v>
                </c:pt>
                <c:pt idx="24">
                  <c:v>-9.9074035781950509E-2</c:v>
                </c:pt>
                <c:pt idx="25">
                  <c:v>-0.22911197362582336</c:v>
                </c:pt>
                <c:pt idx="26">
                  <c:v>1.107340098227275</c:v>
                </c:pt>
                <c:pt idx="27">
                  <c:v>-4.9074193760159875E-2</c:v>
                </c:pt>
                <c:pt idx="28">
                  <c:v>-0.53548259588276581</c:v>
                </c:pt>
                <c:pt idx="29">
                  <c:v>-0.63593204156824157</c:v>
                </c:pt>
                <c:pt idx="30">
                  <c:v>0.37894168316956006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68-4DCA-8462-7E28396CBFDC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-0.69268245030972575</c:v>
              </c:pt>
            </c:numLit>
          </c:xVal>
          <c:yVal>
            <c:numLit>
              <c:formatCode>General</c:formatCode>
              <c:ptCount val="1"/>
              <c:pt idx="0">
                <c:v>7.1073020812008142E-2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8068-4DCA-8462-7E28396CBFDC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'MLR ACE V1b first 30'!$D$158:$D$187</c:f>
              <c:numCache>
                <c:formatCode>0.000</c:formatCode>
                <c:ptCount val="30"/>
                <c:pt idx="0">
                  <c:v>3.5034084806448429</c:v>
                </c:pt>
                <c:pt idx="1">
                  <c:v>3.8384574739795503</c:v>
                </c:pt>
                <c:pt idx="2">
                  <c:v>2.9772669462533083</c:v>
                </c:pt>
                <c:pt idx="3">
                  <c:v>2.4439116873147162</c:v>
                </c:pt>
                <c:pt idx="4">
                  <c:v>2.7253820256183876</c:v>
                </c:pt>
                <c:pt idx="5">
                  <c:v>2.1398866825775897</c:v>
                </c:pt>
                <c:pt idx="6">
                  <c:v>1.9837275916684995</c:v>
                </c:pt>
                <c:pt idx="7">
                  <c:v>1.5702883945020298</c:v>
                </c:pt>
                <c:pt idx="8">
                  <c:v>1.7181478986342609</c:v>
                </c:pt>
                <c:pt idx="9">
                  <c:v>-1.0659944337807983</c:v>
                </c:pt>
                <c:pt idx="10">
                  <c:v>-0.6638270784088971</c:v>
                </c:pt>
                <c:pt idx="11">
                  <c:v>-1.4831989792353433</c:v>
                </c:pt>
                <c:pt idx="12">
                  <c:v>-2.8505460866733601</c:v>
                </c:pt>
                <c:pt idx="13">
                  <c:v>-2.6364262519626163</c:v>
                </c:pt>
                <c:pt idx="14">
                  <c:v>-3.5242898883262526</c:v>
                </c:pt>
                <c:pt idx="15">
                  <c:v>-4.5491163346072439</c:v>
                </c:pt>
                <c:pt idx="16">
                  <c:v>-3.8800998056816236</c:v>
                </c:pt>
                <c:pt idx="17">
                  <c:v>-4.4861245990700551</c:v>
                </c:pt>
                <c:pt idx="18">
                  <c:v>-3.6878518717973274</c:v>
                </c:pt>
                <c:pt idx="19">
                  <c:v>-4.424517161053525</c:v>
                </c:pt>
                <c:pt idx="20">
                  <c:v>-3.1757279048551785</c:v>
                </c:pt>
                <c:pt idx="21">
                  <c:v>-2.9800378222105506</c:v>
                </c:pt>
                <c:pt idx="22">
                  <c:v>-2.4082940205576584</c:v>
                </c:pt>
                <c:pt idx="23">
                  <c:v>-1.9706824503097247</c:v>
                </c:pt>
                <c:pt idx="24">
                  <c:v>-2.385054351136171</c:v>
                </c:pt>
                <c:pt idx="25">
                  <c:v>-0.75620311146674979</c:v>
                </c:pt>
                <c:pt idx="26">
                  <c:v>0.31744151663242381</c:v>
                </c:pt>
                <c:pt idx="27">
                  <c:v>-4.9864268491543629E-2</c:v>
                </c:pt>
                <c:pt idx="28">
                  <c:v>-0.8522113759295602</c:v>
                </c:pt>
                <c:pt idx="29">
                  <c:v>-1.5525130288221225</c:v>
                </c:pt>
              </c:numCache>
            </c:numRef>
          </c:xVal>
          <c:yVal>
            <c:numRef>
              <c:f>'MLR ACE V1b first 30'!$H$158:$H$187</c:f>
              <c:numCache>
                <c:formatCode>0.000</c:formatCode>
                <c:ptCount val="30"/>
                <c:pt idx="0">
                  <c:v>5.721124746794487E-2</c:v>
                </c:pt>
                <c:pt idx="1">
                  <c:v>-3.0628414463412437E-2</c:v>
                </c:pt>
                <c:pt idx="2">
                  <c:v>0.85920998567186535</c:v>
                </c:pt>
                <c:pt idx="3">
                  <c:v>1.3473056259883729</c:v>
                </c:pt>
                <c:pt idx="4">
                  <c:v>0.27977963796533462</c:v>
                </c:pt>
                <c:pt idx="5">
                  <c:v>0.77795479001377443</c:v>
                </c:pt>
                <c:pt idx="6">
                  <c:v>1.0700539915665572</c:v>
                </c:pt>
                <c:pt idx="7">
                  <c:v>0.94594397650783102</c:v>
                </c:pt>
                <c:pt idx="8">
                  <c:v>-0.86679109939382792</c:v>
                </c:pt>
                <c:pt idx="9">
                  <c:v>1.2378341640346469</c:v>
                </c:pt>
                <c:pt idx="10">
                  <c:v>0.23429868201200649</c:v>
                </c:pt>
                <c:pt idx="11">
                  <c:v>0.66430849985776319</c:v>
                </c:pt>
                <c:pt idx="12">
                  <c:v>0.8248581051545727</c:v>
                </c:pt>
                <c:pt idx="13">
                  <c:v>-0.26893233147853929</c:v>
                </c:pt>
                <c:pt idx="14">
                  <c:v>-0.7781260247722559</c:v>
                </c:pt>
                <c:pt idx="15">
                  <c:v>0.27452216101284632</c:v>
                </c:pt>
                <c:pt idx="16">
                  <c:v>-0.84041121105173988</c:v>
                </c:pt>
                <c:pt idx="17">
                  <c:v>-1.4867441110531681</c:v>
                </c:pt>
                <c:pt idx="18">
                  <c:v>-2.1576461114855006</c:v>
                </c:pt>
                <c:pt idx="19">
                  <c:v>-0.92544496350243077</c:v>
                </c:pt>
                <c:pt idx="20">
                  <c:v>-2.0895383012336963</c:v>
                </c:pt>
                <c:pt idx="21">
                  <c:v>-1.9941494882520949</c:v>
                </c:pt>
                <c:pt idx="22">
                  <c:v>-2.2356566043358921</c:v>
                </c:pt>
                <c:pt idx="23">
                  <c:v>-2.2740691811337879</c:v>
                </c:pt>
                <c:pt idx="24">
                  <c:v>-1.5044171812011167</c:v>
                </c:pt>
                <c:pt idx="25">
                  <c:v>-1.9037495741047097</c:v>
                </c:pt>
                <c:pt idx="26">
                  <c:v>-2.5808553572178869</c:v>
                </c:pt>
                <c:pt idx="27">
                  <c:v>-2.0439050753838042</c:v>
                </c:pt>
                <c:pt idx="28">
                  <c:v>-0.57838660538042064</c:v>
                </c:pt>
                <c:pt idx="29">
                  <c:v>0.5134157564980365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68-4DCA-8462-7E28396CBFDC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3.8384574739795503</c:v>
              </c:pt>
            </c:numLit>
          </c:xVal>
          <c:yVal>
            <c:numLit>
              <c:formatCode>General</c:formatCode>
              <c:ptCount val="1"/>
              <c:pt idx="0">
                <c:v>-3.0628414463412437E-2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8068-4DCA-8462-7E28396CB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09384"/>
        <c:axId val="1"/>
      </c:scatterChart>
      <c:valAx>
        <c:axId val="862809384"/>
        <c:scaling>
          <c:orientation val="minMax"/>
          <c:max val="8"/>
          <c:min val="-8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ACE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3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0938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CFT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Ref>
              <c:f>'MLR ACE V1b first 30'!$E$127:$E$157</c:f>
              <c:numCache>
                <c:formatCode>0.000</c:formatCode>
                <c:ptCount val="31"/>
                <c:pt idx="0">
                  <c:v>-0.25187400984168468</c:v>
                </c:pt>
                <c:pt idx="1">
                  <c:v>-0.12959534842657724</c:v>
                </c:pt>
                <c:pt idx="2">
                  <c:v>-0.10649024073047807</c:v>
                </c:pt>
                <c:pt idx="3">
                  <c:v>-0.10817852146413086</c:v>
                </c:pt>
                <c:pt idx="4">
                  <c:v>0.52649683416585247</c:v>
                </c:pt>
                <c:pt idx="5">
                  <c:v>0.94629615673798495</c:v>
                </c:pt>
                <c:pt idx="6">
                  <c:v>1.151219446252266</c:v>
                </c:pt>
                <c:pt idx="7">
                  <c:v>1.5049030663450595</c:v>
                </c:pt>
                <c:pt idx="8">
                  <c:v>2.0238759426361996</c:v>
                </c:pt>
                <c:pt idx="9">
                  <c:v>2.2949149346298197</c:v>
                </c:pt>
                <c:pt idx="10">
                  <c:v>2.3428134307556707</c:v>
                </c:pt>
                <c:pt idx="11">
                  <c:v>2.7130259764682991</c:v>
                </c:pt>
                <c:pt idx="12">
                  <c:v>2.9923294312718367</c:v>
                </c:pt>
                <c:pt idx="13">
                  <c:v>3.0815502414472742</c:v>
                </c:pt>
                <c:pt idx="14">
                  <c:v>3.0633330350937866</c:v>
                </c:pt>
                <c:pt idx="15">
                  <c:v>2.152553845269225</c:v>
                </c:pt>
                <c:pt idx="16">
                  <c:v>1.4235928372628452</c:v>
                </c:pt>
                <c:pt idx="17">
                  <c:v>1.27314422595068</c:v>
                </c:pt>
                <c:pt idx="18">
                  <c:v>0.76732371381206788</c:v>
                </c:pt>
                <c:pt idx="19">
                  <c:v>-0.1847777900620807</c:v>
                </c:pt>
                <c:pt idx="20">
                  <c:v>-0.64101152534118822</c:v>
                </c:pt>
                <c:pt idx="21">
                  <c:v>-1.0815427812814524</c:v>
                </c:pt>
                <c:pt idx="22">
                  <c:v>-1.6892916680757113</c:v>
                </c:pt>
                <c:pt idx="23">
                  <c:v>-2.0060625934374636</c:v>
                </c:pt>
                <c:pt idx="24">
                  <c:v>-1.693701287394257</c:v>
                </c:pt>
                <c:pt idx="25">
                  <c:v>-1.1940121576595903</c:v>
                </c:pt>
                <c:pt idx="26">
                  <c:v>-0.85924727034916593</c:v>
                </c:pt>
                <c:pt idx="27">
                  <c:v>-0.54429719785355635</c:v>
                </c:pt>
                <c:pt idx="28">
                  <c:v>-0.7111379502737718</c:v>
                </c:pt>
                <c:pt idx="29">
                  <c:v>-0.52729027075555523</c:v>
                </c:pt>
                <c:pt idx="30">
                  <c:v>0.25834763242788478</c:v>
                </c:pt>
              </c:numCache>
            </c:numRef>
          </c:xVal>
          <c:yVal>
            <c:numRef>
              <c:f>'MLR ACE V1b first 30'!$H$127:$H$157</c:f>
              <c:numCache>
                <c:formatCode>0.000</c:formatCode>
                <c:ptCount val="31"/>
                <c:pt idx="0">
                  <c:v>7.3755485424271197E-2</c:v>
                </c:pt>
                <c:pt idx="1">
                  <c:v>7.1073020812008142E-2</c:v>
                </c:pt>
                <c:pt idx="2">
                  <c:v>-0.57612048036342522</c:v>
                </c:pt>
                <c:pt idx="3">
                  <c:v>-0.95400883943458559</c:v>
                </c:pt>
                <c:pt idx="4">
                  <c:v>-0.17120700442026573</c:v>
                </c:pt>
                <c:pt idx="5">
                  <c:v>-0.73605614206676229</c:v>
                </c:pt>
                <c:pt idx="6">
                  <c:v>-0.35932036464278799</c:v>
                </c:pt>
                <c:pt idx="7">
                  <c:v>0.8119990843167546</c:v>
                </c:pt>
                <c:pt idx="8">
                  <c:v>1.6308863157635176</c:v>
                </c:pt>
                <c:pt idx="9">
                  <c:v>1.1472519265455292</c:v>
                </c:pt>
                <c:pt idx="10">
                  <c:v>0.42300566927873468</c:v>
                </c:pt>
                <c:pt idx="11">
                  <c:v>-0.12095667376866631</c:v>
                </c:pt>
                <c:pt idx="12">
                  <c:v>-0.9641890596379824</c:v>
                </c:pt>
                <c:pt idx="13">
                  <c:v>1.0785803818439139</c:v>
                </c:pt>
                <c:pt idx="14">
                  <c:v>2.1560344584046858</c:v>
                </c:pt>
                <c:pt idx="15">
                  <c:v>-2.7966250177320982E-2</c:v>
                </c:pt>
                <c:pt idx="16">
                  <c:v>0.53450415908371329</c:v>
                </c:pt>
                <c:pt idx="17">
                  <c:v>0.83129473699052625</c:v>
                </c:pt>
                <c:pt idx="18">
                  <c:v>-0.17150552127371399</c:v>
                </c:pt>
                <c:pt idx="19">
                  <c:v>-1.8364872360170719</c:v>
                </c:pt>
                <c:pt idx="20">
                  <c:v>-2.1884090611186711</c:v>
                </c:pt>
                <c:pt idx="21">
                  <c:v>-1.5647809543303766</c:v>
                </c:pt>
                <c:pt idx="22">
                  <c:v>-0.3057766029200979</c:v>
                </c:pt>
                <c:pt idx="23">
                  <c:v>1.2807920109301629</c:v>
                </c:pt>
                <c:pt idx="24">
                  <c:v>-9.9074035781950509E-2</c:v>
                </c:pt>
                <c:pt idx="25">
                  <c:v>-0.22911197362582336</c:v>
                </c:pt>
                <c:pt idx="26">
                  <c:v>1.107340098227275</c:v>
                </c:pt>
                <c:pt idx="27">
                  <c:v>-4.9074193760159875E-2</c:v>
                </c:pt>
                <c:pt idx="28">
                  <c:v>-0.53548259588276581</c:v>
                </c:pt>
                <c:pt idx="29">
                  <c:v>-0.63593204156824157</c:v>
                </c:pt>
                <c:pt idx="30">
                  <c:v>0.37894168316956006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39-4E39-8530-33320B187009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-0.12959534842657724</c:v>
              </c:pt>
            </c:numLit>
          </c:xVal>
          <c:yVal>
            <c:numLit>
              <c:formatCode>General</c:formatCode>
              <c:ptCount val="1"/>
              <c:pt idx="0">
                <c:v>7.1073020812008142E-2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C539-4E39-8530-33320B187009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'MLR ACE V1b first 30'!$E$158:$E$187</c:f>
              <c:numCache>
                <c:formatCode>0.000</c:formatCode>
                <c:ptCount val="30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</c:numCache>
            </c:numRef>
          </c:xVal>
          <c:yVal>
            <c:numRef>
              <c:f>'MLR ACE V1b first 30'!$H$158:$H$187</c:f>
              <c:numCache>
                <c:formatCode>0.000</c:formatCode>
                <c:ptCount val="30"/>
                <c:pt idx="0">
                  <c:v>5.721124746794487E-2</c:v>
                </c:pt>
                <c:pt idx="1">
                  <c:v>-3.0628414463412437E-2</c:v>
                </c:pt>
                <c:pt idx="2">
                  <c:v>0.85920998567186535</c:v>
                </c:pt>
                <c:pt idx="3">
                  <c:v>1.3473056259883729</c:v>
                </c:pt>
                <c:pt idx="4">
                  <c:v>0.27977963796533462</c:v>
                </c:pt>
                <c:pt idx="5">
                  <c:v>0.77795479001377443</c:v>
                </c:pt>
                <c:pt idx="6">
                  <c:v>1.0700539915665572</c:v>
                </c:pt>
                <c:pt idx="7">
                  <c:v>0.94594397650783102</c:v>
                </c:pt>
                <c:pt idx="8">
                  <c:v>-0.86679109939382792</c:v>
                </c:pt>
                <c:pt idx="9">
                  <c:v>1.2378341640346469</c:v>
                </c:pt>
                <c:pt idx="10">
                  <c:v>0.23429868201200649</c:v>
                </c:pt>
                <c:pt idx="11">
                  <c:v>0.66430849985776319</c:v>
                </c:pt>
                <c:pt idx="12">
                  <c:v>0.8248581051545727</c:v>
                </c:pt>
                <c:pt idx="13">
                  <c:v>-0.26893233147853929</c:v>
                </c:pt>
                <c:pt idx="14">
                  <c:v>-0.7781260247722559</c:v>
                </c:pt>
                <c:pt idx="15">
                  <c:v>0.27452216101284632</c:v>
                </c:pt>
                <c:pt idx="16">
                  <c:v>-0.84041121105173988</c:v>
                </c:pt>
                <c:pt idx="17">
                  <c:v>-1.4867441110531681</c:v>
                </c:pt>
                <c:pt idx="18">
                  <c:v>-2.1576461114855006</c:v>
                </c:pt>
                <c:pt idx="19">
                  <c:v>-0.92544496350243077</c:v>
                </c:pt>
                <c:pt idx="20">
                  <c:v>-2.0895383012336963</c:v>
                </c:pt>
                <c:pt idx="21">
                  <c:v>-1.9941494882520949</c:v>
                </c:pt>
                <c:pt idx="22">
                  <c:v>-2.2356566043358921</c:v>
                </c:pt>
                <c:pt idx="23">
                  <c:v>-2.2740691811337879</c:v>
                </c:pt>
                <c:pt idx="24">
                  <c:v>-1.5044171812011167</c:v>
                </c:pt>
                <c:pt idx="25">
                  <c:v>-1.9037495741047097</c:v>
                </c:pt>
                <c:pt idx="26">
                  <c:v>-2.5808553572178869</c:v>
                </c:pt>
                <c:pt idx="27">
                  <c:v>-2.0439050753838042</c:v>
                </c:pt>
                <c:pt idx="28">
                  <c:v>-0.57838660538042064</c:v>
                </c:pt>
                <c:pt idx="29">
                  <c:v>0.5134157564980365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39-4E39-8530-33320B187009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1.9104577886370746</c:v>
              </c:pt>
            </c:numLit>
          </c:xVal>
          <c:yVal>
            <c:numLit>
              <c:formatCode>General</c:formatCode>
              <c:ptCount val="1"/>
              <c:pt idx="0">
                <c:v>-3.0628414463412437E-2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C539-4E39-8530-33320B187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799216"/>
        <c:axId val="1"/>
      </c:scatterChart>
      <c:valAx>
        <c:axId val="862799216"/>
        <c:scaling>
          <c:orientation val="minMax"/>
          <c:max val="4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3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799216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Pred(CFT)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Ref>
              <c:f>'MLR ACE V1b first 30'!$F$127:$F$157</c:f>
              <c:numCache>
                <c:formatCode>0.000</c:formatCode>
                <c:ptCount val="31"/>
                <c:pt idx="0">
                  <c:v>-0.29546052544201235</c:v>
                </c:pt>
                <c:pt idx="1">
                  <c:v>-0.17159663568765443</c:v>
                </c:pt>
                <c:pt idx="2">
                  <c:v>0.23397371473777834</c:v>
                </c:pt>
                <c:pt idx="3">
                  <c:v>0.45560220513091676</c:v>
                </c:pt>
                <c:pt idx="4">
                  <c:v>0.62767326499161458</c:v>
                </c:pt>
                <c:pt idx="5">
                  <c:v>1.3812756343234238</c:v>
                </c:pt>
                <c:pt idx="6">
                  <c:v>1.3635632819537997</c:v>
                </c:pt>
                <c:pt idx="7">
                  <c:v>1.0250443744466362</c:v>
                </c:pt>
                <c:pt idx="8">
                  <c:v>1.0600879418457501</c:v>
                </c:pt>
                <c:pt idx="9">
                  <c:v>1.6169353415699208</c:v>
                </c:pt>
                <c:pt idx="10">
                  <c:v>2.092834149933565</c:v>
                </c:pt>
                <c:pt idx="11">
                  <c:v>2.7845064896512115</c:v>
                </c:pt>
                <c:pt idx="12">
                  <c:v>3.5621262572004819</c:v>
                </c:pt>
                <c:pt idx="13">
                  <c:v>2.4441527601749629</c:v>
                </c:pt>
                <c:pt idx="14">
                  <c:v>1.7892036735212409</c:v>
                </c:pt>
                <c:pt idx="15">
                  <c:v>2.1690807705904342</c:v>
                </c:pt>
                <c:pt idx="16">
                  <c:v>1.1077224483103818</c:v>
                </c:pt>
                <c:pt idx="17">
                  <c:v>0.78188258196746041</c:v>
                </c:pt>
                <c:pt idx="18">
                  <c:v>0.86867655605204463</c:v>
                </c:pt>
                <c:pt idx="19">
                  <c:v>0.90051205789978317</c:v>
                </c:pt>
                <c:pt idx="20">
                  <c:v>0.65224992000967363</c:v>
                </c:pt>
                <c:pt idx="21">
                  <c:v>-0.15682038152117017</c:v>
                </c:pt>
                <c:pt idx="22">
                  <c:v>-1.5085900348788643</c:v>
                </c:pt>
                <c:pt idx="23">
                  <c:v>-2.7629589875707712</c:v>
                </c:pt>
                <c:pt idx="24">
                  <c:v>-1.6351525302224093</c:v>
                </c:pt>
                <c:pt idx="25">
                  <c:v>-1.0586162266963648</c:v>
                </c:pt>
                <c:pt idx="26">
                  <c:v>-1.5136405834513882</c:v>
                </c:pt>
                <c:pt idx="27">
                  <c:v>-0.51529632965241201</c:v>
                </c:pt>
                <c:pt idx="28">
                  <c:v>-0.3946893446563306</c:v>
                </c:pt>
                <c:pt idx="29">
                  <c:v>-0.15148009621576403</c:v>
                </c:pt>
                <c:pt idx="30">
                  <c:v>3.4408389264159622E-2</c:v>
                </c:pt>
              </c:numCache>
            </c:numRef>
          </c:xVal>
          <c:yVal>
            <c:numRef>
              <c:f>'MLR ACE V1b first 30'!$H$127:$H$157</c:f>
              <c:numCache>
                <c:formatCode>0.000</c:formatCode>
                <c:ptCount val="31"/>
                <c:pt idx="0">
                  <c:v>7.3755485424271197E-2</c:v>
                </c:pt>
                <c:pt idx="1">
                  <c:v>7.1073020812008142E-2</c:v>
                </c:pt>
                <c:pt idx="2">
                  <c:v>-0.57612048036342522</c:v>
                </c:pt>
                <c:pt idx="3">
                  <c:v>-0.95400883943458559</c:v>
                </c:pt>
                <c:pt idx="4">
                  <c:v>-0.17120700442026573</c:v>
                </c:pt>
                <c:pt idx="5">
                  <c:v>-0.73605614206676229</c:v>
                </c:pt>
                <c:pt idx="6">
                  <c:v>-0.35932036464278799</c:v>
                </c:pt>
                <c:pt idx="7">
                  <c:v>0.8119990843167546</c:v>
                </c:pt>
                <c:pt idx="8">
                  <c:v>1.6308863157635176</c:v>
                </c:pt>
                <c:pt idx="9">
                  <c:v>1.1472519265455292</c:v>
                </c:pt>
                <c:pt idx="10">
                  <c:v>0.42300566927873468</c:v>
                </c:pt>
                <c:pt idx="11">
                  <c:v>-0.12095667376866631</c:v>
                </c:pt>
                <c:pt idx="12">
                  <c:v>-0.9641890596379824</c:v>
                </c:pt>
                <c:pt idx="13">
                  <c:v>1.0785803818439139</c:v>
                </c:pt>
                <c:pt idx="14">
                  <c:v>2.1560344584046858</c:v>
                </c:pt>
                <c:pt idx="15">
                  <c:v>-2.7966250177320982E-2</c:v>
                </c:pt>
                <c:pt idx="16">
                  <c:v>0.53450415908371329</c:v>
                </c:pt>
                <c:pt idx="17">
                  <c:v>0.83129473699052625</c:v>
                </c:pt>
                <c:pt idx="18">
                  <c:v>-0.17150552127371399</c:v>
                </c:pt>
                <c:pt idx="19">
                  <c:v>-1.8364872360170719</c:v>
                </c:pt>
                <c:pt idx="20">
                  <c:v>-2.1884090611186711</c:v>
                </c:pt>
                <c:pt idx="21">
                  <c:v>-1.5647809543303766</c:v>
                </c:pt>
                <c:pt idx="22">
                  <c:v>-0.3057766029200979</c:v>
                </c:pt>
                <c:pt idx="23">
                  <c:v>1.2807920109301629</c:v>
                </c:pt>
                <c:pt idx="24">
                  <c:v>-9.9074035781950509E-2</c:v>
                </c:pt>
                <c:pt idx="25">
                  <c:v>-0.22911197362582336</c:v>
                </c:pt>
                <c:pt idx="26">
                  <c:v>1.107340098227275</c:v>
                </c:pt>
                <c:pt idx="27">
                  <c:v>-4.9074193760159875E-2</c:v>
                </c:pt>
                <c:pt idx="28">
                  <c:v>-0.53548259588276581</c:v>
                </c:pt>
                <c:pt idx="29">
                  <c:v>-0.63593204156824157</c:v>
                </c:pt>
                <c:pt idx="30">
                  <c:v>0.37894168316956006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FE-406F-89D2-02291DFE461B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-0.17159663568765443</c:v>
              </c:pt>
            </c:numLit>
          </c:xVal>
          <c:yVal>
            <c:numLit>
              <c:formatCode>General</c:formatCode>
              <c:ptCount val="1"/>
              <c:pt idx="0">
                <c:v>7.1073020812008142E-2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41FE-406F-89D2-02291DFE461B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'MLR ACE V1b first 30'!$F$158:$F$187</c:f>
              <c:numCache>
                <c:formatCode>0.000</c:formatCode>
                <c:ptCount val="30"/>
                <c:pt idx="0">
                  <c:v>1.7732648648378653</c:v>
                </c:pt>
                <c:pt idx="1">
                  <c:v>1.9285579456239543</c:v>
                </c:pt>
                <c:pt idx="2">
                  <c:v>1.5294016047457548</c:v>
                </c:pt>
                <c:pt idx="3">
                  <c:v>1.2821948291346001</c:v>
                </c:pt>
                <c:pt idx="4">
                  <c:v>1.4126545435484086</c:v>
                </c:pt>
                <c:pt idx="5">
                  <c:v>1.1412811700552878</c:v>
                </c:pt>
                <c:pt idx="6">
                  <c:v>1.0689024230587199</c:v>
                </c:pt>
                <c:pt idx="7">
                  <c:v>0.87727598058924605</c:v>
                </c:pt>
                <c:pt idx="8">
                  <c:v>0.94580792181868745</c:v>
                </c:pt>
                <c:pt idx="9">
                  <c:v>-0.34462436942471653</c:v>
                </c:pt>
                <c:pt idx="10">
                  <c:v>-0.15822235404869556</c:v>
                </c:pt>
                <c:pt idx="11">
                  <c:v>-0.53799602691503856</c:v>
                </c:pt>
                <c:pt idx="12">
                  <c:v>-1.1717527282995259</c:v>
                </c:pt>
                <c:pt idx="13">
                  <c:v>-1.0725095446125892</c:v>
                </c:pt>
                <c:pt idx="14">
                  <c:v>-1.4840287019649308</c:v>
                </c:pt>
                <c:pt idx="15">
                  <c:v>-1.9590292519741901</c:v>
                </c:pt>
                <c:pt idx="16">
                  <c:v>-1.648944339198799</c:v>
                </c:pt>
                <c:pt idx="17">
                  <c:v>-1.929832982562151</c:v>
                </c:pt>
                <c:pt idx="18">
                  <c:v>-1.5598386426542092</c:v>
                </c:pt>
                <c:pt idx="19">
                  <c:v>-1.9012783262603854</c:v>
                </c:pt>
                <c:pt idx="20">
                  <c:v>-1.3224724360606817</c:v>
                </c:pt>
                <c:pt idx="21">
                  <c:v>-1.2317713254239744</c:v>
                </c:pt>
                <c:pt idx="22">
                  <c:v>-0.9667717040392565</c:v>
                </c:pt>
                <c:pt idx="23">
                  <c:v>-0.76394152014567029</c:v>
                </c:pt>
                <c:pt idx="24">
                  <c:v>-0.95600026483869827</c:v>
                </c:pt>
                <c:pt idx="25">
                  <c:v>-0.2010380587657094</c:v>
                </c:pt>
                <c:pt idx="26">
                  <c:v>0.29658940851157922</c:v>
                </c:pt>
                <c:pt idx="27">
                  <c:v>0.12634550956790361</c:v>
                </c:pt>
                <c:pt idx="28">
                  <c:v>-0.24553727967356392</c:v>
                </c:pt>
                <c:pt idx="29">
                  <c:v>-0.57012264874117169</c:v>
                </c:pt>
              </c:numCache>
            </c:numRef>
          </c:xVal>
          <c:yVal>
            <c:numRef>
              <c:f>'MLR ACE V1b first 30'!$H$158:$H$187</c:f>
              <c:numCache>
                <c:formatCode>0.000</c:formatCode>
                <c:ptCount val="30"/>
                <c:pt idx="0">
                  <c:v>5.721124746794487E-2</c:v>
                </c:pt>
                <c:pt idx="1">
                  <c:v>-3.0628414463412437E-2</c:v>
                </c:pt>
                <c:pt idx="2">
                  <c:v>0.85920998567186535</c:v>
                </c:pt>
                <c:pt idx="3">
                  <c:v>1.3473056259883729</c:v>
                </c:pt>
                <c:pt idx="4">
                  <c:v>0.27977963796533462</c:v>
                </c:pt>
                <c:pt idx="5">
                  <c:v>0.77795479001377443</c:v>
                </c:pt>
                <c:pt idx="6">
                  <c:v>1.0700539915665572</c:v>
                </c:pt>
                <c:pt idx="7">
                  <c:v>0.94594397650783102</c:v>
                </c:pt>
                <c:pt idx="8">
                  <c:v>-0.86679109939382792</c:v>
                </c:pt>
                <c:pt idx="9">
                  <c:v>1.2378341640346469</c:v>
                </c:pt>
                <c:pt idx="10">
                  <c:v>0.23429868201200649</c:v>
                </c:pt>
                <c:pt idx="11">
                  <c:v>0.66430849985776319</c:v>
                </c:pt>
                <c:pt idx="12">
                  <c:v>0.8248581051545727</c:v>
                </c:pt>
                <c:pt idx="13">
                  <c:v>-0.26893233147853929</c:v>
                </c:pt>
                <c:pt idx="14">
                  <c:v>-0.7781260247722559</c:v>
                </c:pt>
                <c:pt idx="15">
                  <c:v>0.27452216101284632</c:v>
                </c:pt>
                <c:pt idx="16">
                  <c:v>-0.84041121105173988</c:v>
                </c:pt>
                <c:pt idx="17">
                  <c:v>-1.4867441110531681</c:v>
                </c:pt>
                <c:pt idx="18">
                  <c:v>-2.1576461114855006</c:v>
                </c:pt>
                <c:pt idx="19">
                  <c:v>-0.92544496350243077</c:v>
                </c:pt>
                <c:pt idx="20">
                  <c:v>-2.0895383012336963</c:v>
                </c:pt>
                <c:pt idx="21">
                  <c:v>-1.9941494882520949</c:v>
                </c:pt>
                <c:pt idx="22">
                  <c:v>-2.2356566043358921</c:v>
                </c:pt>
                <c:pt idx="23">
                  <c:v>-2.2740691811337879</c:v>
                </c:pt>
                <c:pt idx="24">
                  <c:v>-1.5044171812011167</c:v>
                </c:pt>
                <c:pt idx="25">
                  <c:v>-1.9037495741047097</c:v>
                </c:pt>
                <c:pt idx="26">
                  <c:v>-2.5808553572178869</c:v>
                </c:pt>
                <c:pt idx="27">
                  <c:v>-2.0439050753838042</c:v>
                </c:pt>
                <c:pt idx="28">
                  <c:v>-0.57838660538042064</c:v>
                </c:pt>
                <c:pt idx="29">
                  <c:v>0.5134157564980365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1FE-406F-89D2-02291DFE461B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1.9285579456239543</c:v>
              </c:pt>
            </c:numLit>
          </c:xVal>
          <c:yVal>
            <c:numLit>
              <c:formatCode>General</c:formatCode>
              <c:ptCount val="1"/>
              <c:pt idx="0">
                <c:v>-3.0628414463412437E-2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41FE-406F-89D2-02291DFE4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17256"/>
        <c:axId val="1"/>
      </c:scatterChart>
      <c:valAx>
        <c:axId val="862817256"/>
        <c:scaling>
          <c:orientation val="minMax"/>
          <c:max val="4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Pred(CFT)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3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17256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Pred(CFT) - CFT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Ref>
              <c:f>'MLR ACE V1b first 30'!$F$127:$F$157</c:f>
              <c:numCache>
                <c:formatCode>0.000</c:formatCode>
                <c:ptCount val="31"/>
                <c:pt idx="0">
                  <c:v>-0.29546052544201235</c:v>
                </c:pt>
                <c:pt idx="1">
                  <c:v>-0.17159663568765443</c:v>
                </c:pt>
                <c:pt idx="2">
                  <c:v>0.23397371473777834</c:v>
                </c:pt>
                <c:pt idx="3">
                  <c:v>0.45560220513091676</c:v>
                </c:pt>
                <c:pt idx="4">
                  <c:v>0.62767326499161458</c:v>
                </c:pt>
                <c:pt idx="5">
                  <c:v>1.3812756343234238</c:v>
                </c:pt>
                <c:pt idx="6">
                  <c:v>1.3635632819537997</c:v>
                </c:pt>
                <c:pt idx="7">
                  <c:v>1.0250443744466362</c:v>
                </c:pt>
                <c:pt idx="8">
                  <c:v>1.0600879418457501</c:v>
                </c:pt>
                <c:pt idx="9">
                  <c:v>1.6169353415699208</c:v>
                </c:pt>
                <c:pt idx="10">
                  <c:v>2.092834149933565</c:v>
                </c:pt>
                <c:pt idx="11">
                  <c:v>2.7845064896512115</c:v>
                </c:pt>
                <c:pt idx="12">
                  <c:v>3.5621262572004819</c:v>
                </c:pt>
                <c:pt idx="13">
                  <c:v>2.4441527601749629</c:v>
                </c:pt>
                <c:pt idx="14">
                  <c:v>1.7892036735212409</c:v>
                </c:pt>
                <c:pt idx="15">
                  <c:v>2.1690807705904342</c:v>
                </c:pt>
                <c:pt idx="16">
                  <c:v>1.1077224483103818</c:v>
                </c:pt>
                <c:pt idx="17">
                  <c:v>0.78188258196746041</c:v>
                </c:pt>
                <c:pt idx="18">
                  <c:v>0.86867655605204463</c:v>
                </c:pt>
                <c:pt idx="19">
                  <c:v>0.90051205789978317</c:v>
                </c:pt>
                <c:pt idx="20">
                  <c:v>0.65224992000967363</c:v>
                </c:pt>
                <c:pt idx="21">
                  <c:v>-0.15682038152117017</c:v>
                </c:pt>
                <c:pt idx="22">
                  <c:v>-1.5085900348788643</c:v>
                </c:pt>
                <c:pt idx="23">
                  <c:v>-2.7629589875707712</c:v>
                </c:pt>
                <c:pt idx="24">
                  <c:v>-1.6351525302224093</c:v>
                </c:pt>
                <c:pt idx="25">
                  <c:v>-1.0586162266963648</c:v>
                </c:pt>
                <c:pt idx="26">
                  <c:v>-1.5136405834513882</c:v>
                </c:pt>
                <c:pt idx="27">
                  <c:v>-0.51529632965241201</c:v>
                </c:pt>
                <c:pt idx="28">
                  <c:v>-0.3946893446563306</c:v>
                </c:pt>
                <c:pt idx="29">
                  <c:v>-0.15148009621576403</c:v>
                </c:pt>
                <c:pt idx="30">
                  <c:v>3.4408389264159622E-2</c:v>
                </c:pt>
              </c:numCache>
            </c:numRef>
          </c:xVal>
          <c:yVal>
            <c:numRef>
              <c:f>'MLR ACE V1b first 30'!$E$127:$E$157</c:f>
              <c:numCache>
                <c:formatCode>0.000</c:formatCode>
                <c:ptCount val="31"/>
                <c:pt idx="0">
                  <c:v>-0.25187400984168468</c:v>
                </c:pt>
                <c:pt idx="1">
                  <c:v>-0.12959534842657724</c:v>
                </c:pt>
                <c:pt idx="2">
                  <c:v>-0.10649024073047807</c:v>
                </c:pt>
                <c:pt idx="3">
                  <c:v>-0.10817852146413086</c:v>
                </c:pt>
                <c:pt idx="4">
                  <c:v>0.52649683416585247</c:v>
                </c:pt>
                <c:pt idx="5">
                  <c:v>0.94629615673798495</c:v>
                </c:pt>
                <c:pt idx="6">
                  <c:v>1.151219446252266</c:v>
                </c:pt>
                <c:pt idx="7">
                  <c:v>1.5049030663450595</c:v>
                </c:pt>
                <c:pt idx="8">
                  <c:v>2.0238759426361996</c:v>
                </c:pt>
                <c:pt idx="9">
                  <c:v>2.2949149346298197</c:v>
                </c:pt>
                <c:pt idx="10">
                  <c:v>2.3428134307556707</c:v>
                </c:pt>
                <c:pt idx="11">
                  <c:v>2.7130259764682991</c:v>
                </c:pt>
                <c:pt idx="12">
                  <c:v>2.9923294312718367</c:v>
                </c:pt>
                <c:pt idx="13">
                  <c:v>3.0815502414472742</c:v>
                </c:pt>
                <c:pt idx="14">
                  <c:v>3.0633330350937866</c:v>
                </c:pt>
                <c:pt idx="15">
                  <c:v>2.152553845269225</c:v>
                </c:pt>
                <c:pt idx="16">
                  <c:v>1.4235928372628452</c:v>
                </c:pt>
                <c:pt idx="17">
                  <c:v>1.27314422595068</c:v>
                </c:pt>
                <c:pt idx="18">
                  <c:v>0.76732371381206788</c:v>
                </c:pt>
                <c:pt idx="19">
                  <c:v>-0.1847777900620807</c:v>
                </c:pt>
                <c:pt idx="20">
                  <c:v>-0.64101152534118822</c:v>
                </c:pt>
                <c:pt idx="21">
                  <c:v>-1.0815427812814524</c:v>
                </c:pt>
                <c:pt idx="22">
                  <c:v>-1.6892916680757113</c:v>
                </c:pt>
                <c:pt idx="23">
                  <c:v>-2.0060625934374636</c:v>
                </c:pt>
                <c:pt idx="24">
                  <c:v>-1.693701287394257</c:v>
                </c:pt>
                <c:pt idx="25">
                  <c:v>-1.1940121576595903</c:v>
                </c:pt>
                <c:pt idx="26">
                  <c:v>-0.85924727034916593</c:v>
                </c:pt>
                <c:pt idx="27">
                  <c:v>-0.54429719785355635</c:v>
                </c:pt>
                <c:pt idx="28">
                  <c:v>-0.7111379502737718</c:v>
                </c:pt>
                <c:pt idx="29">
                  <c:v>-0.52729027075555523</c:v>
                </c:pt>
                <c:pt idx="30">
                  <c:v>0.25834763242788478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6B-46B9-AD6B-F0685E870647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-0.17159663568765443</c:v>
              </c:pt>
            </c:numLit>
          </c:xVal>
          <c:yVal>
            <c:numLit>
              <c:formatCode>General</c:formatCode>
              <c:ptCount val="1"/>
              <c:pt idx="0">
                <c:v>-0.12959534842657724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F86B-46B9-AD6B-F0685E870647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</c:spPr>
          <c:marker>
            <c:symbol val="circle"/>
            <c:size val="3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'MLR ACE V1b first 30'!$F$158:$F$187</c:f>
              <c:numCache>
                <c:formatCode>0.000</c:formatCode>
                <c:ptCount val="30"/>
                <c:pt idx="0">
                  <c:v>1.7732648648378653</c:v>
                </c:pt>
                <c:pt idx="1">
                  <c:v>1.9285579456239543</c:v>
                </c:pt>
                <c:pt idx="2">
                  <c:v>1.5294016047457548</c:v>
                </c:pt>
                <c:pt idx="3">
                  <c:v>1.2821948291346001</c:v>
                </c:pt>
                <c:pt idx="4">
                  <c:v>1.4126545435484086</c:v>
                </c:pt>
                <c:pt idx="5">
                  <c:v>1.1412811700552878</c:v>
                </c:pt>
                <c:pt idx="6">
                  <c:v>1.0689024230587199</c:v>
                </c:pt>
                <c:pt idx="7">
                  <c:v>0.87727598058924605</c:v>
                </c:pt>
                <c:pt idx="8">
                  <c:v>0.94580792181868745</c:v>
                </c:pt>
                <c:pt idx="9">
                  <c:v>-0.34462436942471653</c:v>
                </c:pt>
                <c:pt idx="10">
                  <c:v>-0.15822235404869556</c:v>
                </c:pt>
                <c:pt idx="11">
                  <c:v>-0.53799602691503856</c:v>
                </c:pt>
                <c:pt idx="12">
                  <c:v>-1.1717527282995259</c:v>
                </c:pt>
                <c:pt idx="13">
                  <c:v>-1.0725095446125892</c:v>
                </c:pt>
                <c:pt idx="14">
                  <c:v>-1.4840287019649308</c:v>
                </c:pt>
                <c:pt idx="15">
                  <c:v>-1.9590292519741901</c:v>
                </c:pt>
                <c:pt idx="16">
                  <c:v>-1.648944339198799</c:v>
                </c:pt>
                <c:pt idx="17">
                  <c:v>-1.929832982562151</c:v>
                </c:pt>
                <c:pt idx="18">
                  <c:v>-1.5598386426542092</c:v>
                </c:pt>
                <c:pt idx="19">
                  <c:v>-1.9012783262603854</c:v>
                </c:pt>
                <c:pt idx="20">
                  <c:v>-1.3224724360606817</c:v>
                </c:pt>
                <c:pt idx="21">
                  <c:v>-1.2317713254239744</c:v>
                </c:pt>
                <c:pt idx="22">
                  <c:v>-0.9667717040392565</c:v>
                </c:pt>
                <c:pt idx="23">
                  <c:v>-0.76394152014567029</c:v>
                </c:pt>
                <c:pt idx="24">
                  <c:v>-0.95600026483869827</c:v>
                </c:pt>
                <c:pt idx="25">
                  <c:v>-0.2010380587657094</c:v>
                </c:pt>
                <c:pt idx="26">
                  <c:v>0.29658940851157922</c:v>
                </c:pt>
                <c:pt idx="27">
                  <c:v>0.12634550956790361</c:v>
                </c:pt>
                <c:pt idx="28">
                  <c:v>-0.24553727967356392</c:v>
                </c:pt>
                <c:pt idx="29">
                  <c:v>-0.57012264874117169</c:v>
                </c:pt>
              </c:numCache>
            </c:numRef>
          </c:xVal>
          <c:yVal>
            <c:numRef>
              <c:f>'MLR ACE V1b first 30'!$E$158:$E$187</c:f>
              <c:numCache>
                <c:formatCode>0.000</c:formatCode>
                <c:ptCount val="30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6B-46B9-AD6B-F0685E870647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1.9285579456239543</c:v>
              </c:pt>
            </c:numLit>
          </c:xVal>
          <c:yVal>
            <c:numLit>
              <c:formatCode>General</c:formatCode>
              <c:ptCount val="1"/>
              <c:pt idx="0">
                <c:v>1.9104577886370746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F86B-46B9-AD6B-F0685E870647}"/>
            </c:ext>
          </c:extLst>
        </c:ser>
        <c:ser>
          <c:idx val="4"/>
          <c:order val="4"/>
          <c:tx>
            <c:v/>
          </c:tx>
          <c:spPr>
            <a:ln w="3175">
              <a:solidFill>
                <a:srgbClr val="C0C0C0"/>
              </a:solidFill>
              <a:prstDash val="solid"/>
            </a:ln>
          </c:spPr>
          <c:marker>
            <c:symbol val="none"/>
          </c:marker>
          <c:xVal>
            <c:numRef>
              <c:f>'MLR ACE V1b first 30'!xdata3</c:f>
              <c:numCache>
                <c:formatCode>General</c:formatCode>
                <c:ptCount val="70"/>
                <c:pt idx="0">
                  <c:v>-3.0159623973616201</c:v>
                </c:pt>
                <c:pt idx="1">
                  <c:v>-2.9103027755355009</c:v>
                </c:pt>
                <c:pt idx="2">
                  <c:v>-2.8046431537093821</c:v>
                </c:pt>
                <c:pt idx="3">
                  <c:v>-2.6989835318832629</c:v>
                </c:pt>
                <c:pt idx="4">
                  <c:v>-2.5933239100571441</c:v>
                </c:pt>
                <c:pt idx="5">
                  <c:v>-2.4876642882310249</c:v>
                </c:pt>
                <c:pt idx="6">
                  <c:v>-2.3820046664049062</c:v>
                </c:pt>
                <c:pt idx="7">
                  <c:v>-2.2763450445787869</c:v>
                </c:pt>
                <c:pt idx="8">
                  <c:v>-2.1706854227526682</c:v>
                </c:pt>
                <c:pt idx="9">
                  <c:v>-2.065025800926549</c:v>
                </c:pt>
                <c:pt idx="10">
                  <c:v>-1.95936617910043</c:v>
                </c:pt>
                <c:pt idx="11">
                  <c:v>-1.853706557274311</c:v>
                </c:pt>
                <c:pt idx="12">
                  <c:v>-1.748046935448192</c:v>
                </c:pt>
                <c:pt idx="13">
                  <c:v>-1.642387313622073</c:v>
                </c:pt>
                <c:pt idx="14">
                  <c:v>-1.536727691795954</c:v>
                </c:pt>
                <c:pt idx="15">
                  <c:v>-1.431068069969835</c:v>
                </c:pt>
                <c:pt idx="16">
                  <c:v>-1.3254084481437161</c:v>
                </c:pt>
                <c:pt idx="17">
                  <c:v>-1.2197488263175971</c:v>
                </c:pt>
                <c:pt idx="18">
                  <c:v>-1.1140892044914781</c:v>
                </c:pt>
                <c:pt idx="19">
                  <c:v>-1.0084295826653591</c:v>
                </c:pt>
                <c:pt idx="20">
                  <c:v>-0.90276996083923988</c:v>
                </c:pt>
                <c:pt idx="21">
                  <c:v>-0.79711033901312112</c:v>
                </c:pt>
                <c:pt idx="22">
                  <c:v>-0.69145071718700191</c:v>
                </c:pt>
                <c:pt idx="23">
                  <c:v>-0.58579109536088314</c:v>
                </c:pt>
                <c:pt idx="24">
                  <c:v>-0.48013147353476393</c:v>
                </c:pt>
                <c:pt idx="25">
                  <c:v>-0.37447185170864516</c:v>
                </c:pt>
                <c:pt idx="26">
                  <c:v>-0.26881222988252595</c:v>
                </c:pt>
                <c:pt idx="27">
                  <c:v>-0.16315260805640719</c:v>
                </c:pt>
                <c:pt idx="28">
                  <c:v>-5.7492986230287979E-2</c:v>
                </c:pt>
                <c:pt idx="29">
                  <c:v>4.8166635595830787E-2</c:v>
                </c:pt>
                <c:pt idx="30">
                  <c:v>0.15382625742195</c:v>
                </c:pt>
                <c:pt idx="31">
                  <c:v>0.25948587924806876</c:v>
                </c:pt>
                <c:pt idx="32">
                  <c:v>0.36514550107418797</c:v>
                </c:pt>
                <c:pt idx="33">
                  <c:v>0.47080512290030718</c:v>
                </c:pt>
                <c:pt idx="34">
                  <c:v>0.57646474472642595</c:v>
                </c:pt>
                <c:pt idx="35">
                  <c:v>0.68212436655254516</c:v>
                </c:pt>
                <c:pt idx="36">
                  <c:v>0.78778398837866392</c:v>
                </c:pt>
                <c:pt idx="37">
                  <c:v>0.89344361020478313</c:v>
                </c:pt>
                <c:pt idx="38">
                  <c:v>0.9991032320309019</c:v>
                </c:pt>
                <c:pt idx="39">
                  <c:v>1.1047628538570207</c:v>
                </c:pt>
                <c:pt idx="40">
                  <c:v>1.2104224756831403</c:v>
                </c:pt>
                <c:pt idx="41">
                  <c:v>1.3160820975092591</c:v>
                </c:pt>
                <c:pt idx="42">
                  <c:v>1.4217417193353779</c:v>
                </c:pt>
                <c:pt idx="43">
                  <c:v>1.5274013411614966</c:v>
                </c:pt>
                <c:pt idx="44">
                  <c:v>1.6330609629876163</c:v>
                </c:pt>
                <c:pt idx="45">
                  <c:v>1.738720584813735</c:v>
                </c:pt>
                <c:pt idx="46">
                  <c:v>1.8443802066398538</c:v>
                </c:pt>
                <c:pt idx="47">
                  <c:v>1.9500398284659726</c:v>
                </c:pt>
                <c:pt idx="48">
                  <c:v>2.0556994502920922</c:v>
                </c:pt>
                <c:pt idx="49">
                  <c:v>2.161359072118211</c:v>
                </c:pt>
                <c:pt idx="50">
                  <c:v>2.2670186939443298</c:v>
                </c:pt>
                <c:pt idx="51">
                  <c:v>2.3726783157704494</c:v>
                </c:pt>
                <c:pt idx="52">
                  <c:v>2.4783379375965682</c:v>
                </c:pt>
                <c:pt idx="53">
                  <c:v>2.5839975594226869</c:v>
                </c:pt>
                <c:pt idx="54">
                  <c:v>2.6896571812488057</c:v>
                </c:pt>
                <c:pt idx="55">
                  <c:v>2.7953168030749254</c:v>
                </c:pt>
                <c:pt idx="56">
                  <c:v>2.9009764249010441</c:v>
                </c:pt>
                <c:pt idx="57">
                  <c:v>3.0066360467271629</c:v>
                </c:pt>
                <c:pt idx="58">
                  <c:v>3.1122956685532817</c:v>
                </c:pt>
                <c:pt idx="59">
                  <c:v>3.2179552903794013</c:v>
                </c:pt>
                <c:pt idx="60">
                  <c:v>3.3236149122055201</c:v>
                </c:pt>
                <c:pt idx="61">
                  <c:v>3.4292745340316388</c:v>
                </c:pt>
                <c:pt idx="62">
                  <c:v>3.5349341558577576</c:v>
                </c:pt>
                <c:pt idx="63">
                  <c:v>3.6405937776838773</c:v>
                </c:pt>
                <c:pt idx="64">
                  <c:v>3.746253399509996</c:v>
                </c:pt>
                <c:pt idx="65">
                  <c:v>3.8519130213361148</c:v>
                </c:pt>
                <c:pt idx="66">
                  <c:v>3.9575726431622344</c:v>
                </c:pt>
                <c:pt idx="67">
                  <c:v>4.0632322649883532</c:v>
                </c:pt>
                <c:pt idx="68">
                  <c:v>4.168891886814472</c:v>
                </c:pt>
                <c:pt idx="69">
                  <c:v>4.2745515086405907</c:v>
                </c:pt>
              </c:numCache>
            </c:numRef>
          </c:xVal>
          <c:yVal>
            <c:numRef>
              <c:f>'MLR ACE V1b first 30'!ydata5</c:f>
              <c:numCache>
                <c:formatCode>General</c:formatCode>
                <c:ptCount val="70"/>
                <c:pt idx="0">
                  <c:v>-4.3650589626262182</c:v>
                </c:pt>
                <c:pt idx="1">
                  <c:v>-4.2526131973130816</c:v>
                </c:pt>
                <c:pt idx="2">
                  <c:v>-4.1403390893014418</c:v>
                </c:pt>
                <c:pt idx="3">
                  <c:v>-4.0282392011365733</c:v>
                </c:pt>
                <c:pt idx="4">
                  <c:v>-3.9163160771040464</c:v>
                </c:pt>
                <c:pt idx="5">
                  <c:v>-3.8045722393928836</c:v>
                </c:pt>
                <c:pt idx="6">
                  <c:v>-3.6930101841429757</c:v>
                </c:pt>
                <c:pt idx="7">
                  <c:v>-3.5816323773858123</c:v>
                </c:pt>
                <c:pt idx="8">
                  <c:v>-3.4704412508887703</c:v>
                </c:pt>
                <c:pt idx="9">
                  <c:v>-3.359439197914361</c:v>
                </c:pt>
                <c:pt idx="10">
                  <c:v>-3.248628568907006</c:v>
                </c:pt>
                <c:pt idx="11">
                  <c:v>-3.1380116671210612</c:v>
                </c:pt>
                <c:pt idx="12">
                  <c:v>-3.0275907442049137</c:v>
                </c:pt>
                <c:pt idx="13">
                  <c:v>-2.9173679957570284</c:v>
                </c:pt>
                <c:pt idx="14">
                  <c:v>-2.807345556870835</c:v>
                </c:pt>
                <c:pt idx="15">
                  <c:v>-2.6975254976862404</c:v>
                </c:pt>
                <c:pt idx="16">
                  <c:v>-2.5879098189663914</c:v>
                </c:pt>
                <c:pt idx="17">
                  <c:v>-2.4785004477190116</c:v>
                </c:pt>
                <c:pt idx="18">
                  <c:v>-2.3692992328822324</c:v>
                </c:pt>
                <c:pt idx="19">
                  <c:v>-2.2603079410952907</c:v>
                </c:pt>
                <c:pt idx="20">
                  <c:v>-2.1515282525747534</c:v>
                </c:pt>
                <c:pt idx="21">
                  <c:v>-2.0429617571170811</c:v>
                </c:pt>
                <c:pt idx="22">
                  <c:v>-1.9346099502483076</c:v>
                </c:pt>
                <c:pt idx="23">
                  <c:v>-1.8264742295413927</c:v>
                </c:pt>
                <c:pt idx="24">
                  <c:v>-1.7185558911214189</c:v>
                </c:pt>
                <c:pt idx="25">
                  <c:v>-1.6108561263782126</c:v>
                </c:pt>
                <c:pt idx="26">
                  <c:v>-1.5033760189051968</c:v>
                </c:pt>
                <c:pt idx="27">
                  <c:v>-1.39611654168233</c:v>
                </c:pt>
                <c:pt idx="28">
                  <c:v>-1.2890785545198318</c:v>
                </c:pt>
                <c:pt idx="29">
                  <c:v>-1.1822628017780976</c:v>
                </c:pt>
                <c:pt idx="30">
                  <c:v>-1.0756699103777059</c:v>
                </c:pt>
                <c:pt idx="31">
                  <c:v>-0.96930038811181296</c:v>
                </c:pt>
                <c:pt idx="32">
                  <c:v>-0.86315462227144457</c:v>
                </c:pt>
                <c:pt idx="33">
                  <c:v>-0.75723287859233257</c:v>
                </c:pt>
                <c:pt idx="34">
                  <c:v>-0.65153530052994535</c:v>
                </c:pt>
                <c:pt idx="35">
                  <c:v>-0.54606190886732708</c:v>
                </c:pt>
                <c:pt idx="36">
                  <c:v>-0.44081260165823655</c:v>
                </c:pt>
                <c:pt idx="37">
                  <c:v>-0.33578715450595076</c:v>
                </c:pt>
                <c:pt idx="38">
                  <c:v>-0.23098522117595821</c:v>
                </c:pt>
                <c:pt idx="39">
                  <c:v>-0.12640633453864014</c:v>
                </c:pt>
                <c:pt idx="40">
                  <c:v>-2.2049907835974603E-2</c:v>
                </c:pt>
                <c:pt idx="41">
                  <c:v>8.208476373571294E-2</c:v>
                </c:pt>
                <c:pt idx="42">
                  <c:v>0.18599850113686123</c:v>
                </c:pt>
                <c:pt idx="43">
                  <c:v>0.28969223930132704</c:v>
                </c:pt>
                <c:pt idx="44">
                  <c:v>0.39316702467197895</c:v>
                </c:pt>
                <c:pt idx="45">
                  <c:v>0.4964240124701218</c:v>
                </c:pt>
                <c:pt idx="46">
                  <c:v>0.59946446371505924</c:v>
                </c:pt>
                <c:pt idx="47">
                  <c:v>0.70228974201124905</c:v>
                </c:pt>
                <c:pt idx="48">
                  <c:v>0.80490131012157673</c:v>
                </c:pt>
                <c:pt idx="49">
                  <c:v>0.90730072634607528</c:v>
                </c:pt>
                <c:pt idx="50">
                  <c:v>1.0094896407260971</c:v>
                </c:pt>
                <c:pt idx="51">
                  <c:v>1.1114697910943681</c:v>
                </c:pt>
                <c:pt idx="52">
                  <c:v>1.2132429989916567</c:v>
                </c:pt>
                <c:pt idx="53">
                  <c:v>1.3148111654708823</c:v>
                </c:pt>
                <c:pt idx="54">
                  <c:v>1.4161762668093782</c:v>
                </c:pt>
                <c:pt idx="55">
                  <c:v>1.5173403501498139</c:v>
                </c:pt>
                <c:pt idx="56">
                  <c:v>1.6183055290898489</c:v>
                </c:pt>
                <c:pt idx="57">
                  <c:v>1.7190739792400802</c:v>
                </c:pt>
                <c:pt idx="58">
                  <c:v>1.8196479337691285</c:v>
                </c:pt>
                <c:pt idx="59">
                  <c:v>1.9200296789539746</c:v>
                </c:pt>
                <c:pt idx="60">
                  <c:v>2.0202215497527236</c:v>
                </c:pt>
                <c:pt idx="61">
                  <c:v>2.1202259254160456</c:v>
                </c:pt>
                <c:pt idx="62">
                  <c:v>2.2200452251524645</c:v>
                </c:pt>
                <c:pt idx="63">
                  <c:v>2.3196819038616034</c:v>
                </c:pt>
                <c:pt idx="64">
                  <c:v>2.4191384479483364</c:v>
                </c:pt>
                <c:pt idx="65">
                  <c:v>2.5184173712296674</c:v>
                </c:pt>
                <c:pt idx="66">
                  <c:v>2.6175212109449477</c:v>
                </c:pt>
                <c:pt idx="67">
                  <c:v>2.7164525238788952</c:v>
                </c:pt>
                <c:pt idx="68">
                  <c:v>2.8152138826057196</c:v>
                </c:pt>
                <c:pt idx="69">
                  <c:v>2.9138078718614957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6B-46B9-AD6B-F0685E870647}"/>
            </c:ext>
          </c:extLst>
        </c:ser>
        <c:ser>
          <c:idx val="5"/>
          <c:order val="5"/>
          <c:tx>
            <c:v/>
          </c:tx>
          <c:spPr>
            <a:ln w="3175">
              <a:solidFill>
                <a:srgbClr val="C0C0C0"/>
              </a:solidFill>
              <a:prstDash val="solid"/>
            </a:ln>
          </c:spPr>
          <c:marker>
            <c:symbol val="none"/>
          </c:marker>
          <c:xVal>
            <c:numRef>
              <c:f>'MLR ACE V1b first 30'!xdata4</c:f>
              <c:numCache>
                <c:formatCode>General</c:formatCode>
                <c:ptCount val="70"/>
                <c:pt idx="0">
                  <c:v>-3.31555078508493</c:v>
                </c:pt>
                <c:pt idx="1">
                  <c:v>-3.2055493025671691</c:v>
                </c:pt>
                <c:pt idx="2">
                  <c:v>-3.0955478200494078</c:v>
                </c:pt>
                <c:pt idx="3">
                  <c:v>-2.9855463375316469</c:v>
                </c:pt>
                <c:pt idx="4">
                  <c:v>-2.875544855013886</c:v>
                </c:pt>
                <c:pt idx="5">
                  <c:v>-2.7655433724961247</c:v>
                </c:pt>
                <c:pt idx="6">
                  <c:v>-2.6555418899783638</c:v>
                </c:pt>
                <c:pt idx="7">
                  <c:v>-2.5455404074606029</c:v>
                </c:pt>
                <c:pt idx="8">
                  <c:v>-2.4355389249428421</c:v>
                </c:pt>
                <c:pt idx="9">
                  <c:v>-2.3255374424250812</c:v>
                </c:pt>
                <c:pt idx="10">
                  <c:v>-2.2155359599073199</c:v>
                </c:pt>
                <c:pt idx="11">
                  <c:v>-2.105534477389559</c:v>
                </c:pt>
                <c:pt idx="12">
                  <c:v>-1.9955329948717979</c:v>
                </c:pt>
                <c:pt idx="13">
                  <c:v>-1.885531512354037</c:v>
                </c:pt>
                <c:pt idx="14">
                  <c:v>-1.7755300298362759</c:v>
                </c:pt>
                <c:pt idx="15">
                  <c:v>-1.6655285473185151</c:v>
                </c:pt>
                <c:pt idx="16">
                  <c:v>-1.555527064800754</c:v>
                </c:pt>
                <c:pt idx="17">
                  <c:v>-1.4455255822829929</c:v>
                </c:pt>
                <c:pt idx="18">
                  <c:v>-1.335524099765232</c:v>
                </c:pt>
                <c:pt idx="19">
                  <c:v>-1.2255226172474711</c:v>
                </c:pt>
                <c:pt idx="20">
                  <c:v>-1.1155211347297098</c:v>
                </c:pt>
                <c:pt idx="21">
                  <c:v>-1.0055196522119489</c:v>
                </c:pt>
                <c:pt idx="22">
                  <c:v>-0.89551816969418807</c:v>
                </c:pt>
                <c:pt idx="23">
                  <c:v>-0.7855166871764272</c:v>
                </c:pt>
                <c:pt idx="24">
                  <c:v>-0.67551520465866588</c:v>
                </c:pt>
                <c:pt idx="25">
                  <c:v>-0.56551372214090501</c:v>
                </c:pt>
                <c:pt idx="26">
                  <c:v>-0.45551223962314413</c:v>
                </c:pt>
                <c:pt idx="27">
                  <c:v>-0.34551075710538282</c:v>
                </c:pt>
                <c:pt idx="28">
                  <c:v>-0.23550927458762194</c:v>
                </c:pt>
                <c:pt idx="29">
                  <c:v>-0.12550779206986107</c:v>
                </c:pt>
                <c:pt idx="30">
                  <c:v>-1.5506309552100195E-2</c:v>
                </c:pt>
                <c:pt idx="31">
                  <c:v>9.4495172965661123E-2</c:v>
                </c:pt>
                <c:pt idx="32">
                  <c:v>0.204496655483422</c:v>
                </c:pt>
                <c:pt idx="33">
                  <c:v>0.31449813800118287</c:v>
                </c:pt>
                <c:pt idx="34">
                  <c:v>0.42449962051894419</c:v>
                </c:pt>
                <c:pt idx="35">
                  <c:v>0.53450110303670506</c:v>
                </c:pt>
                <c:pt idx="36">
                  <c:v>0.64450258555446593</c:v>
                </c:pt>
                <c:pt idx="37">
                  <c:v>0.75450406807222725</c:v>
                </c:pt>
                <c:pt idx="38">
                  <c:v>0.86450555058998768</c:v>
                </c:pt>
                <c:pt idx="39">
                  <c:v>0.974507033107749</c:v>
                </c:pt>
                <c:pt idx="40">
                  <c:v>1.0845085156255103</c:v>
                </c:pt>
                <c:pt idx="41">
                  <c:v>1.1945099981432707</c:v>
                </c:pt>
                <c:pt idx="42">
                  <c:v>1.3045114806610321</c:v>
                </c:pt>
                <c:pt idx="43">
                  <c:v>1.4145129631787934</c:v>
                </c:pt>
                <c:pt idx="44">
                  <c:v>1.5245144456965538</c:v>
                </c:pt>
                <c:pt idx="45">
                  <c:v>1.6345159282143151</c:v>
                </c:pt>
                <c:pt idx="46">
                  <c:v>1.7445174107320756</c:v>
                </c:pt>
                <c:pt idx="47">
                  <c:v>1.8545188932498369</c:v>
                </c:pt>
                <c:pt idx="48">
                  <c:v>1.9645203757675982</c:v>
                </c:pt>
                <c:pt idx="49">
                  <c:v>2.0745218582853586</c:v>
                </c:pt>
                <c:pt idx="50">
                  <c:v>2.1845233408031199</c:v>
                </c:pt>
                <c:pt idx="51">
                  <c:v>2.2945248233208813</c:v>
                </c:pt>
                <c:pt idx="52">
                  <c:v>2.4045263058386417</c:v>
                </c:pt>
                <c:pt idx="53">
                  <c:v>2.514527788356403</c:v>
                </c:pt>
                <c:pt idx="54">
                  <c:v>2.6245292708741643</c:v>
                </c:pt>
                <c:pt idx="55">
                  <c:v>2.7345307533919248</c:v>
                </c:pt>
                <c:pt idx="56">
                  <c:v>2.8445322359096861</c:v>
                </c:pt>
                <c:pt idx="57">
                  <c:v>2.9545337184274474</c:v>
                </c:pt>
                <c:pt idx="58">
                  <c:v>3.0645352009452078</c:v>
                </c:pt>
                <c:pt idx="59">
                  <c:v>3.1745366834629691</c:v>
                </c:pt>
                <c:pt idx="60">
                  <c:v>3.2845381659807296</c:v>
                </c:pt>
                <c:pt idx="61">
                  <c:v>3.3945396484984909</c:v>
                </c:pt>
                <c:pt idx="62">
                  <c:v>3.5045411310162522</c:v>
                </c:pt>
                <c:pt idx="63">
                  <c:v>3.6145426135340126</c:v>
                </c:pt>
                <c:pt idx="64">
                  <c:v>3.7245440960517739</c:v>
                </c:pt>
                <c:pt idx="65">
                  <c:v>3.8345455785695353</c:v>
                </c:pt>
                <c:pt idx="66">
                  <c:v>3.9445470610872957</c:v>
                </c:pt>
                <c:pt idx="67">
                  <c:v>4.0545485436050566</c:v>
                </c:pt>
                <c:pt idx="68">
                  <c:v>4.1645500261228179</c:v>
                </c:pt>
                <c:pt idx="69">
                  <c:v>4.2745515086405792</c:v>
                </c:pt>
              </c:numCache>
            </c:numRef>
          </c:xVal>
          <c:yVal>
            <c:numRef>
              <c:f>'MLR ACE V1b first 30'!ydata6</c:f>
              <c:numCache>
                <c:formatCode>General</c:formatCode>
                <c:ptCount val="70"/>
                <c:pt idx="0">
                  <c:v>-1.9463019626323224</c:v>
                </c:pt>
                <c:pt idx="1">
                  <c:v>-1.843854084077226</c:v>
                </c:pt>
                <c:pt idx="2">
                  <c:v>-1.7412279831145232</c:v>
                </c:pt>
                <c:pt idx="3">
                  <c:v>-1.6384207324900357</c:v>
                </c:pt>
                <c:pt idx="4">
                  <c:v>-1.5354294147668306</c:v>
                </c:pt>
                <c:pt idx="5">
                  <c:v>-1.4322511265857134</c:v>
                </c:pt>
                <c:pt idx="6">
                  <c:v>-1.3288829830970454</c:v>
                </c:pt>
                <c:pt idx="7">
                  <c:v>-1.2253221225559143</c:v>
                </c:pt>
                <c:pt idx="8">
                  <c:v>-1.1215657110711676</c:v>
                </c:pt>
                <c:pt idx="9">
                  <c:v>-1.0176109474972226</c:v>
                </c:pt>
                <c:pt idx="10">
                  <c:v>-0.91345506845597546</c:v>
                </c:pt>
                <c:pt idx="11">
                  <c:v>-0.80909535347451067</c:v>
                </c:pt>
                <c:pt idx="12">
                  <c:v>-0.70452913022268504</c:v>
                </c:pt>
                <c:pt idx="13">
                  <c:v>-0.59975377983308964</c:v>
                </c:pt>
                <c:pt idx="14">
                  <c:v>-0.49476674228431383</c:v>
                </c:pt>
                <c:pt idx="15">
                  <c:v>-0.38956552182696558</c:v>
                </c:pt>
                <c:pt idx="16">
                  <c:v>-0.28414769243048332</c:v>
                </c:pt>
                <c:pt idx="17">
                  <c:v>-0.17851090322748364</c:v>
                </c:pt>
                <c:pt idx="18">
                  <c:v>-7.2652883931216605E-2</c:v>
                </c:pt>
                <c:pt idx="19">
                  <c:v>3.3428549799316976E-2</c:v>
                </c:pt>
                <c:pt idx="20">
                  <c:v>0.13973549107287542</c:v>
                </c:pt>
                <c:pt idx="21">
                  <c:v>0.2462699365850467</c:v>
                </c:pt>
                <c:pt idx="22">
                  <c:v>0.35303378157025489</c:v>
                </c:pt>
                <c:pt idx="23">
                  <c:v>0.46002881491427572</c:v>
                </c:pt>
                <c:pt idx="24">
                  <c:v>0.56725671445479353</c:v>
                </c:pt>
                <c:pt idx="25">
                  <c:v>0.67471904249723269</c:v>
                </c:pt>
                <c:pt idx="26">
                  <c:v>0.78241724157253434</c:v>
                </c:pt>
                <c:pt idx="27">
                  <c:v>0.89035263046271029</c:v>
                </c:pt>
                <c:pt idx="28">
                  <c:v>0.9985264005188963</c:v>
                </c:pt>
                <c:pt idx="29">
                  <c:v>1.1069396122952726</c:v>
                </c:pt>
                <c:pt idx="30">
                  <c:v>1.2155931925205579</c:v>
                </c:pt>
                <c:pt idx="31">
                  <c:v>1.3244879314269355</c:v>
                </c:pt>
                <c:pt idx="32">
                  <c:v>1.4336244804541369</c:v>
                </c:pt>
                <c:pt idx="33">
                  <c:v>1.5430033503441107</c:v>
                </c:pt>
                <c:pt idx="34">
                  <c:v>1.6526249096391876</c:v>
                </c:pt>
                <c:pt idx="35">
                  <c:v>1.7624893835939981</c:v>
                </c:pt>
                <c:pt idx="36">
                  <c:v>1.8725968535086286</c:v>
                </c:pt>
                <c:pt idx="37">
                  <c:v>1.9829472564875972</c:v>
                </c:pt>
                <c:pt idx="38">
                  <c:v>2.093540385626329</c:v>
                </c:pt>
                <c:pt idx="39">
                  <c:v>2.2043758906238384</c:v>
                </c:pt>
                <c:pt idx="40">
                  <c:v>2.3154532788173814</c:v>
                </c:pt>
                <c:pt idx="41">
                  <c:v>2.4267719166319859</c:v>
                </c:pt>
                <c:pt idx="42">
                  <c:v>2.5383310314349377</c:v>
                </c:pt>
                <c:pt idx="43">
                  <c:v>2.6501297137826336</c:v>
                </c:pt>
                <c:pt idx="44">
                  <c:v>2.762166920044705</c:v>
                </c:pt>
                <c:pt idx="45">
                  <c:v>2.8744414753879539</c:v>
                </c:pt>
                <c:pt idx="46">
                  <c:v>2.9869520771005043</c:v>
                </c:pt>
                <c:pt idx="47">
                  <c:v>3.0996972982347</c:v>
                </c:pt>
                <c:pt idx="48">
                  <c:v>3.2126755915455494</c:v>
                </c:pt>
                <c:pt idx="49">
                  <c:v>3.3258852937001846</c:v>
                </c:pt>
                <c:pt idx="50">
                  <c:v>3.4393246297326163</c:v>
                </c:pt>
                <c:pt idx="51">
                  <c:v>3.5529917177171906</c:v>
                </c:pt>
                <c:pt idx="52">
                  <c:v>3.6668845736336029</c:v>
                </c:pt>
                <c:pt idx="53">
                  <c:v>3.7810011163959376</c:v>
                </c:pt>
                <c:pt idx="54">
                  <c:v>3.8953391730181521</c:v>
                </c:pt>
                <c:pt idx="55">
                  <c:v>4.0098964838886033</c:v>
                </c:pt>
                <c:pt idx="56">
                  <c:v>4.124670708126609</c:v>
                </c:pt>
                <c:pt idx="57">
                  <c:v>4.2396594289946528</c:v>
                </c:pt>
                <c:pt idx="58">
                  <c:v>4.354860159340685</c:v>
                </c:pt>
                <c:pt idx="59">
                  <c:v>4.4702703470459415</c:v>
                </c:pt>
                <c:pt idx="60">
                  <c:v>4.5858873804548654</c:v>
                </c:pt>
                <c:pt idx="61">
                  <c:v>4.7017085937650105</c:v>
                </c:pt>
                <c:pt idx="62">
                  <c:v>4.8177312723561716</c:v>
                </c:pt>
                <c:pt idx="63">
                  <c:v>4.9339526580394972</c:v>
                </c:pt>
                <c:pt idx="64">
                  <c:v>5.0503699542088745</c:v>
                </c:pt>
                <c:pt idx="65">
                  <c:v>5.1669803308784408</c:v>
                </c:pt>
                <c:pt idx="66">
                  <c:v>5.2837809295917531</c:v>
                </c:pt>
                <c:pt idx="67">
                  <c:v>5.4007688681896955</c:v>
                </c:pt>
                <c:pt idx="68">
                  <c:v>5.5179412454258561</c:v>
                </c:pt>
                <c:pt idx="69">
                  <c:v>5.6352951454196738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86B-46B9-AD6B-F0685E870647}"/>
            </c:ext>
          </c:extLst>
        </c:ser>
        <c:ser>
          <c:idx val="6"/>
          <c:order val="6"/>
          <c:spPr>
            <a:ln w="6350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</c:v>
              </c:pt>
              <c:pt idx="1">
                <c:v>6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F86B-46B9-AD6B-F0685E870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18240"/>
        <c:axId val="1"/>
      </c:scatterChart>
      <c:valAx>
        <c:axId val="862818240"/>
        <c:scaling>
          <c:orientation val="minMax"/>
          <c:max val="6"/>
          <c:min val="-6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Pred(CFT)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6"/>
          <c:min val="-6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18240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Standardized residuals / CFT (Training set)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/>
          </c:tx>
          <c:spPr>
            <a:solidFill>
              <a:srgbClr val="003CE6"/>
            </a:solidFill>
            <a:ln>
              <a:solidFill>
                <a:srgbClr val="003CE6"/>
              </a:solidFill>
              <a:prstDash val="solid"/>
            </a:ln>
          </c:spPr>
          <c:invertIfNegative val="0"/>
          <c:cat>
            <c:strRef>
              <c:f>'MLR ACE V1b first 30'!$B$127:$B$157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'MLR ACE V1b first 30'!$H$127:$H$157</c:f>
              <c:numCache>
                <c:formatCode>0.000</c:formatCode>
                <c:ptCount val="31"/>
                <c:pt idx="0">
                  <c:v>7.3755485424271197E-2</c:v>
                </c:pt>
                <c:pt idx="1">
                  <c:v>7.1073020812008142E-2</c:v>
                </c:pt>
                <c:pt idx="2">
                  <c:v>-0.57612048036342522</c:v>
                </c:pt>
                <c:pt idx="3">
                  <c:v>-0.95400883943458559</c:v>
                </c:pt>
                <c:pt idx="4">
                  <c:v>-0.17120700442026573</c:v>
                </c:pt>
                <c:pt idx="5">
                  <c:v>-0.73605614206676229</c:v>
                </c:pt>
                <c:pt idx="6">
                  <c:v>-0.35932036464278799</c:v>
                </c:pt>
                <c:pt idx="7">
                  <c:v>0.8119990843167546</c:v>
                </c:pt>
                <c:pt idx="8">
                  <c:v>1.6308863157635176</c:v>
                </c:pt>
                <c:pt idx="9">
                  <c:v>1.1472519265455292</c:v>
                </c:pt>
                <c:pt idx="10">
                  <c:v>0.42300566927873468</c:v>
                </c:pt>
                <c:pt idx="11">
                  <c:v>-0.12095667376866631</c:v>
                </c:pt>
                <c:pt idx="12">
                  <c:v>-0.9641890596379824</c:v>
                </c:pt>
                <c:pt idx="13">
                  <c:v>1.0785803818439139</c:v>
                </c:pt>
                <c:pt idx="14">
                  <c:v>2.1560344584046858</c:v>
                </c:pt>
                <c:pt idx="15">
                  <c:v>-2.7966250177320982E-2</c:v>
                </c:pt>
                <c:pt idx="16">
                  <c:v>0.53450415908371329</c:v>
                </c:pt>
                <c:pt idx="17">
                  <c:v>0.83129473699052625</c:v>
                </c:pt>
                <c:pt idx="18">
                  <c:v>-0.17150552127371399</c:v>
                </c:pt>
                <c:pt idx="19">
                  <c:v>-1.8364872360170719</c:v>
                </c:pt>
                <c:pt idx="20">
                  <c:v>-2.1884090611186711</c:v>
                </c:pt>
                <c:pt idx="21">
                  <c:v>-1.5647809543303766</c:v>
                </c:pt>
                <c:pt idx="22">
                  <c:v>-0.3057766029200979</c:v>
                </c:pt>
                <c:pt idx="23">
                  <c:v>1.2807920109301629</c:v>
                </c:pt>
                <c:pt idx="24">
                  <c:v>-9.9074035781950509E-2</c:v>
                </c:pt>
                <c:pt idx="25">
                  <c:v>-0.22911197362582336</c:v>
                </c:pt>
                <c:pt idx="26">
                  <c:v>1.107340098227275</c:v>
                </c:pt>
                <c:pt idx="27">
                  <c:v>-4.9074193760159875E-2</c:v>
                </c:pt>
                <c:pt idx="28">
                  <c:v>-0.53548259588276581</c:v>
                </c:pt>
                <c:pt idx="29">
                  <c:v>-0.63593204156824157</c:v>
                </c:pt>
                <c:pt idx="30">
                  <c:v>0.37894168316956006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8-466D-AB49-3F0E7F851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862813320"/>
        <c:axId val="1"/>
      </c:barChart>
      <c:catAx>
        <c:axId val="8628133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13320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Standardized residuals / CFT (Validation set)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/>
          </c:tx>
          <c:spPr>
            <a:solidFill>
              <a:srgbClr val="003CE6"/>
            </a:solidFill>
            <a:ln>
              <a:solidFill>
                <a:srgbClr val="003CE6"/>
              </a:solidFill>
              <a:prstDash val="solid"/>
            </a:ln>
          </c:spPr>
          <c:invertIfNegative val="0"/>
          <c:cat>
            <c:strRef>
              <c:f>'MLR ACE V1b first 30'!$B$158:$B$187</c:f>
              <c:strCache>
                <c:ptCount val="30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</c:strCache>
            </c:strRef>
          </c:cat>
          <c:val>
            <c:numRef>
              <c:f>'MLR ACE V1b first 30'!$H$158:$H$187</c:f>
              <c:numCache>
                <c:formatCode>0.000</c:formatCode>
                <c:ptCount val="30"/>
                <c:pt idx="0">
                  <c:v>5.721124746794487E-2</c:v>
                </c:pt>
                <c:pt idx="1">
                  <c:v>-3.0628414463412437E-2</c:v>
                </c:pt>
                <c:pt idx="2">
                  <c:v>0.85920998567186535</c:v>
                </c:pt>
                <c:pt idx="3">
                  <c:v>1.3473056259883729</c:v>
                </c:pt>
                <c:pt idx="4">
                  <c:v>0.27977963796533462</c:v>
                </c:pt>
                <c:pt idx="5">
                  <c:v>0.77795479001377443</c:v>
                </c:pt>
                <c:pt idx="6">
                  <c:v>1.0700539915665572</c:v>
                </c:pt>
                <c:pt idx="7">
                  <c:v>0.94594397650783102</c:v>
                </c:pt>
                <c:pt idx="8">
                  <c:v>-0.86679109939382792</c:v>
                </c:pt>
                <c:pt idx="9">
                  <c:v>1.2378341640346469</c:v>
                </c:pt>
                <c:pt idx="10">
                  <c:v>0.23429868201200649</c:v>
                </c:pt>
                <c:pt idx="11">
                  <c:v>0.66430849985776319</c:v>
                </c:pt>
                <c:pt idx="12">
                  <c:v>0.8248581051545727</c:v>
                </c:pt>
                <c:pt idx="13">
                  <c:v>-0.26893233147853929</c:v>
                </c:pt>
                <c:pt idx="14">
                  <c:v>-0.7781260247722559</c:v>
                </c:pt>
                <c:pt idx="15">
                  <c:v>0.27452216101284632</c:v>
                </c:pt>
                <c:pt idx="16">
                  <c:v>-0.84041121105173988</c:v>
                </c:pt>
                <c:pt idx="17">
                  <c:v>-1.4867441110531681</c:v>
                </c:pt>
                <c:pt idx="18">
                  <c:v>-2.1576461114855006</c:v>
                </c:pt>
                <c:pt idx="19">
                  <c:v>-0.92544496350243077</c:v>
                </c:pt>
                <c:pt idx="20">
                  <c:v>-2.0895383012336963</c:v>
                </c:pt>
                <c:pt idx="21">
                  <c:v>-1.9941494882520949</c:v>
                </c:pt>
                <c:pt idx="22">
                  <c:v>-2.2356566043358921</c:v>
                </c:pt>
                <c:pt idx="23">
                  <c:v>-2.2740691811337879</c:v>
                </c:pt>
                <c:pt idx="24">
                  <c:v>-1.5044171812011167</c:v>
                </c:pt>
                <c:pt idx="25">
                  <c:v>-1.9037495741047097</c:v>
                </c:pt>
                <c:pt idx="26">
                  <c:v>-2.5808553572178869</c:v>
                </c:pt>
                <c:pt idx="27">
                  <c:v>-2.0439050753838042</c:v>
                </c:pt>
                <c:pt idx="28">
                  <c:v>-0.57838660538042064</c:v>
                </c:pt>
                <c:pt idx="29">
                  <c:v>0.5134157564980365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F-4E23-B0AB-EFF01C1C0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862811680"/>
        <c:axId val="1"/>
      </c:barChart>
      <c:catAx>
        <c:axId val="8628116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11680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Studentized deleted residuals(CFT) - Threshold = 3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StuDeleted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77A-4B0E-9FF0-E8DB24553C6D}"/>
              </c:ext>
            </c:extLst>
          </c:dPt>
          <c:dPt>
            <c:idx val="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7A-4B0E-9FF0-E8DB24553C6D}"/>
              </c:ext>
            </c:extLst>
          </c:dPt>
          <c:dPt>
            <c:idx val="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77A-4B0E-9FF0-E8DB24553C6D}"/>
              </c:ext>
            </c:extLst>
          </c:dPt>
          <c:dPt>
            <c:idx val="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7A-4B0E-9FF0-E8DB24553C6D}"/>
              </c:ext>
            </c:extLst>
          </c:dPt>
          <c:dPt>
            <c:idx val="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77A-4B0E-9FF0-E8DB24553C6D}"/>
              </c:ext>
            </c:extLst>
          </c:dPt>
          <c:dPt>
            <c:idx val="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7A-4B0E-9FF0-E8DB24553C6D}"/>
              </c:ext>
            </c:extLst>
          </c:dPt>
          <c:dPt>
            <c:idx val="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E77A-4B0E-9FF0-E8DB24553C6D}"/>
              </c:ext>
            </c:extLst>
          </c:dPt>
          <c:dPt>
            <c:idx val="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7A-4B0E-9FF0-E8DB24553C6D}"/>
              </c:ext>
            </c:extLst>
          </c:dPt>
          <c:dPt>
            <c:idx val="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E77A-4B0E-9FF0-E8DB24553C6D}"/>
              </c:ext>
            </c:extLst>
          </c:dPt>
          <c:dPt>
            <c:idx val="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7A-4B0E-9FF0-E8DB24553C6D}"/>
              </c:ext>
            </c:extLst>
          </c:dPt>
          <c:dPt>
            <c:idx val="1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E77A-4B0E-9FF0-E8DB24553C6D}"/>
              </c:ext>
            </c:extLst>
          </c:dPt>
          <c:dPt>
            <c:idx val="1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7A-4B0E-9FF0-E8DB24553C6D}"/>
              </c:ext>
            </c:extLst>
          </c:dPt>
          <c:dPt>
            <c:idx val="1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E77A-4B0E-9FF0-E8DB24553C6D}"/>
              </c:ext>
            </c:extLst>
          </c:dPt>
          <c:dPt>
            <c:idx val="1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7A-4B0E-9FF0-E8DB24553C6D}"/>
              </c:ext>
            </c:extLst>
          </c:dPt>
          <c:dPt>
            <c:idx val="1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E77A-4B0E-9FF0-E8DB24553C6D}"/>
              </c:ext>
            </c:extLst>
          </c:dPt>
          <c:dPt>
            <c:idx val="1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7A-4B0E-9FF0-E8DB24553C6D}"/>
              </c:ext>
            </c:extLst>
          </c:dPt>
          <c:dPt>
            <c:idx val="1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E77A-4B0E-9FF0-E8DB24553C6D}"/>
              </c:ext>
            </c:extLst>
          </c:dPt>
          <c:dPt>
            <c:idx val="1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77A-4B0E-9FF0-E8DB24553C6D}"/>
              </c:ext>
            </c:extLst>
          </c:dPt>
          <c:dPt>
            <c:idx val="1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E77A-4B0E-9FF0-E8DB24553C6D}"/>
              </c:ext>
            </c:extLst>
          </c:dPt>
          <c:dPt>
            <c:idx val="1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E77A-4B0E-9FF0-E8DB24553C6D}"/>
              </c:ext>
            </c:extLst>
          </c:dPt>
          <c:dPt>
            <c:idx val="2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E77A-4B0E-9FF0-E8DB24553C6D}"/>
              </c:ext>
            </c:extLst>
          </c:dPt>
          <c:dPt>
            <c:idx val="2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E77A-4B0E-9FF0-E8DB24553C6D}"/>
              </c:ext>
            </c:extLst>
          </c:dPt>
          <c:dPt>
            <c:idx val="2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E77A-4B0E-9FF0-E8DB24553C6D}"/>
              </c:ext>
            </c:extLst>
          </c:dPt>
          <c:dPt>
            <c:idx val="2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E77A-4B0E-9FF0-E8DB24553C6D}"/>
              </c:ext>
            </c:extLst>
          </c:dPt>
          <c:dPt>
            <c:idx val="2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E77A-4B0E-9FF0-E8DB24553C6D}"/>
              </c:ext>
            </c:extLst>
          </c:dPt>
          <c:dPt>
            <c:idx val="2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E77A-4B0E-9FF0-E8DB24553C6D}"/>
              </c:ext>
            </c:extLst>
          </c:dPt>
          <c:dPt>
            <c:idx val="2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E77A-4B0E-9FF0-E8DB24553C6D}"/>
              </c:ext>
            </c:extLst>
          </c:dPt>
          <c:dPt>
            <c:idx val="2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E77A-4B0E-9FF0-E8DB24553C6D}"/>
              </c:ext>
            </c:extLst>
          </c:dPt>
          <c:dPt>
            <c:idx val="2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E77A-4B0E-9FF0-E8DB24553C6D}"/>
              </c:ext>
            </c:extLst>
          </c:dPt>
          <c:dPt>
            <c:idx val="2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E77A-4B0E-9FF0-E8DB24553C6D}"/>
              </c:ext>
            </c:extLst>
          </c:dPt>
          <c:dPt>
            <c:idx val="3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E77A-4B0E-9FF0-E8DB24553C6D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E77A-4B0E-9FF0-E8DB24553C6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E77A-4B0E-9FF0-E8DB24553C6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E77A-4B0E-9FF0-E8DB24553C6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E77A-4B0E-9FF0-E8DB24553C6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E77A-4B0E-9FF0-E8DB24553C6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E77A-4B0E-9FF0-E8DB24553C6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E77A-4B0E-9FF0-E8DB24553C6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E77A-4B0E-9FF0-E8DB24553C6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E77A-4B0E-9FF0-E8DB24553C6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E77A-4B0E-9FF0-E8DB24553C6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E77A-4B0E-9FF0-E8DB24553C6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E77A-4B0E-9FF0-E8DB24553C6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E77A-4B0E-9FF0-E8DB24553C6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E77A-4B0E-9FF0-E8DB24553C6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E77A-4B0E-9FF0-E8DB24553C6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E77A-4B0E-9FF0-E8DB24553C6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E77A-4B0E-9FF0-E8DB24553C6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E77A-4B0E-9FF0-E8DB24553C6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E77A-4B0E-9FF0-E8DB24553C6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E77A-4B0E-9FF0-E8DB24553C6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E77A-4B0E-9FF0-E8DB24553C6D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E77A-4B0E-9FF0-E8DB24553C6D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E77A-4B0E-9FF0-E8DB24553C6D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E77A-4B0E-9FF0-E8DB24553C6D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E77A-4B0E-9FF0-E8DB24553C6D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E77A-4B0E-9FF0-E8DB24553C6D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E77A-4B0E-9FF0-E8DB24553C6D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E77A-4B0E-9FF0-E8DB24553C6D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E77A-4B0E-9FF0-E8DB24553C6D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E77A-4B0E-9FF0-E8DB24553C6D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E77A-4B0E-9FF0-E8DB24553C6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'MLR ACE V1b first 30'!$B$254:$B$284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'MLR ACE V1b first 30'!$H$254:$H$284</c:f>
              <c:numCache>
                <c:formatCode>0.000</c:formatCode>
                <c:ptCount val="31"/>
                <c:pt idx="0">
                  <c:v>7.582238315670306E-2</c:v>
                </c:pt>
                <c:pt idx="1">
                  <c:v>7.2817301610389892E-2</c:v>
                </c:pt>
                <c:pt idx="2">
                  <c:v>-0.58943880635777135</c:v>
                </c:pt>
                <c:pt idx="3">
                  <c:v>-0.98489182451159274</c:v>
                </c:pt>
                <c:pt idx="4">
                  <c:v>-0.17395029229630465</c:v>
                </c:pt>
                <c:pt idx="5">
                  <c:v>-0.76417575637555957</c:v>
                </c:pt>
                <c:pt idx="6">
                  <c:v>-0.37005432753377199</c:v>
                </c:pt>
                <c:pt idx="7">
                  <c:v>0.83778916816249571</c:v>
                </c:pt>
                <c:pt idx="8">
                  <c:v>1.7491010926358672</c:v>
                </c:pt>
                <c:pt idx="9">
                  <c:v>1.2183756339339149</c:v>
                </c:pt>
                <c:pt idx="10">
                  <c:v>0.44982405285105792</c:v>
                </c:pt>
                <c:pt idx="11">
                  <c:v>-0.13466870335011702</c:v>
                </c:pt>
                <c:pt idx="12">
                  <c:v>-1.1879535708423326</c:v>
                </c:pt>
                <c:pt idx="13">
                  <c:v>1.1957200418370491</c:v>
                </c:pt>
                <c:pt idx="14">
                  <c:v>2.4703684081625048</c:v>
                </c:pt>
                <c:pt idx="15">
                  <c:v>-2.9772003377744959E-2</c:v>
                </c:pt>
                <c:pt idx="16">
                  <c:v>0.54858198065655672</c:v>
                </c:pt>
                <c:pt idx="17">
                  <c:v>0.85552522254346841</c:v>
                </c:pt>
                <c:pt idx="18">
                  <c:v>-0.17455742074877748</c:v>
                </c:pt>
                <c:pt idx="19">
                  <c:v>-1.992759067384051</c:v>
                </c:pt>
                <c:pt idx="20">
                  <c:v>-2.4405167118676099</c:v>
                </c:pt>
                <c:pt idx="21">
                  <c:v>-1.6779770554583964</c:v>
                </c:pt>
                <c:pt idx="22">
                  <c:v>-0.33564204376757967</c:v>
                </c:pt>
                <c:pt idx="23">
                  <c:v>1.6678215289821228</c:v>
                </c:pt>
                <c:pt idx="24">
                  <c:v>-0.10968022580289341</c:v>
                </c:pt>
                <c:pt idx="25">
                  <c:v>-0.24374652545034528</c:v>
                </c:pt>
                <c:pt idx="26">
                  <c:v>1.2434614385494118</c:v>
                </c:pt>
                <c:pt idx="27">
                  <c:v>-5.082034287450856E-2</c:v>
                </c:pt>
                <c:pt idx="28">
                  <c:v>-0.55503750235136029</c:v>
                </c:pt>
                <c:pt idx="29">
                  <c:v>-0.65593921013633538</c:v>
                </c:pt>
                <c:pt idx="30">
                  <c:v>0.38749354350023696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77A-4B0E-9FF0-E8DB24553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862819880"/>
        <c:axId val="1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E77A-4B0E-9FF0-E8DB24553C6D}"/>
            </c:ext>
          </c:extLst>
        </c:ser>
        <c:ser>
          <c:idx val="2"/>
          <c:order val="2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E77A-4B0E-9FF0-E8DB24553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862819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Studentized deleted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19880"/>
        <c:crosses val="autoZero"/>
        <c:crossBetween val="between"/>
      </c:valAx>
      <c:valAx>
        <c:axId val="3"/>
        <c:scaling>
          <c:orientation val="minMax"/>
          <c:max val="4"/>
          <c:min val="-4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3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crossAx val="3"/>
        <c:crosses val="max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Cook's distances(CFT) - Threshold = 0.138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Cook's D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2357-4CBD-94E3-2361E7E3FD37}"/>
              </c:ext>
            </c:extLst>
          </c:dPt>
          <c:dPt>
            <c:idx val="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57-4CBD-94E3-2361E7E3FD37}"/>
              </c:ext>
            </c:extLst>
          </c:dPt>
          <c:dPt>
            <c:idx val="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2357-4CBD-94E3-2361E7E3FD37}"/>
              </c:ext>
            </c:extLst>
          </c:dPt>
          <c:dPt>
            <c:idx val="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357-4CBD-94E3-2361E7E3FD37}"/>
              </c:ext>
            </c:extLst>
          </c:dPt>
          <c:dPt>
            <c:idx val="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2357-4CBD-94E3-2361E7E3FD37}"/>
              </c:ext>
            </c:extLst>
          </c:dPt>
          <c:dPt>
            <c:idx val="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357-4CBD-94E3-2361E7E3FD37}"/>
              </c:ext>
            </c:extLst>
          </c:dPt>
          <c:dPt>
            <c:idx val="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2357-4CBD-94E3-2361E7E3FD37}"/>
              </c:ext>
            </c:extLst>
          </c:dPt>
          <c:dPt>
            <c:idx val="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357-4CBD-94E3-2361E7E3FD37}"/>
              </c:ext>
            </c:extLst>
          </c:dPt>
          <c:dPt>
            <c:idx val="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2357-4CBD-94E3-2361E7E3FD37}"/>
              </c:ext>
            </c:extLst>
          </c:dPt>
          <c:dPt>
            <c:idx val="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357-4CBD-94E3-2361E7E3FD37}"/>
              </c:ext>
            </c:extLst>
          </c:dPt>
          <c:dPt>
            <c:idx val="1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2357-4CBD-94E3-2361E7E3FD37}"/>
              </c:ext>
            </c:extLst>
          </c:dPt>
          <c:dPt>
            <c:idx val="1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357-4CBD-94E3-2361E7E3FD37}"/>
              </c:ext>
            </c:extLst>
          </c:dPt>
          <c:dPt>
            <c:idx val="1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357-4CBD-94E3-2361E7E3FD37}"/>
              </c:ext>
            </c:extLst>
          </c:dPt>
          <c:dPt>
            <c:idx val="1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2357-4CBD-94E3-2361E7E3FD37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357-4CBD-94E3-2361E7E3FD37}"/>
              </c:ext>
            </c:extLst>
          </c:dPt>
          <c:dPt>
            <c:idx val="1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2357-4CBD-94E3-2361E7E3FD37}"/>
              </c:ext>
            </c:extLst>
          </c:dPt>
          <c:dPt>
            <c:idx val="1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357-4CBD-94E3-2361E7E3FD37}"/>
              </c:ext>
            </c:extLst>
          </c:dPt>
          <c:dPt>
            <c:idx val="1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2357-4CBD-94E3-2361E7E3FD37}"/>
              </c:ext>
            </c:extLst>
          </c:dPt>
          <c:dPt>
            <c:idx val="1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357-4CBD-94E3-2361E7E3FD37}"/>
              </c:ext>
            </c:extLst>
          </c:dPt>
          <c:dPt>
            <c:idx val="1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2357-4CBD-94E3-2361E7E3FD37}"/>
              </c:ext>
            </c:extLst>
          </c:dPt>
          <c:dPt>
            <c:idx val="2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357-4CBD-94E3-2361E7E3FD37}"/>
              </c:ext>
            </c:extLst>
          </c:dPt>
          <c:dPt>
            <c:idx val="2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2357-4CBD-94E3-2361E7E3FD37}"/>
              </c:ext>
            </c:extLst>
          </c:dPt>
          <c:dPt>
            <c:idx val="2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2357-4CBD-94E3-2361E7E3FD37}"/>
              </c:ext>
            </c:extLst>
          </c:dPt>
          <c:dPt>
            <c:idx val="23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2357-4CBD-94E3-2361E7E3FD37}"/>
              </c:ext>
            </c:extLst>
          </c:dPt>
          <c:dPt>
            <c:idx val="2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2357-4CBD-94E3-2361E7E3FD37}"/>
              </c:ext>
            </c:extLst>
          </c:dPt>
          <c:dPt>
            <c:idx val="2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2357-4CBD-94E3-2361E7E3FD37}"/>
              </c:ext>
            </c:extLst>
          </c:dPt>
          <c:dPt>
            <c:idx val="2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2357-4CBD-94E3-2361E7E3FD37}"/>
              </c:ext>
            </c:extLst>
          </c:dPt>
          <c:dPt>
            <c:idx val="2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2357-4CBD-94E3-2361E7E3FD37}"/>
              </c:ext>
            </c:extLst>
          </c:dPt>
          <c:dPt>
            <c:idx val="2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2357-4CBD-94E3-2361E7E3FD37}"/>
              </c:ext>
            </c:extLst>
          </c:dPt>
          <c:dPt>
            <c:idx val="2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2357-4CBD-94E3-2361E7E3FD37}"/>
              </c:ext>
            </c:extLst>
          </c:dPt>
          <c:dPt>
            <c:idx val="3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2357-4CBD-94E3-2361E7E3FD3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2357-4CBD-94E3-2361E7E3FD3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2357-4CBD-94E3-2361E7E3FD3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2357-4CBD-94E3-2361E7E3FD3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2357-4CBD-94E3-2361E7E3FD3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2357-4CBD-94E3-2361E7E3FD3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2357-4CBD-94E3-2361E7E3FD3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2357-4CBD-94E3-2361E7E3FD3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2357-4CBD-94E3-2361E7E3FD3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2357-4CBD-94E3-2361E7E3FD3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2357-4CBD-94E3-2361E7E3FD3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2357-4CBD-94E3-2361E7E3FD3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2357-4CBD-94E3-2361E7E3FD3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2357-4CBD-94E3-2361E7E3FD3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2357-4CBD-94E3-2361E7E3FD3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2357-4CBD-94E3-2361E7E3FD3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2357-4CBD-94E3-2361E7E3FD3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2357-4CBD-94E3-2361E7E3FD3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2357-4CBD-94E3-2361E7E3FD3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2357-4CBD-94E3-2361E7E3FD3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2357-4CBD-94E3-2361E7E3FD3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2357-4CBD-94E3-2361E7E3FD3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2357-4CBD-94E3-2361E7E3FD3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2357-4CBD-94E3-2361E7E3FD3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2357-4CBD-94E3-2361E7E3FD3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2357-4CBD-94E3-2361E7E3FD3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2357-4CBD-94E3-2361E7E3FD3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2357-4CBD-94E3-2361E7E3FD3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2357-4CBD-94E3-2361E7E3FD3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2357-4CBD-94E3-2361E7E3FD3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2357-4CBD-94E3-2361E7E3FD3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2357-4CBD-94E3-2361E7E3FD3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'MLR ACE V1b first 30'!$B$254:$B$284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'MLR ACE V1b first 30'!$K$254:$K$284</c:f>
              <c:numCache>
                <c:formatCode>0.000</c:formatCode>
                <c:ptCount val="31"/>
                <c:pt idx="0">
                  <c:v>1.312215022028472E-4</c:v>
                </c:pt>
                <c:pt idx="1">
                  <c:v>1.121293034622052E-4</c:v>
                </c:pt>
                <c:pt idx="2">
                  <c:v>6.0191173744678413E-3</c:v>
                </c:pt>
                <c:pt idx="3">
                  <c:v>1.5739121750890844E-2</c:v>
                </c:pt>
                <c:pt idx="4">
                  <c:v>5.0690701367426107E-4</c:v>
                </c:pt>
                <c:pt idx="5">
                  <c:v>1.3094261743641365E-2</c:v>
                </c:pt>
                <c:pt idx="6">
                  <c:v>3.0821740701296352E-3</c:v>
                </c:pt>
                <c:pt idx="7">
                  <c:v>1.2849288844792313E-2</c:v>
                </c:pt>
                <c:pt idx="8">
                  <c:v>5.2747699784894256E-2</c:v>
                </c:pt>
                <c:pt idx="9">
                  <c:v>3.7900979128273116E-2</c:v>
                </c:pt>
                <c:pt idx="10">
                  <c:v>7.5863807909289926E-3</c:v>
                </c:pt>
                <c:pt idx="11">
                  <c:v>1.099980999380134E-3</c:v>
                </c:pt>
                <c:pt idx="12">
                  <c:v>0.13077912616251261</c:v>
                </c:pt>
                <c:pt idx="13">
                  <c:v>6.6072821847338231E-2</c:v>
                </c:pt>
                <c:pt idx="14">
                  <c:v>0.15350203509021543</c:v>
                </c:pt>
                <c:pt idx="15">
                  <c:v>3.533248421663751E-5</c:v>
                </c:pt>
                <c:pt idx="16">
                  <c:v>5.8105931943137554E-3</c:v>
                </c:pt>
                <c:pt idx="17">
                  <c:v>1.2286018653536254E-2</c:v>
                </c:pt>
                <c:pt idx="18">
                  <c:v>5.3695466245505378E-4</c:v>
                </c:pt>
                <c:pt idx="19">
                  <c:v>6.2282346813485309E-2</c:v>
                </c:pt>
                <c:pt idx="20">
                  <c:v>8.304426901035547E-2</c:v>
                </c:pt>
                <c:pt idx="21">
                  <c:v>5.3844062767712093E-2</c:v>
                </c:pt>
                <c:pt idx="22">
                  <c:v>5.9996628888712069E-3</c:v>
                </c:pt>
                <c:pt idx="23">
                  <c:v>0.28948071990503693</c:v>
                </c:pt>
                <c:pt idx="24">
                  <c:v>6.9896982396633572E-4</c:v>
                </c:pt>
                <c:pt idx="25">
                  <c:v>2.3178455998971075E-3</c:v>
                </c:pt>
                <c:pt idx="26">
                  <c:v>7.9011413346062209E-2</c:v>
                </c:pt>
                <c:pt idx="27">
                  <c:v>6.835598092300941E-5</c:v>
                </c:pt>
                <c:pt idx="28">
                  <c:v>7.428979026332906E-3</c:v>
                </c:pt>
                <c:pt idx="29">
                  <c:v>8.8632118296699276E-3</c:v>
                </c:pt>
                <c:pt idx="30">
                  <c:v>2.8312341862136992E-3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357-4CBD-94E3-2361E7E3F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862830376"/>
        <c:axId val="1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0.13793103448275862</c:v>
              </c:pt>
              <c:pt idx="1">
                <c:v>0.13793103448275862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2357-4CBD-94E3-2361E7E3F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862830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Cook's distance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30376"/>
        <c:crosses val="autoZero"/>
        <c:crossBetween val="between"/>
      </c:valAx>
      <c:valAx>
        <c:axId val="3"/>
        <c:scaling>
          <c:orientation val="minMax"/>
          <c:max val="0.4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3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crossAx val="3"/>
        <c:crosses val="max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Biplot (axes F1 and F2: 72.05 %)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CFT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2C5B-4C21-82CB-E69E3F0A9B7C}"/>
                </c:ext>
              </c:extLst>
            </c:dLbl>
            <c:dLbl>
              <c:idx val="1"/>
              <c:layout>
                <c:manualLayout>
                  <c:x val="-7.0243055555555559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SRF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2C5B-4C21-82CB-E69E3F0A9B7C}"/>
                </c:ext>
              </c:extLst>
            </c:dLbl>
            <c:dLbl>
              <c:idx val="2"/>
              <c:layout>
                <c:manualLayout>
                  <c:x val="-0.12461805555555555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NINO 3.4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2C5B-4C21-82CB-E69E3F0A9B7C}"/>
                </c:ext>
              </c:extLst>
            </c:dLbl>
            <c:dLbl>
              <c:idx val="3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SOI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2C5B-4C21-82CB-E69E3F0A9B7C}"/>
                </c:ext>
              </c:extLst>
            </c:dLbl>
            <c:dLbl>
              <c:idx val="4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ACE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2C5B-4C21-82CB-E69E3F0A9B7C}"/>
                </c:ext>
              </c:extLst>
            </c:dLbl>
            <c:dLbl>
              <c:idx val="5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AMO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2C5B-4C21-82CB-E69E3F0A9B7C}"/>
                </c:ext>
              </c:extLst>
            </c:dLbl>
            <c:dLbl>
              <c:idx val="6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AMM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2C5B-4C21-82CB-E69E3F0A9B7C}"/>
                </c:ext>
              </c:extLst>
            </c:dLbl>
            <c:dLbl>
              <c:idx val="7"/>
              <c:layout>
                <c:manualLayout>
                  <c:x val="-8.057277996500439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NAO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2C5B-4C21-82CB-E69E3F0A9B7C}"/>
                </c:ext>
              </c:extLst>
            </c:dLbl>
            <c:dLbl>
              <c:idx val="8"/>
              <c:layout>
                <c:manualLayout>
                  <c:x val="-1.7361111111111174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CAR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2C5B-4C21-82CB-E69E3F0A9B7C}"/>
                </c:ext>
              </c:extLst>
            </c:dLbl>
            <c:dLbl>
              <c:idx val="9"/>
              <c:layout>
                <c:manualLayout>
                  <c:x val="-1.7361111111111112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PTOT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2C5B-4C21-82CB-E69E3F0A9B7C}"/>
                </c:ext>
              </c:extLst>
            </c:dLbl>
            <c:dLbl>
              <c:idx val="10"/>
              <c:layout>
                <c:manualLayout>
                  <c:x val="-7.921888670166235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TEM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2C5B-4C21-82CB-E69E3F0A9B7C}"/>
                </c:ext>
              </c:extLst>
            </c:dLbl>
            <c:dLbl>
              <c:idx val="11"/>
              <c:layout>
                <c:manualLayout>
                  <c:x val="-7.402777777777779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DFR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2C5B-4C21-82CB-E69E3F0A9B7C}"/>
                </c:ext>
              </c:extLst>
            </c:dLbl>
            <c:dLbl>
              <c:idx val="12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HUR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2C5B-4C21-82CB-E69E3F0A9B7C}"/>
                </c:ext>
              </c:extLst>
            </c:dLbl>
            <c:dLbl>
              <c:idx val="13"/>
              <c:layout>
                <c:manualLayout>
                  <c:x val="-1.7361111111111237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EAI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2C5B-4C21-82CB-E69E3F0A9B7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XLSTAT_20210801_163211_1_HID4!$A$1:$A$14</c:f>
              <c:numCache>
                <c:formatCode>General</c:formatCode>
                <c:ptCount val="14"/>
                <c:pt idx="0">
                  <c:v>4.2105635515568816</c:v>
                </c:pt>
                <c:pt idx="1">
                  <c:v>-2.4158094163232713</c:v>
                </c:pt>
                <c:pt idx="2">
                  <c:v>-3.2917530694118957</c:v>
                </c:pt>
                <c:pt idx="3">
                  <c:v>4.0185251054734143</c:v>
                </c:pt>
                <c:pt idx="4">
                  <c:v>4.0542261756413422</c:v>
                </c:pt>
                <c:pt idx="5">
                  <c:v>3.3457392102439609</c:v>
                </c:pt>
                <c:pt idx="6">
                  <c:v>2.6658951635013355</c:v>
                </c:pt>
                <c:pt idx="7">
                  <c:v>-3.6679038621584121</c:v>
                </c:pt>
                <c:pt idx="8">
                  <c:v>2.4967482657842162</c:v>
                </c:pt>
                <c:pt idx="9">
                  <c:v>2.967648841538328</c:v>
                </c:pt>
                <c:pt idx="10">
                  <c:v>-9.1459866969144016E-2</c:v>
                </c:pt>
                <c:pt idx="11">
                  <c:v>-3.6813514273533747</c:v>
                </c:pt>
                <c:pt idx="12">
                  <c:v>3.50434494566474</c:v>
                </c:pt>
                <c:pt idx="13">
                  <c:v>3.3501803692337924</c:v>
                </c:pt>
              </c:numCache>
            </c:numRef>
          </c:xVal>
          <c:yVal>
            <c:numRef>
              <c:f>XLSTAT_20210801_163211_1_HID4!$B$1:$B$14</c:f>
              <c:numCache>
                <c:formatCode>General</c:formatCode>
                <c:ptCount val="14"/>
                <c:pt idx="0">
                  <c:v>1.2887634997112698</c:v>
                </c:pt>
                <c:pt idx="1">
                  <c:v>-4.9345123268292816</c:v>
                </c:pt>
                <c:pt idx="2">
                  <c:v>2.9092377091140782</c:v>
                </c:pt>
                <c:pt idx="3">
                  <c:v>-2.0238962002341969</c:v>
                </c:pt>
                <c:pt idx="4">
                  <c:v>0.39242654478989153</c:v>
                </c:pt>
                <c:pt idx="5">
                  <c:v>-2.005392766300512</c:v>
                </c:pt>
                <c:pt idx="6">
                  <c:v>-4.4002840174622797</c:v>
                </c:pt>
                <c:pt idx="7">
                  <c:v>1.3422402252501031</c:v>
                </c:pt>
                <c:pt idx="8">
                  <c:v>-2.4146404656637359</c:v>
                </c:pt>
                <c:pt idx="9">
                  <c:v>3.4723255031468274</c:v>
                </c:pt>
                <c:pt idx="10">
                  <c:v>7.1391226971158446</c:v>
                </c:pt>
                <c:pt idx="11">
                  <c:v>0.3845725611684862</c:v>
                </c:pt>
                <c:pt idx="12">
                  <c:v>3.6752647324865073</c:v>
                </c:pt>
                <c:pt idx="13">
                  <c:v>2.1038115998179565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C5B-4C21-82CB-E69E3F0A9B7C}"/>
            </c:ext>
          </c:extLst>
        </c:ser>
        <c:ser>
          <c:idx val="1"/>
          <c:order val="1"/>
          <c:tx>
            <c:v>Active observations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74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2C5B-4C21-82CB-E69E3F0A9B7C}"/>
                </c:ext>
              </c:extLst>
            </c:dLbl>
            <c:dLbl>
              <c:idx val="1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2C5B-4C21-82CB-E69E3F0A9B7C}"/>
                </c:ext>
              </c:extLst>
            </c:dLbl>
            <c:dLbl>
              <c:idx val="2"/>
              <c:layout>
                <c:manualLayout>
                  <c:x val="-1.7361111111111174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2C5B-4C21-82CB-E69E3F0A9B7C}"/>
                </c:ext>
              </c:extLst>
            </c:dLbl>
            <c:dLbl>
              <c:idx val="3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2C5B-4C21-82CB-E69E3F0A9B7C}"/>
                </c:ext>
              </c:extLst>
            </c:dLbl>
            <c:dLbl>
              <c:idx val="4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2C5B-4C21-82CB-E69E3F0A9B7C}"/>
                </c:ext>
              </c:extLst>
            </c:dLbl>
            <c:dLbl>
              <c:idx val="5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2C5B-4C21-82CB-E69E3F0A9B7C}"/>
                </c:ext>
              </c:extLst>
            </c:dLbl>
            <c:dLbl>
              <c:idx val="6"/>
              <c:layout>
                <c:manualLayout>
                  <c:x val="-1.7361111111111174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2C5B-4C21-82CB-E69E3F0A9B7C}"/>
                </c:ext>
              </c:extLst>
            </c:dLbl>
            <c:dLbl>
              <c:idx val="7"/>
              <c:layout>
                <c:manualLayout>
                  <c:x val="-1.7361111111111112E-2"/>
                  <c:y val="-3.065134099616851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2C5B-4C21-82CB-E69E3F0A9B7C}"/>
                </c:ext>
              </c:extLst>
            </c:dLbl>
            <c:dLbl>
              <c:idx val="8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2C5B-4C21-82CB-E69E3F0A9B7C}"/>
                </c:ext>
              </c:extLst>
            </c:dLbl>
            <c:dLbl>
              <c:idx val="9"/>
              <c:layout>
                <c:manualLayout>
                  <c:x val="-1.7361111111111174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2C5B-4C21-82CB-E69E3F0A9B7C}"/>
                </c:ext>
              </c:extLst>
            </c:dLbl>
            <c:dLbl>
              <c:idx val="10"/>
              <c:layout>
                <c:manualLayout>
                  <c:x val="-1.7361111111111174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2C5B-4C21-82CB-E69E3F0A9B7C}"/>
                </c:ext>
              </c:extLst>
            </c:dLbl>
            <c:dLbl>
              <c:idx val="11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2C5B-4C21-82CB-E69E3F0A9B7C}"/>
                </c:ext>
              </c:extLst>
            </c:dLbl>
            <c:dLbl>
              <c:idx val="12"/>
              <c:layout>
                <c:manualLayout>
                  <c:x val="-8.40277777777778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2C5B-4C21-82CB-E69E3F0A9B7C}"/>
                </c:ext>
              </c:extLst>
            </c:dLbl>
            <c:dLbl>
              <c:idx val="13"/>
              <c:layout>
                <c:manualLayout>
                  <c:x val="-8.40277777777778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2C5B-4C21-82CB-E69E3F0A9B7C}"/>
                </c:ext>
              </c:extLst>
            </c:dLbl>
            <c:dLbl>
              <c:idx val="14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2C5B-4C21-82CB-E69E3F0A9B7C}"/>
                </c:ext>
              </c:extLst>
            </c:dLbl>
            <c:dLbl>
              <c:idx val="15"/>
              <c:layout>
                <c:manualLayout>
                  <c:x val="-8.4027777777777785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2C5B-4C21-82CB-E69E3F0A9B7C}"/>
                </c:ext>
              </c:extLst>
            </c:dLbl>
            <c:dLbl>
              <c:idx val="16"/>
              <c:layout>
                <c:manualLayout>
                  <c:x val="-8.4027777777777785E-2"/>
                  <c:y val="1.724137931034489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2C5B-4C21-82CB-E69E3F0A9B7C}"/>
                </c:ext>
              </c:extLst>
            </c:dLbl>
            <c:dLbl>
              <c:idx val="17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2C5B-4C21-82CB-E69E3F0A9B7C}"/>
                </c:ext>
              </c:extLst>
            </c:dLbl>
            <c:dLbl>
              <c:idx val="18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2C5B-4C21-82CB-E69E3F0A9B7C}"/>
                </c:ext>
              </c:extLst>
            </c:dLbl>
            <c:dLbl>
              <c:idx val="19"/>
              <c:layout>
                <c:manualLayout>
                  <c:x val="-8.4027777777777785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2C5B-4C21-82CB-E69E3F0A9B7C}"/>
                </c:ext>
              </c:extLst>
            </c:dLbl>
            <c:dLbl>
              <c:idx val="20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2C5B-4C21-82CB-E69E3F0A9B7C}"/>
                </c:ext>
              </c:extLst>
            </c:dLbl>
            <c:dLbl>
              <c:idx val="21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2C5B-4C21-82CB-E69E3F0A9B7C}"/>
                </c:ext>
              </c:extLst>
            </c:dLbl>
            <c:dLbl>
              <c:idx val="22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2C5B-4C21-82CB-E69E3F0A9B7C}"/>
                </c:ext>
              </c:extLst>
            </c:dLbl>
            <c:dLbl>
              <c:idx val="23"/>
              <c:layout>
                <c:manualLayout>
                  <c:x val="-8.4027777777777785E-2"/>
                  <c:y val="1.724137931034489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2C5B-4C21-82CB-E69E3F0A9B7C}"/>
                </c:ext>
              </c:extLst>
            </c:dLbl>
            <c:dLbl>
              <c:idx val="24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2C5B-4C21-82CB-E69E3F0A9B7C}"/>
                </c:ext>
              </c:extLst>
            </c:dLbl>
            <c:dLbl>
              <c:idx val="25"/>
              <c:layout>
                <c:manualLayout>
                  <c:x val="-8.4027777777777785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2C5B-4C21-82CB-E69E3F0A9B7C}"/>
                </c:ext>
              </c:extLst>
            </c:dLbl>
            <c:dLbl>
              <c:idx val="26"/>
              <c:layout>
                <c:manualLayout>
                  <c:x val="-8.40277777777778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2C5B-4C21-82CB-E69E3F0A9B7C}"/>
                </c:ext>
              </c:extLst>
            </c:dLbl>
            <c:dLbl>
              <c:idx val="27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2C5B-4C21-82CB-E69E3F0A9B7C}"/>
                </c:ext>
              </c:extLst>
            </c:dLbl>
            <c:dLbl>
              <c:idx val="28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2C5B-4C21-82CB-E69E3F0A9B7C}"/>
                </c:ext>
              </c:extLst>
            </c:dLbl>
            <c:dLbl>
              <c:idx val="29"/>
              <c:layout>
                <c:manualLayout>
                  <c:x val="-8.4027777777777743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2C5B-4C21-82CB-E69E3F0A9B7C}"/>
                </c:ext>
              </c:extLst>
            </c:dLbl>
            <c:dLbl>
              <c:idx val="30"/>
              <c:layout>
                <c:manualLayout>
                  <c:x val="-8.4027777777777785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2C5B-4C21-82CB-E69E3F0A9B7C}"/>
                </c:ext>
              </c:extLst>
            </c:dLbl>
            <c:dLbl>
              <c:idx val="31"/>
              <c:layout>
                <c:manualLayout>
                  <c:x val="-8.4027777777777785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2C5B-4C21-82CB-E69E3F0A9B7C}"/>
                </c:ext>
              </c:extLst>
            </c:dLbl>
            <c:dLbl>
              <c:idx val="32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2C5B-4C21-82CB-E69E3F0A9B7C}"/>
                </c:ext>
              </c:extLst>
            </c:dLbl>
            <c:dLbl>
              <c:idx val="33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2C5B-4C21-82CB-E69E3F0A9B7C}"/>
                </c:ext>
              </c:extLst>
            </c:dLbl>
            <c:dLbl>
              <c:idx val="34"/>
              <c:layout>
                <c:manualLayout>
                  <c:x val="-1.7361111111111112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2C5B-4C21-82CB-E69E3F0A9B7C}"/>
                </c:ext>
              </c:extLst>
            </c:dLbl>
            <c:dLbl>
              <c:idx val="35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2C5B-4C21-82CB-E69E3F0A9B7C}"/>
                </c:ext>
              </c:extLst>
            </c:dLbl>
            <c:dLbl>
              <c:idx val="36"/>
              <c:layout>
                <c:manualLayout>
                  <c:x val="-1.7361111111111174E-2"/>
                  <c:y val="1.724137931034489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2C5B-4C21-82CB-E69E3F0A9B7C}"/>
                </c:ext>
              </c:extLst>
            </c:dLbl>
            <c:dLbl>
              <c:idx val="37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2C5B-4C21-82CB-E69E3F0A9B7C}"/>
                </c:ext>
              </c:extLst>
            </c:dLbl>
            <c:dLbl>
              <c:idx val="38"/>
              <c:layout>
                <c:manualLayout>
                  <c:x val="-1.7361111111111112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2C5B-4C21-82CB-E69E3F0A9B7C}"/>
                </c:ext>
              </c:extLst>
            </c:dLbl>
            <c:dLbl>
              <c:idx val="39"/>
              <c:layout>
                <c:manualLayout>
                  <c:x val="-1.7361111111111112E-2"/>
                  <c:y val="1.724137931034489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2C5B-4C21-82CB-E69E3F0A9B7C}"/>
                </c:ext>
              </c:extLst>
            </c:dLbl>
            <c:dLbl>
              <c:idx val="40"/>
              <c:layout>
                <c:manualLayout>
                  <c:x val="-1.7361111111111112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2C5B-4C21-82CB-E69E3F0A9B7C}"/>
                </c:ext>
              </c:extLst>
            </c:dLbl>
            <c:dLbl>
              <c:idx val="41"/>
              <c:layout>
                <c:manualLayout>
                  <c:x val="-1.7361111111111174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2C5B-4C21-82CB-E69E3F0A9B7C}"/>
                </c:ext>
              </c:extLst>
            </c:dLbl>
            <c:dLbl>
              <c:idx val="42"/>
              <c:layout>
                <c:manualLayout>
                  <c:x val="-1.7361111111111112E-2"/>
                  <c:y val="1.724137931034489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2C5B-4C21-82CB-E69E3F0A9B7C}"/>
                </c:ext>
              </c:extLst>
            </c:dLbl>
            <c:dLbl>
              <c:idx val="43"/>
              <c:layout>
                <c:manualLayout>
                  <c:x val="-1.7361111111111174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2C5B-4C21-82CB-E69E3F0A9B7C}"/>
                </c:ext>
              </c:extLst>
            </c:dLbl>
            <c:dLbl>
              <c:idx val="44"/>
              <c:layout>
                <c:manualLayout>
                  <c:x val="-1.7361111111111112E-2"/>
                  <c:y val="1.724137931034489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2C5B-4C21-82CB-E69E3F0A9B7C}"/>
                </c:ext>
              </c:extLst>
            </c:dLbl>
            <c:dLbl>
              <c:idx val="45"/>
              <c:layout>
                <c:manualLayout>
                  <c:x val="-1.7361111111111174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2C5B-4C21-82CB-E69E3F0A9B7C}"/>
                </c:ext>
              </c:extLst>
            </c:dLbl>
            <c:dLbl>
              <c:idx val="46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2C5B-4C21-82CB-E69E3F0A9B7C}"/>
                </c:ext>
              </c:extLst>
            </c:dLbl>
            <c:dLbl>
              <c:idx val="47"/>
              <c:layout>
                <c:manualLayout>
                  <c:x val="-1.7361111111111174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2C5B-4C21-82CB-E69E3F0A9B7C}"/>
                </c:ext>
              </c:extLst>
            </c:dLbl>
            <c:dLbl>
              <c:idx val="48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2C5B-4C21-82CB-E69E3F0A9B7C}"/>
                </c:ext>
              </c:extLst>
            </c:dLbl>
            <c:dLbl>
              <c:idx val="49"/>
              <c:layout>
                <c:manualLayout>
                  <c:x val="-1.7361111111111112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0-2C5B-4C21-82CB-E69E3F0A9B7C}"/>
                </c:ext>
              </c:extLst>
            </c:dLbl>
            <c:dLbl>
              <c:idx val="50"/>
              <c:layout>
                <c:manualLayout>
                  <c:x val="-1.7361111111111174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2C5B-4C21-82CB-E69E3F0A9B7C}"/>
                </c:ext>
              </c:extLst>
            </c:dLbl>
            <c:dLbl>
              <c:idx val="51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2-2C5B-4C21-82CB-E69E3F0A9B7C}"/>
                </c:ext>
              </c:extLst>
            </c:dLbl>
            <c:dLbl>
              <c:idx val="52"/>
              <c:layout>
                <c:manualLayout>
                  <c:x val="-8.4027777777777785E-2"/>
                  <c:y val="1.724137931034489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3-2C5B-4C21-82CB-E69E3F0A9B7C}"/>
                </c:ext>
              </c:extLst>
            </c:dLbl>
            <c:dLbl>
              <c:idx val="53"/>
              <c:layout>
                <c:manualLayout>
                  <c:x val="-8.4027777777777785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4-2C5B-4C21-82CB-E69E3F0A9B7C}"/>
                </c:ext>
              </c:extLst>
            </c:dLbl>
            <c:dLbl>
              <c:idx val="54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5-2C5B-4C21-82CB-E69E3F0A9B7C}"/>
                </c:ext>
              </c:extLst>
            </c:dLbl>
            <c:dLbl>
              <c:idx val="55"/>
              <c:layout>
                <c:manualLayout>
                  <c:x val="-8.40277777777778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6-2C5B-4C21-82CB-E69E3F0A9B7C}"/>
                </c:ext>
              </c:extLst>
            </c:dLbl>
            <c:dLbl>
              <c:idx val="56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2C5B-4C21-82CB-E69E3F0A9B7C}"/>
                </c:ext>
              </c:extLst>
            </c:dLbl>
            <c:dLbl>
              <c:idx val="57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8-2C5B-4C21-82CB-E69E3F0A9B7C}"/>
                </c:ext>
              </c:extLst>
            </c:dLbl>
            <c:dLbl>
              <c:idx val="58"/>
              <c:layout>
                <c:manualLayout>
                  <c:x val="-8.40277777777778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9-2C5B-4C21-82CB-E69E3F0A9B7C}"/>
                </c:ext>
              </c:extLst>
            </c:dLbl>
            <c:dLbl>
              <c:idx val="59"/>
              <c:layout>
                <c:manualLayout>
                  <c:x val="-8.40277777777778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A-2C5B-4C21-82CB-E69E3F0A9B7C}"/>
                </c:ext>
              </c:extLst>
            </c:dLbl>
            <c:dLbl>
              <c:idx val="60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B-2C5B-4C21-82CB-E69E3F0A9B7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66CC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XLSTAT_20210801_163211_1_HID4!$A$15:$A$75</c:f>
              <c:numCache>
                <c:formatCode>General</c:formatCode>
                <c:ptCount val="61"/>
                <c:pt idx="0">
                  <c:v>3.2437905281765635</c:v>
                </c:pt>
                <c:pt idx="1">
                  <c:v>3.4680756320612378</c:v>
                </c:pt>
                <c:pt idx="2">
                  <c:v>2.7312512019817201</c:v>
                </c:pt>
                <c:pt idx="3">
                  <c:v>2.7481180775216338</c:v>
                </c:pt>
                <c:pt idx="4">
                  <c:v>2.7373863107105643</c:v>
                </c:pt>
                <c:pt idx="5">
                  <c:v>2.4756460383082914</c:v>
                </c:pt>
                <c:pt idx="6">
                  <c:v>3.0070216646396695</c:v>
                </c:pt>
                <c:pt idx="7">
                  <c:v>2.7282773933986193</c:v>
                </c:pt>
                <c:pt idx="8">
                  <c:v>1.8232263007756515</c:v>
                </c:pt>
                <c:pt idx="9">
                  <c:v>0.8868398293431029</c:v>
                </c:pt>
                <c:pt idx="10">
                  <c:v>0.68324226741542338</c:v>
                </c:pt>
                <c:pt idx="11">
                  <c:v>-0.53580793041602348</c:v>
                </c:pt>
                <c:pt idx="12">
                  <c:v>-1.8663019156976381</c:v>
                </c:pt>
                <c:pt idx="13">
                  <c:v>-2.0469693136509823</c:v>
                </c:pt>
                <c:pt idx="14">
                  <c:v>-2.9056871522863328</c:v>
                </c:pt>
                <c:pt idx="15">
                  <c:v>-3.3728367280680378</c:v>
                </c:pt>
                <c:pt idx="16">
                  <c:v>-3.8648457534760876</c:v>
                </c:pt>
                <c:pt idx="17">
                  <c:v>-4.7870318052859249</c:v>
                </c:pt>
                <c:pt idx="18">
                  <c:v>-4.9501880173803423</c:v>
                </c:pt>
                <c:pt idx="19">
                  <c:v>-4.6701755360357522</c:v>
                </c:pt>
                <c:pt idx="20">
                  <c:v>-4.1307025679384362</c:v>
                </c:pt>
                <c:pt idx="21">
                  <c:v>-3.9439255263768875</c:v>
                </c:pt>
                <c:pt idx="22">
                  <c:v>-3.6450309919682686</c:v>
                </c:pt>
                <c:pt idx="23">
                  <c:v>-2.7476285659124491</c:v>
                </c:pt>
                <c:pt idx="24">
                  <c:v>-2.5428138735499441</c:v>
                </c:pt>
                <c:pt idx="25">
                  <c:v>-2.0871005055449561</c:v>
                </c:pt>
                <c:pt idx="26">
                  <c:v>-1.6564507743626642</c:v>
                </c:pt>
                <c:pt idx="27">
                  <c:v>-1.2861474871153695</c:v>
                </c:pt>
                <c:pt idx="28">
                  <c:v>-0.81768958038218065</c:v>
                </c:pt>
                <c:pt idx="29">
                  <c:v>-0.41515853322878038</c:v>
                </c:pt>
                <c:pt idx="30">
                  <c:v>-0.5865258193950933</c:v>
                </c:pt>
                <c:pt idx="31">
                  <c:v>-0.48862324664827539</c:v>
                </c:pt>
                <c:pt idx="32">
                  <c:v>-8.5032748907089103E-2</c:v>
                </c:pt>
                <c:pt idx="33">
                  <c:v>0.57526526514473741</c:v>
                </c:pt>
                <c:pt idx="34">
                  <c:v>1.243569645414395</c:v>
                </c:pt>
                <c:pt idx="35">
                  <c:v>1.7491473167251921</c:v>
                </c:pt>
                <c:pt idx="36">
                  <c:v>2.1824775520075383</c:v>
                </c:pt>
                <c:pt idx="37">
                  <c:v>2.3304474299476388</c:v>
                </c:pt>
                <c:pt idx="38">
                  <c:v>3.0797338717948159</c:v>
                </c:pt>
                <c:pt idx="39">
                  <c:v>3.5240412378709935</c:v>
                </c:pt>
                <c:pt idx="40">
                  <c:v>3.8900146014379411</c:v>
                </c:pt>
                <c:pt idx="41">
                  <c:v>5.0190123159296505</c:v>
                </c:pt>
                <c:pt idx="42">
                  <c:v>5.2632044394461017</c:v>
                </c:pt>
                <c:pt idx="43">
                  <c:v>4.7793370002518261</c:v>
                </c:pt>
                <c:pt idx="44">
                  <c:v>4.4819794738901493</c:v>
                </c:pt>
                <c:pt idx="45">
                  <c:v>3.433975418236118</c:v>
                </c:pt>
                <c:pt idx="46">
                  <c:v>2.9129895869978082</c:v>
                </c:pt>
                <c:pt idx="47">
                  <c:v>2.7702793256116163</c:v>
                </c:pt>
                <c:pt idx="48">
                  <c:v>1.9503612258419185</c:v>
                </c:pt>
                <c:pt idx="49">
                  <c:v>0.6530672649931013</c:v>
                </c:pt>
                <c:pt idx="50">
                  <c:v>0.28667212300612421</c:v>
                </c:pt>
                <c:pt idx="51">
                  <c:v>-0.85349091347312944</c:v>
                </c:pt>
                <c:pt idx="52">
                  <c:v>-2.4377965961114447</c:v>
                </c:pt>
                <c:pt idx="53">
                  <c:v>-3.0248921744138615</c:v>
                </c:pt>
                <c:pt idx="54">
                  <c:v>-2.6442155632727982</c:v>
                </c:pt>
                <c:pt idx="55">
                  <c:v>-2.5578077082066657</c:v>
                </c:pt>
                <c:pt idx="56">
                  <c:v>-2.5061904987426948</c:v>
                </c:pt>
                <c:pt idx="57">
                  <c:v>-2.3868759340482395</c:v>
                </c:pt>
                <c:pt idx="58">
                  <c:v>-2.6445238356184313</c:v>
                </c:pt>
                <c:pt idx="59">
                  <c:v>-2.4251780717424567</c:v>
                </c:pt>
                <c:pt idx="60">
                  <c:v>-1.7448046696225243</c:v>
                </c:pt>
              </c:numCache>
            </c:numRef>
          </c:xVal>
          <c:yVal>
            <c:numRef>
              <c:f>XLSTAT_20210801_163211_1_HID4!$B$15:$B$75</c:f>
              <c:numCache>
                <c:formatCode>General</c:formatCode>
                <c:ptCount val="61"/>
                <c:pt idx="0">
                  <c:v>1.4750760580903337</c:v>
                </c:pt>
                <c:pt idx="1">
                  <c:v>1.1080590512081978</c:v>
                </c:pt>
                <c:pt idx="2">
                  <c:v>0.61601105959997304</c:v>
                </c:pt>
                <c:pt idx="3">
                  <c:v>1.3911966490626679</c:v>
                </c:pt>
                <c:pt idx="4">
                  <c:v>1.2179497409686877</c:v>
                </c:pt>
                <c:pt idx="5">
                  <c:v>1.179982290282354</c:v>
                </c:pt>
                <c:pt idx="6">
                  <c:v>1.0026858262854805</c:v>
                </c:pt>
                <c:pt idx="7">
                  <c:v>0.74182909786104423</c:v>
                </c:pt>
                <c:pt idx="8">
                  <c:v>0.69221801086701784</c:v>
                </c:pt>
                <c:pt idx="9">
                  <c:v>0.89484712784388765</c:v>
                </c:pt>
                <c:pt idx="10">
                  <c:v>1.115422912284513</c:v>
                </c:pt>
                <c:pt idx="11">
                  <c:v>0.22456664854081421</c:v>
                </c:pt>
                <c:pt idx="12">
                  <c:v>0.24147634655981134</c:v>
                </c:pt>
                <c:pt idx="13">
                  <c:v>0.65574980792247717</c:v>
                </c:pt>
                <c:pt idx="14">
                  <c:v>-0.32645195203619842</c:v>
                </c:pt>
                <c:pt idx="15">
                  <c:v>-0.25371079667056068</c:v>
                </c:pt>
                <c:pt idx="16">
                  <c:v>-0.12290158980471505</c:v>
                </c:pt>
                <c:pt idx="17">
                  <c:v>4.6860190582755701E-2</c:v>
                </c:pt>
                <c:pt idx="18">
                  <c:v>-0.3088496241192546</c:v>
                </c:pt>
                <c:pt idx="19">
                  <c:v>-0.98748324051035474</c:v>
                </c:pt>
                <c:pt idx="20">
                  <c:v>-1.1781813391724816</c:v>
                </c:pt>
                <c:pt idx="21">
                  <c:v>-1.383571616338277</c:v>
                </c:pt>
                <c:pt idx="22">
                  <c:v>-1.0109743784670742</c:v>
                </c:pt>
                <c:pt idx="23">
                  <c:v>-0.9053705896453027</c:v>
                </c:pt>
                <c:pt idx="24">
                  <c:v>-1.4229085051404584</c:v>
                </c:pt>
                <c:pt idx="25">
                  <c:v>-1.0757641369229758</c:v>
                </c:pt>
                <c:pt idx="26">
                  <c:v>-1.2620280368547956</c:v>
                </c:pt>
                <c:pt idx="27">
                  <c:v>-1.3528074897851887</c:v>
                </c:pt>
                <c:pt idx="28">
                  <c:v>-1.721842690336028</c:v>
                </c:pt>
                <c:pt idx="29">
                  <c:v>-1.437868431265573</c:v>
                </c:pt>
                <c:pt idx="30">
                  <c:v>-0.84233416397904204</c:v>
                </c:pt>
                <c:pt idx="31">
                  <c:v>-0.89979443077642252</c:v>
                </c:pt>
                <c:pt idx="32">
                  <c:v>-0.77683196282994038</c:v>
                </c:pt>
                <c:pt idx="33">
                  <c:v>-0.97299244319876932</c:v>
                </c:pt>
                <c:pt idx="34">
                  <c:v>-0.83943396305942697</c:v>
                </c:pt>
                <c:pt idx="35">
                  <c:v>-0.77435700632486915</c:v>
                </c:pt>
                <c:pt idx="36">
                  <c:v>-0.94149828249639189</c:v>
                </c:pt>
                <c:pt idx="37">
                  <c:v>-0.55744266358305994</c:v>
                </c:pt>
                <c:pt idx="38">
                  <c:v>-0.68509204878520857</c:v>
                </c:pt>
                <c:pt idx="39">
                  <c:v>-0.61682842066045307</c:v>
                </c:pt>
                <c:pt idx="40">
                  <c:v>-0.16280915004330104</c:v>
                </c:pt>
                <c:pt idx="41">
                  <c:v>-0.19597440468775423</c:v>
                </c:pt>
                <c:pt idx="42">
                  <c:v>-4.5936663574381809E-2</c:v>
                </c:pt>
                <c:pt idx="43">
                  <c:v>-0.47792605146986578</c:v>
                </c:pt>
                <c:pt idx="44">
                  <c:v>-0.55468429250337015</c:v>
                </c:pt>
                <c:pt idx="45">
                  <c:v>-0.84834850937523465</c:v>
                </c:pt>
                <c:pt idx="46">
                  <c:v>-0.56879130079518003</c:v>
                </c:pt>
                <c:pt idx="47">
                  <c:v>-0.52390634088084898</c:v>
                </c:pt>
                <c:pt idx="48">
                  <c:v>-1.0548638039865141</c:v>
                </c:pt>
                <c:pt idx="49">
                  <c:v>-0.95601448242634568</c:v>
                </c:pt>
                <c:pt idx="50">
                  <c:v>-0.54636310011220712</c:v>
                </c:pt>
                <c:pt idx="51">
                  <c:v>-1.1188497408846767</c:v>
                </c:pt>
                <c:pt idx="52">
                  <c:v>-0.7770244041625527</c:v>
                </c:pt>
                <c:pt idx="53">
                  <c:v>-0.54111676580873302</c:v>
                </c:pt>
                <c:pt idx="54">
                  <c:v>0.29430996159052225</c:v>
                </c:pt>
                <c:pt idx="55">
                  <c:v>0.81188571380713137</c:v>
                </c:pt>
                <c:pt idx="56">
                  <c:v>1.0235766515800326</c:v>
                </c:pt>
                <c:pt idx="57">
                  <c:v>1.235731320795395</c:v>
                </c:pt>
                <c:pt idx="58">
                  <c:v>4.4745112613454801</c:v>
                </c:pt>
                <c:pt idx="59">
                  <c:v>5.0716606610528272</c:v>
                </c:pt>
                <c:pt idx="60">
                  <c:v>5.5143224253421232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2C5B-4C21-82CB-E69E3F0A9B7C}"/>
            </c:ext>
          </c:extLst>
        </c:ser>
        <c:ser>
          <c:idx val="2"/>
          <c:order val="2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4.2105635515568816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1.2887634997112698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2C5B-4C21-82CB-E69E3F0A9B7C}"/>
            </c:ext>
          </c:extLst>
        </c:ser>
        <c:ser>
          <c:idx val="3"/>
          <c:order val="3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-2.4158094163232713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-4.9345123268292816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2C5B-4C21-82CB-E69E3F0A9B7C}"/>
            </c:ext>
          </c:extLst>
        </c:ser>
        <c:ser>
          <c:idx val="4"/>
          <c:order val="4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-3.2917530694118957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2.9092377091140782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2C5B-4C21-82CB-E69E3F0A9B7C}"/>
            </c:ext>
          </c:extLst>
        </c:ser>
        <c:ser>
          <c:idx val="5"/>
          <c:order val="5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4.0185251054734143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-2.0238962002341969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2C5B-4C21-82CB-E69E3F0A9B7C}"/>
            </c:ext>
          </c:extLst>
        </c:ser>
        <c:ser>
          <c:idx val="6"/>
          <c:order val="6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4.0542261756413422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0.39242654478989153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2C5B-4C21-82CB-E69E3F0A9B7C}"/>
            </c:ext>
          </c:extLst>
        </c:ser>
        <c:ser>
          <c:idx val="7"/>
          <c:order val="7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3.3457392102439609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-2.005392766300512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2C5B-4C21-82CB-E69E3F0A9B7C}"/>
            </c:ext>
          </c:extLst>
        </c:ser>
        <c:ser>
          <c:idx val="8"/>
          <c:order val="8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2.6658951635013355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-4.4002840174622797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2C5B-4C21-82CB-E69E3F0A9B7C}"/>
            </c:ext>
          </c:extLst>
        </c:ser>
        <c:ser>
          <c:idx val="9"/>
          <c:order val="9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-3.6679038621584121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1.3422402252501031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2C5B-4C21-82CB-E69E3F0A9B7C}"/>
            </c:ext>
          </c:extLst>
        </c:ser>
        <c:ser>
          <c:idx val="10"/>
          <c:order val="10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2.4967482657842162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-2.4146404656637359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2C5B-4C21-82CB-E69E3F0A9B7C}"/>
            </c:ext>
          </c:extLst>
        </c:ser>
        <c:ser>
          <c:idx val="11"/>
          <c:order val="11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2.967648841538328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3.4723255031468274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2C5B-4C21-82CB-E69E3F0A9B7C}"/>
            </c:ext>
          </c:extLst>
        </c:ser>
        <c:ser>
          <c:idx val="12"/>
          <c:order val="12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-9.1459866969144016E-2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7.1391226971158446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2C5B-4C21-82CB-E69E3F0A9B7C}"/>
            </c:ext>
          </c:extLst>
        </c:ser>
        <c:ser>
          <c:idx val="13"/>
          <c:order val="13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-3.6813514273533747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0.3845725611684862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2C5B-4C21-82CB-E69E3F0A9B7C}"/>
            </c:ext>
          </c:extLst>
        </c:ser>
        <c:ser>
          <c:idx val="14"/>
          <c:order val="14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3.50434494566474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3.6752647324865073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2C5B-4C21-82CB-E69E3F0A9B7C}"/>
            </c:ext>
          </c:extLst>
        </c:ser>
        <c:ser>
          <c:idx val="15"/>
          <c:order val="15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3.3501803692337924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2.1038115998179565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2C5B-4C21-82CB-E69E3F0A9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61536"/>
        <c:axId val="1"/>
      </c:scatterChart>
      <c:valAx>
        <c:axId val="86286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F1 (57.59 %)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F2 (14.47 %)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61536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DFFits(Std) (CFT) - Threshold = 0.359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DFFits(Std)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BDD-42A2-B108-E9371B367EC1}"/>
              </c:ext>
            </c:extLst>
          </c:dPt>
          <c:dPt>
            <c:idx val="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DD-42A2-B108-E9371B367EC1}"/>
              </c:ext>
            </c:extLst>
          </c:dPt>
          <c:dPt>
            <c:idx val="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BDD-42A2-B108-E9371B367EC1}"/>
              </c:ext>
            </c:extLst>
          </c:dPt>
          <c:dPt>
            <c:idx val="3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DD-42A2-B108-E9371B367EC1}"/>
              </c:ext>
            </c:extLst>
          </c:dPt>
          <c:dPt>
            <c:idx val="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BDD-42A2-B108-E9371B367EC1}"/>
              </c:ext>
            </c:extLst>
          </c:dPt>
          <c:dPt>
            <c:idx val="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DD-42A2-B108-E9371B367EC1}"/>
              </c:ext>
            </c:extLst>
          </c:dPt>
          <c:dPt>
            <c:idx val="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9BDD-42A2-B108-E9371B367EC1}"/>
              </c:ext>
            </c:extLst>
          </c:dPt>
          <c:dPt>
            <c:idx val="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DD-42A2-B108-E9371B367EC1}"/>
              </c:ext>
            </c:extLst>
          </c:dPt>
          <c:dPt>
            <c:idx val="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9BDD-42A2-B108-E9371B367EC1}"/>
              </c:ext>
            </c:extLst>
          </c:dPt>
          <c:dPt>
            <c:idx val="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DD-42A2-B108-E9371B367EC1}"/>
              </c:ext>
            </c:extLst>
          </c:dPt>
          <c:dPt>
            <c:idx val="1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9BDD-42A2-B108-E9371B367EC1}"/>
              </c:ext>
            </c:extLst>
          </c:dPt>
          <c:dPt>
            <c:idx val="1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DD-42A2-B108-E9371B367EC1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BDD-42A2-B108-E9371B367EC1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DD-42A2-B108-E9371B367EC1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BDD-42A2-B108-E9371B367EC1}"/>
              </c:ext>
            </c:extLst>
          </c:dPt>
          <c:dPt>
            <c:idx val="1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BDD-42A2-B108-E9371B367EC1}"/>
              </c:ext>
            </c:extLst>
          </c:dPt>
          <c:dPt>
            <c:idx val="16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BDD-42A2-B108-E9371B367EC1}"/>
              </c:ext>
            </c:extLst>
          </c:dPt>
          <c:dPt>
            <c:idx val="1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9BDD-42A2-B108-E9371B367EC1}"/>
              </c:ext>
            </c:extLst>
          </c:dPt>
          <c:dPt>
            <c:idx val="1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BDD-42A2-B108-E9371B367EC1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9BDD-42A2-B108-E9371B367EC1}"/>
              </c:ext>
            </c:extLst>
          </c:dPt>
          <c:dPt>
            <c:idx val="20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BDD-42A2-B108-E9371B367EC1}"/>
              </c:ext>
            </c:extLst>
          </c:dPt>
          <c:dPt>
            <c:idx val="21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9BDD-42A2-B108-E9371B367EC1}"/>
              </c:ext>
            </c:extLst>
          </c:dPt>
          <c:dPt>
            <c:idx val="22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9BDD-42A2-B108-E9371B367EC1}"/>
              </c:ext>
            </c:extLst>
          </c:dPt>
          <c:dPt>
            <c:idx val="23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9BDD-42A2-B108-E9371B367EC1}"/>
              </c:ext>
            </c:extLst>
          </c:dPt>
          <c:dPt>
            <c:idx val="24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9BDD-42A2-B108-E9371B367EC1}"/>
              </c:ext>
            </c:extLst>
          </c:dPt>
          <c:dPt>
            <c:idx val="25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9BDD-42A2-B108-E9371B367EC1}"/>
              </c:ext>
            </c:extLst>
          </c:dPt>
          <c:dPt>
            <c:idx val="26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9BDD-42A2-B108-E9371B367EC1}"/>
              </c:ext>
            </c:extLst>
          </c:dPt>
          <c:dPt>
            <c:idx val="27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9BDD-42A2-B108-E9371B367EC1}"/>
              </c:ext>
            </c:extLst>
          </c:dPt>
          <c:dPt>
            <c:idx val="28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9BDD-42A2-B108-E9371B367EC1}"/>
              </c:ext>
            </c:extLst>
          </c:dPt>
          <c:dPt>
            <c:idx val="29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9BDD-42A2-B108-E9371B367EC1}"/>
              </c:ext>
            </c:extLst>
          </c:dPt>
          <c:dPt>
            <c:idx val="30"/>
            <c:invertIfNegative val="0"/>
            <c:bubble3D val="0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9BDD-42A2-B108-E9371B367EC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9BDD-42A2-B108-E9371B367EC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9BDD-42A2-B108-E9371B367EC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9BDD-42A2-B108-E9371B367EC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9BDD-42A2-B108-E9371B367EC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9BDD-42A2-B108-E9371B367EC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9BDD-42A2-B108-E9371B367EC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9BDD-42A2-B108-E9371B367EC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9BDD-42A2-B108-E9371B367EC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9BDD-42A2-B108-E9371B367EC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9BDD-42A2-B108-E9371B367EC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9BDD-42A2-B108-E9371B367EC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9BDD-42A2-B108-E9371B367EC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9BDD-42A2-B108-E9371B367EC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9BDD-42A2-B108-E9371B367EC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9BDD-42A2-B108-E9371B367EC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9BDD-42A2-B108-E9371B367EC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9BDD-42A2-B108-E9371B367EC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9BDD-42A2-B108-E9371B367EC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9BDD-42A2-B108-E9371B367EC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9BDD-42A2-B108-E9371B367EC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9BDD-42A2-B108-E9371B367EC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9BDD-42A2-B108-E9371B367EC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9BDD-42A2-B108-E9371B367EC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9BDD-42A2-B108-E9371B367EC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9BDD-42A2-B108-E9371B367EC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9BDD-42A2-B108-E9371B367EC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9BDD-42A2-B108-E9371B367EC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9BDD-42A2-B108-E9371B367EC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9BDD-42A2-B108-E9371B367EC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9BDD-42A2-B108-E9371B367EC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9BDD-42A2-B108-E9371B367EC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'MLR ACE V1b first 30'!$B$254:$B$284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'MLR ACE V1b first 30'!$N$254:$N$284</c:f>
              <c:numCache>
                <c:formatCode>0.000</c:formatCode>
                <c:ptCount val="31"/>
                <c:pt idx="0">
                  <c:v>1.5919892568865252E-2</c:v>
                </c:pt>
                <c:pt idx="1">
                  <c:v>1.4716143524856022E-2</c:v>
                </c:pt>
                <c:pt idx="2">
                  <c:v>-0.10845490324981133</c:v>
                </c:pt>
                <c:pt idx="3">
                  <c:v>-0.17723317070375483</c:v>
                </c:pt>
                <c:pt idx="4">
                  <c:v>-3.1303010789403111E-2</c:v>
                </c:pt>
                <c:pt idx="5">
                  <c:v>-0.16059119636657507</c:v>
                </c:pt>
                <c:pt idx="6">
                  <c:v>-7.7328014853936339E-2</c:v>
                </c:pt>
                <c:pt idx="7">
                  <c:v>0.15941106248055104</c:v>
                </c:pt>
                <c:pt idx="8">
                  <c:v>0.33552545700513819</c:v>
                </c:pt>
                <c:pt idx="9">
                  <c:v>0.27724951645783746</c:v>
                </c:pt>
                <c:pt idx="10">
                  <c:v>0.12144015736766103</c:v>
                </c:pt>
                <c:pt idx="11">
                  <c:v>-4.6101147458745759E-2</c:v>
                </c:pt>
                <c:pt idx="12">
                  <c:v>-0.51273399117042873</c:v>
                </c:pt>
                <c:pt idx="13">
                  <c:v>0.3653704744508155</c:v>
                </c:pt>
                <c:pt idx="14">
                  <c:v>0.59769670881433923</c:v>
                </c:pt>
                <c:pt idx="15">
                  <c:v>-8.2601597423530276E-3</c:v>
                </c:pt>
                <c:pt idx="16">
                  <c:v>0.10647304668902863</c:v>
                </c:pt>
                <c:pt idx="17">
                  <c:v>0.15596243984896527</c:v>
                </c:pt>
                <c:pt idx="18">
                  <c:v>-3.221750902527868E-2</c:v>
                </c:pt>
                <c:pt idx="19">
                  <c:v>-0.36978260136126101</c:v>
                </c:pt>
                <c:pt idx="20">
                  <c:v>-0.43973372801668731</c:v>
                </c:pt>
                <c:pt idx="21">
                  <c:v>-0.33764895942372741</c:v>
                </c:pt>
                <c:pt idx="22">
                  <c:v>-0.1078302293261809</c:v>
                </c:pt>
                <c:pt idx="23">
                  <c:v>0.77620986238470302</c:v>
                </c:pt>
                <c:pt idx="24">
                  <c:v>-3.6745743099357263E-2</c:v>
                </c:pt>
                <c:pt idx="25">
                  <c:v>-6.6967305886992914E-2</c:v>
                </c:pt>
                <c:pt idx="26">
                  <c:v>0.40015815044962505</c:v>
                </c:pt>
                <c:pt idx="27">
                  <c:v>-1.1489530423782771E-2</c:v>
                </c:pt>
                <c:pt idx="28">
                  <c:v>-0.12039943367019378</c:v>
                </c:pt>
                <c:pt idx="29">
                  <c:v>-0.13178599455500944</c:v>
                </c:pt>
                <c:pt idx="30">
                  <c:v>7.4131342728066207E-2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BDD-42A2-B108-E9371B367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862829392"/>
        <c:axId val="1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0.35921060405354982</c:v>
              </c:pt>
              <c:pt idx="1">
                <c:v>0.35921060405354982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0-9BDD-42A2-B108-E9371B367EC1}"/>
            </c:ext>
          </c:extLst>
        </c:ser>
        <c:ser>
          <c:idx val="2"/>
          <c:order val="2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-0.35921060405354982</c:v>
              </c:pt>
              <c:pt idx="1">
                <c:v>-0.35921060405354982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1-9BDD-42A2-B108-E9371B367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862829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DFFits(Std)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29392"/>
        <c:crosses val="autoZero"/>
        <c:crossBetween val="between"/>
      </c:valAx>
      <c:valAx>
        <c:axId val="3"/>
        <c:scaling>
          <c:orientation val="minMax"/>
          <c:max val="1"/>
          <c:min val="-1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3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crossAx val="3"/>
        <c:crosses val="max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DFBetas(Std) (CFT) - Threshold = 0.359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DFBetaStd(ACE)</c:v>
          </c:tx>
          <c:spPr>
            <a:solidFill>
              <a:srgbClr val="007800"/>
            </a:solidFill>
            <a:ln w="6350">
              <a:solidFill>
                <a:srgbClr val="007800"/>
              </a:solidFill>
              <a:prstDash val="sysDash"/>
            </a:ln>
          </c:spPr>
          <c:invertIfNegative val="0"/>
          <c:dPt>
            <c:idx val="12"/>
            <c:invertIfNegative val="0"/>
            <c:bubble3D val="0"/>
            <c:spPr>
              <a:noFill/>
              <a:ln w="6350">
                <a:solidFill>
                  <a:srgbClr val="0078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0-9097-409E-AC3B-3890EFAD79B5}"/>
              </c:ext>
            </c:extLst>
          </c:dPt>
          <c:dPt>
            <c:idx val="14"/>
            <c:invertIfNegative val="0"/>
            <c:bubble3D val="0"/>
            <c:spPr>
              <a:noFill/>
              <a:ln w="6350">
                <a:solidFill>
                  <a:srgbClr val="0078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9097-409E-AC3B-3890EFAD79B5}"/>
              </c:ext>
            </c:extLst>
          </c:dPt>
          <c:dPt>
            <c:idx val="23"/>
            <c:invertIfNegative val="0"/>
            <c:bubble3D val="0"/>
            <c:spPr>
              <a:noFill/>
              <a:ln w="6350">
                <a:solidFill>
                  <a:srgbClr val="0078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2-9097-409E-AC3B-3890EFAD79B5}"/>
              </c:ext>
            </c:extLst>
          </c:dPt>
          <c:cat>
            <c:strRef>
              <c:f>'MLR ACE V1b first 30'!$B$254:$B$284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'MLR ACE V1b first 30'!$R$254:$R$284</c:f>
              <c:numCache>
                <c:formatCode>0.000</c:formatCode>
                <c:ptCount val="31"/>
                <c:pt idx="0">
                  <c:v>-8.2456216611989912E-3</c:v>
                </c:pt>
                <c:pt idx="1">
                  <c:v>-6.7469273143780728E-3</c:v>
                </c:pt>
                <c:pt idx="2">
                  <c:v>2.3553878364452413E-2</c:v>
                </c:pt>
                <c:pt idx="3">
                  <c:v>1.0995005815136306E-2</c:v>
                </c:pt>
                <c:pt idx="4">
                  <c:v>-1.9471139019011988E-3</c:v>
                </c:pt>
                <c:pt idx="5">
                  <c:v>-8.3378444694855572E-2</c:v>
                </c:pt>
                <c:pt idx="6">
                  <c:v>-3.9524624008044698E-2</c:v>
                </c:pt>
                <c:pt idx="7">
                  <c:v>5.2633180319261341E-2</c:v>
                </c:pt>
                <c:pt idx="8">
                  <c:v>0.11784936653773755</c:v>
                </c:pt>
                <c:pt idx="9">
                  <c:v>0.17024147369065806</c:v>
                </c:pt>
                <c:pt idx="10">
                  <c:v>9.066730889010749E-2</c:v>
                </c:pt>
                <c:pt idx="11">
                  <c:v>-3.9246586062912606E-2</c:v>
                </c:pt>
                <c:pt idx="12">
                  <c:v>-0.46623221509870594</c:v>
                </c:pt>
                <c:pt idx="13">
                  <c:v>0.2955921707223042</c:v>
                </c:pt>
                <c:pt idx="14">
                  <c:v>0.40047399156438862</c:v>
                </c:pt>
                <c:pt idx="15">
                  <c:v>-6.2958389302890062E-3</c:v>
                </c:pt>
                <c:pt idx="16">
                  <c:v>4.0357119653084687E-2</c:v>
                </c:pt>
                <c:pt idx="17">
                  <c:v>2.671797482718815E-2</c:v>
                </c:pt>
                <c:pt idx="18">
                  <c:v>-7.419919535137977E-3</c:v>
                </c:pt>
                <c:pt idx="19">
                  <c:v>-9.2949108467706681E-2</c:v>
                </c:pt>
                <c:pt idx="20">
                  <c:v>-3.5111103525432313E-2</c:v>
                </c:pt>
                <c:pt idx="21">
                  <c:v>0.15225238121479914</c:v>
                </c:pt>
                <c:pt idx="22">
                  <c:v>8.9405298159409771E-2</c:v>
                </c:pt>
                <c:pt idx="23">
                  <c:v>-0.71608085711730329</c:v>
                </c:pt>
                <c:pt idx="24">
                  <c:v>3.1019237933625571E-2</c:v>
                </c:pt>
                <c:pt idx="25">
                  <c:v>5.0676345923691982E-2</c:v>
                </c:pt>
                <c:pt idx="26">
                  <c:v>-0.3320380155727331</c:v>
                </c:pt>
                <c:pt idx="27">
                  <c:v>6.9782642731586507E-3</c:v>
                </c:pt>
                <c:pt idx="28">
                  <c:v>6.7515853205190282E-2</c:v>
                </c:pt>
                <c:pt idx="29">
                  <c:v>5.9061955385347094E-2</c:v>
                </c:pt>
                <c:pt idx="30">
                  <c:v>-2.5531693751401806E-2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97-409E-AC3B-3890EFAD79B5}"/>
            </c:ext>
          </c:extLst>
        </c:ser>
        <c:ser>
          <c:idx val="0"/>
          <c:order val="1"/>
          <c:tx>
            <c:v>DFBetaStd(Intercept)</c:v>
          </c:tx>
          <c:spPr>
            <a:solidFill>
              <a:srgbClr val="003CE6"/>
            </a:solidFill>
            <a:ln>
              <a:solidFill>
                <a:srgbClr val="003CE6"/>
              </a:solidFill>
              <a:prstDash val="solid"/>
            </a:ln>
          </c:spPr>
          <c:invertIfNegative val="0"/>
          <c:dPt>
            <c:idx val="20"/>
            <c:invertIfNegative val="0"/>
            <c:bubble3D val="0"/>
            <c:spPr>
              <a:noFill/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097-409E-AC3B-3890EFAD79B5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solidFill>
                  <a:srgbClr val="003CE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097-409E-AC3B-3890EFAD79B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9097-409E-AC3B-3890EFAD79B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9097-409E-AC3B-3890EFAD79B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9097-409E-AC3B-3890EFAD79B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9097-409E-AC3B-3890EFAD79B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9097-409E-AC3B-3890EFAD79B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9097-409E-AC3B-3890EFAD79B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9097-409E-AC3B-3890EFAD79B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9097-409E-AC3B-3890EFAD79B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9097-409E-AC3B-3890EFAD79B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9097-409E-AC3B-3890EFAD79B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9097-409E-AC3B-3890EFAD79B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9097-409E-AC3B-3890EFAD79B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9097-409E-AC3B-3890EFAD79B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9097-409E-AC3B-3890EFAD79B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9097-409E-AC3B-3890EFAD79B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9097-409E-AC3B-3890EFAD79B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9097-409E-AC3B-3890EFAD79B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9097-409E-AC3B-3890EFAD79B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9097-409E-AC3B-3890EFAD79B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9097-409E-AC3B-3890EFAD79B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9097-409E-AC3B-3890EFAD79B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9097-409E-AC3B-3890EFAD79B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9097-409E-AC3B-3890EFAD79B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9097-409E-AC3B-3890EFAD79B5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9097-409E-AC3B-3890EFAD79B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9097-409E-AC3B-3890EFAD79B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9097-409E-AC3B-3890EFAD79B5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9097-409E-AC3B-3890EFAD79B5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9097-409E-AC3B-3890EFAD79B5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9097-409E-AC3B-3890EFAD79B5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pPr algn="l">
                      <a:defRPr sz="18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 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9097-409E-AC3B-3890EFAD79B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'MLR ACE V1b first 30'!$B$254:$B$284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'MLR ACE V1b first 30'!$Q$254:$Q$284</c:f>
              <c:numCache>
                <c:formatCode>0.000</c:formatCode>
                <c:ptCount val="31"/>
                <c:pt idx="0">
                  <c:v>1.5351267340067316E-2</c:v>
                </c:pt>
                <c:pt idx="1">
                  <c:v>1.4423079288950849E-2</c:v>
                </c:pt>
                <c:pt idx="2">
                  <c:v>-0.1082759850006265</c:v>
                </c:pt>
                <c:pt idx="3">
                  <c:v>-0.17317932434472272</c:v>
                </c:pt>
                <c:pt idx="4">
                  <c:v>-2.9525522135321995E-2</c:v>
                </c:pt>
                <c:pt idx="5">
                  <c:v>-0.10929066938946842</c:v>
                </c:pt>
                <c:pt idx="6">
                  <c:v>-5.3156703553640834E-2</c:v>
                </c:pt>
                <c:pt idx="7">
                  <c:v>0.13039960885653806</c:v>
                </c:pt>
                <c:pt idx="8">
                  <c:v>0.27006973469123102</c:v>
                </c:pt>
                <c:pt idx="9">
                  <c:v>0.16406987568796519</c:v>
                </c:pt>
                <c:pt idx="10">
                  <c:v>5.2985054879752892E-2</c:v>
                </c:pt>
                <c:pt idx="11">
                  <c:v>-1.2560356101744524E-2</c:v>
                </c:pt>
                <c:pt idx="12">
                  <c:v>-7.804781296713241E-2</c:v>
                </c:pt>
                <c:pt idx="13">
                  <c:v>0.12595143434563644</c:v>
                </c:pt>
                <c:pt idx="14">
                  <c:v>0.31757900537378853</c:v>
                </c:pt>
                <c:pt idx="15">
                  <c:v>-3.4263832979031556E-3</c:v>
                </c:pt>
                <c:pt idx="16">
                  <c:v>8.3777286593202382E-2</c:v>
                </c:pt>
                <c:pt idx="17">
                  <c:v>0.14053556296301328</c:v>
                </c:pt>
                <c:pt idx="18">
                  <c:v>-2.813709187931903E-2</c:v>
                </c:pt>
                <c:pt idx="19">
                  <c:v>-0.31896572896377295</c:v>
                </c:pt>
                <c:pt idx="20">
                  <c:v>-0.41211559684771581</c:v>
                </c:pt>
                <c:pt idx="21">
                  <c:v>-0.33148148190114385</c:v>
                </c:pt>
                <c:pt idx="22">
                  <c:v>-8.2391047476366233E-2</c:v>
                </c:pt>
                <c:pt idx="23">
                  <c:v>0.48357563427794192</c:v>
                </c:pt>
                <c:pt idx="24">
                  <c:v>-2.7415671603034687E-2</c:v>
                </c:pt>
                <c:pt idx="25">
                  <c:v>-5.5944680999696093E-2</c:v>
                </c:pt>
                <c:pt idx="26">
                  <c:v>0.30545881792523266</c:v>
                </c:pt>
                <c:pt idx="27">
                  <c:v>-1.0685354828484366E-2</c:v>
                </c:pt>
                <c:pt idx="28">
                  <c:v>-0.11432746739008981</c:v>
                </c:pt>
                <c:pt idx="29">
                  <c:v>-0.12945547360132742</c:v>
                </c:pt>
                <c:pt idx="30">
                  <c:v>7.392159731823128E-2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097-409E-AC3B-3890EFAD7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862828736"/>
        <c:axId val="1"/>
      </c:barChart>
      <c:scatterChart>
        <c:scatterStyle val="lineMarker"/>
        <c:varyColors val="0"/>
        <c:ser>
          <c:idx val="2"/>
          <c:order val="2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0.35921060405354982</c:v>
              </c:pt>
              <c:pt idx="1">
                <c:v>0.35921060405354982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4-9097-409E-AC3B-3890EFAD79B5}"/>
            </c:ext>
          </c:extLst>
        </c:ser>
        <c:ser>
          <c:idx val="3"/>
          <c:order val="3"/>
          <c:tx>
            <c:v/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-0.35921060405354982</c:v>
              </c:pt>
              <c:pt idx="1">
                <c:v>-0.35921060405354982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5-9097-409E-AC3B-3890EFAD7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catAx>
        <c:axId val="862828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DFBetas(Std)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28736"/>
        <c:crosses val="autoZero"/>
        <c:crossBetween val="between"/>
      </c:valAx>
      <c:valAx>
        <c:axId val="3"/>
        <c:scaling>
          <c:orientation val="minMax"/>
          <c:max val="1"/>
          <c:min val="-1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3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crossAx val="3"/>
        <c:crosses val="max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ARIMA (CFT)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CFT</c:v>
          </c:tx>
          <c:spPr>
            <a:ln w="12700">
              <a:solidFill>
                <a:srgbClr val="4472C4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'ARIMA ACE P 2 0 0'!$B$68:$B$128</c:f>
              <c:numCache>
                <c:formatCode>General</c:formatCod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numCache>
            </c:numRef>
          </c:xVal>
          <c:yVal>
            <c:numRef>
              <c:f>'ARIMA ACE P 2 0 0'!$C$68:$C$128</c:f>
              <c:numCache>
                <c:formatCode>0.000</c:formatCode>
                <c:ptCount val="61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  <c:pt idx="30">
                  <c:v>-0.25187400984168468</c:v>
                </c:pt>
                <c:pt idx="31">
                  <c:v>-0.12959534842657724</c:v>
                </c:pt>
                <c:pt idx="32">
                  <c:v>-0.10649024073047807</c:v>
                </c:pt>
                <c:pt idx="33">
                  <c:v>-0.10817852146413086</c:v>
                </c:pt>
                <c:pt idx="34">
                  <c:v>0.52649683416585247</c:v>
                </c:pt>
                <c:pt idx="35">
                  <c:v>0.94629615673798495</c:v>
                </c:pt>
                <c:pt idx="36">
                  <c:v>1.151219446252266</c:v>
                </c:pt>
                <c:pt idx="37">
                  <c:v>1.5049030663450595</c:v>
                </c:pt>
                <c:pt idx="38">
                  <c:v>2.0238759426361996</c:v>
                </c:pt>
                <c:pt idx="39">
                  <c:v>2.2949149346298197</c:v>
                </c:pt>
                <c:pt idx="40">
                  <c:v>2.3428134307556707</c:v>
                </c:pt>
                <c:pt idx="41">
                  <c:v>2.7130259764682991</c:v>
                </c:pt>
                <c:pt idx="42">
                  <c:v>2.9923294312718367</c:v>
                </c:pt>
                <c:pt idx="43">
                  <c:v>3.0815502414472742</c:v>
                </c:pt>
                <c:pt idx="44">
                  <c:v>3.0633330350937866</c:v>
                </c:pt>
                <c:pt idx="45">
                  <c:v>2.152553845269225</c:v>
                </c:pt>
                <c:pt idx="46">
                  <c:v>1.4235928372628452</c:v>
                </c:pt>
                <c:pt idx="47">
                  <c:v>1.27314422595068</c:v>
                </c:pt>
                <c:pt idx="48">
                  <c:v>0.76732371381206788</c:v>
                </c:pt>
                <c:pt idx="49">
                  <c:v>-0.1847777900620807</c:v>
                </c:pt>
                <c:pt idx="50">
                  <c:v>-0.64101152534118822</c:v>
                </c:pt>
                <c:pt idx="51">
                  <c:v>-1.0815427812814524</c:v>
                </c:pt>
                <c:pt idx="52">
                  <c:v>-1.6892916680757113</c:v>
                </c:pt>
                <c:pt idx="53">
                  <c:v>-2.0060625934374636</c:v>
                </c:pt>
                <c:pt idx="54">
                  <c:v>-1.693701287394257</c:v>
                </c:pt>
                <c:pt idx="55">
                  <c:v>-1.1940121576595903</c:v>
                </c:pt>
                <c:pt idx="56">
                  <c:v>-0.85924727034916593</c:v>
                </c:pt>
                <c:pt idx="57">
                  <c:v>-0.54429719785355635</c:v>
                </c:pt>
                <c:pt idx="58">
                  <c:v>-0.7111379502737718</c:v>
                </c:pt>
                <c:pt idx="59">
                  <c:v>-0.52729027075555523</c:v>
                </c:pt>
                <c:pt idx="60">
                  <c:v>0.25834763242788478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99-4B94-9EF4-D5B433544966}"/>
            </c:ext>
          </c:extLst>
        </c:ser>
        <c:ser>
          <c:idx val="1"/>
          <c:order val="1"/>
          <c:tx>
            <c:v>ARIMA (CFT)</c:v>
          </c:tx>
          <c:spPr>
            <a:ln w="12700">
              <a:solidFill>
                <a:srgbClr val="FF4A46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'ARIMA ACE P 2 0 0'!$B$68:$B$128</c:f>
              <c:numCache>
                <c:formatCode>General</c:formatCod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numCache>
            </c:numRef>
          </c:xVal>
          <c:yVal>
            <c:numRef>
              <c:f>'ARIMA ACE P 2 0 0'!$D$68:$D$128</c:f>
              <c:numCache>
                <c:formatCode>0.000</c:formatCode>
                <c:ptCount val="61"/>
                <c:pt idx="0">
                  <c:v>1.5568459072685126</c:v>
                </c:pt>
                <c:pt idx="1">
                  <c:v>1.814708963450925</c:v>
                </c:pt>
                <c:pt idx="2">
                  <c:v>1.9180930189522001</c:v>
                </c:pt>
                <c:pt idx="3">
                  <c:v>2.0208261216140735</c:v>
                </c:pt>
                <c:pt idx="4">
                  <c:v>1.9983173803911691</c:v>
                </c:pt>
                <c:pt idx="5">
                  <c:v>1.3468754635577009</c:v>
                </c:pt>
                <c:pt idx="6">
                  <c:v>1.3897225499830794</c:v>
                </c:pt>
                <c:pt idx="7">
                  <c:v>1.5137550802390998</c:v>
                </c:pt>
                <c:pt idx="8">
                  <c:v>1.1892732273718833</c:v>
                </c:pt>
                <c:pt idx="9">
                  <c:v>4.4004834535561876E-3</c:v>
                </c:pt>
                <c:pt idx="10">
                  <c:v>5.2652618855102203E-2</c:v>
                </c:pt>
                <c:pt idx="11">
                  <c:v>-0.35843368858185143</c:v>
                </c:pt>
                <c:pt idx="12">
                  <c:v>-0.41796962332641152</c:v>
                </c:pt>
                <c:pt idx="13">
                  <c:v>-0.98088932534106199</c:v>
                </c:pt>
                <c:pt idx="14">
                  <c:v>-1.5327569859540084</c:v>
                </c:pt>
                <c:pt idx="15">
                  <c:v>-2.2606864437237086</c:v>
                </c:pt>
                <c:pt idx="16">
                  <c:v>-1.9309895615771726</c:v>
                </c:pt>
                <c:pt idx="17">
                  <c:v>-2.249915818685527</c:v>
                </c:pt>
                <c:pt idx="18">
                  <c:v>-2.935871315015544</c:v>
                </c:pt>
                <c:pt idx="19">
                  <c:v>-2.8372005682263763</c:v>
                </c:pt>
                <c:pt idx="20">
                  <c:v>-2.2713775895772672</c:v>
                </c:pt>
                <c:pt idx="21">
                  <c:v>-2.3615317102076077</c:v>
                </c:pt>
                <c:pt idx="22">
                  <c:v>-2.1448050968079344</c:v>
                </c:pt>
                <c:pt idx="23">
                  <c:v>-1.9814025888118323</c:v>
                </c:pt>
                <c:pt idx="24">
                  <c:v>-1.7647323150049248</c:v>
                </c:pt>
                <c:pt idx="25">
                  <c:v>-1.4608325236034556</c:v>
                </c:pt>
                <c:pt idx="26">
                  <c:v>-0.87415550145698917</c:v>
                </c:pt>
                <c:pt idx="27">
                  <c:v>-0.8274239571883053</c:v>
                </c:pt>
                <c:pt idx="28">
                  <c:v>-0.71034306387348012</c:v>
                </c:pt>
                <c:pt idx="29">
                  <c:v>-0.17527747578212227</c:v>
                </c:pt>
                <c:pt idx="30">
                  <c:v>0.12668135052054347</c:v>
                </c:pt>
                <c:pt idx="31">
                  <c:v>5.497341125116216E-2</c:v>
                </c:pt>
                <c:pt idx="32">
                  <c:v>0.13475601929154807</c:v>
                </c:pt>
                <c:pt idx="33">
                  <c:v>0.1014718196682208</c:v>
                </c:pt>
                <c:pt idx="34">
                  <c:v>5.2757023537984414E-2</c:v>
                </c:pt>
                <c:pt idx="35">
                  <c:v>0.77827285468641028</c:v>
                </c:pt>
                <c:pt idx="36">
                  <c:v>1.197838172476575</c:v>
                </c:pt>
                <c:pt idx="37">
                  <c:v>1.3477458088527343</c:v>
                </c:pt>
                <c:pt idx="38">
                  <c:v>1.684590388932125</c:v>
                </c:pt>
                <c:pt idx="39">
                  <c:v>2.2115575512189376</c:v>
                </c:pt>
                <c:pt idx="40">
                  <c:v>2.4207499878921923</c:v>
                </c:pt>
                <c:pt idx="41">
                  <c:v>2.3710519142704078</c:v>
                </c:pt>
                <c:pt idx="42">
                  <c:v>2.7295421665050759</c:v>
                </c:pt>
                <c:pt idx="43">
                  <c:v>2.9636788034586261</c:v>
                </c:pt>
                <c:pt idx="44">
                  <c:v>2.9799182944128</c:v>
                </c:pt>
                <c:pt idx="45">
                  <c:v>2.8853598635288873</c:v>
                </c:pt>
                <c:pt idx="46">
                  <c:v>1.7374795282051949</c:v>
                </c:pt>
                <c:pt idx="47">
                  <c:v>0.90573858833990417</c:v>
                </c:pt>
                <c:pt idx="48">
                  <c:v>0.81552183726436211</c:v>
                </c:pt>
                <c:pt idx="49">
                  <c:v>0.28907143349088882</c:v>
                </c:pt>
                <c:pt idx="50">
                  <c:v>-0.74842420730337811</c:v>
                </c:pt>
                <c:pt idx="51">
                  <c:v>-1.1398833588913271</c:v>
                </c:pt>
                <c:pt idx="52">
                  <c:v>-1.5137198390093261</c:v>
                </c:pt>
                <c:pt idx="53">
                  <c:v>-2.0875588695356533</c:v>
                </c:pt>
                <c:pt idx="54">
                  <c:v>-2.2947447375328318</c:v>
                </c:pt>
                <c:pt idx="55">
                  <c:v>-1.776723997324485</c:v>
                </c:pt>
                <c:pt idx="56">
                  <c:v>-1.1004529081225047</c:v>
                </c:pt>
                <c:pt idx="57">
                  <c:v>-0.677533655425689</c:v>
                </c:pt>
                <c:pt idx="58">
                  <c:v>-0.3170174520928552</c:v>
                </c:pt>
                <c:pt idx="59">
                  <c:v>-0.5533611809726231</c:v>
                </c:pt>
                <c:pt idx="60">
                  <c:v>-0.34735165222319347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99-4B94-9EF4-D5B433544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8864416"/>
        <c:axId val="1028865072"/>
      </c:scatterChart>
      <c:valAx>
        <c:axId val="1028864416"/>
        <c:scaling>
          <c:orientation val="minMax"/>
          <c:max val="2030"/>
          <c:min val="1960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028865072"/>
        <c:crosses val="autoZero"/>
        <c:crossBetween val="midCat"/>
      </c:valAx>
      <c:valAx>
        <c:axId val="1028865072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028864416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legend>
      <c:legendPos val="b"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Residuals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A7498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numRef>
              <c:f>'ARIMA ACE P 2 0 0'!$B$68:$B$128</c:f>
              <c:numCache>
                <c:formatCode>General</c:formatCod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numCache>
            </c:numRef>
          </c:cat>
          <c:val>
            <c:numRef>
              <c:f>'ARIMA ACE P 2 0 0'!$E$68:$E$128</c:f>
              <c:numCache>
                <c:formatCode>0.000</c:formatCode>
                <c:ptCount val="61"/>
                <c:pt idx="0">
                  <c:v>0.25022849615392545</c:v>
                </c:pt>
                <c:pt idx="1">
                  <c:v>9.5748825186149661E-2</c:v>
                </c:pt>
                <c:pt idx="2">
                  <c:v>0.1190670152719427</c:v>
                </c:pt>
                <c:pt idx="3">
                  <c:v>5.7571964101991224E-2</c:v>
                </c:pt>
                <c:pt idx="4">
                  <c:v>-0.42032436086796721</c:v>
                </c:pt>
                <c:pt idx="5">
                  <c:v>0.25414559426634914</c:v>
                </c:pt>
                <c:pt idx="6">
                  <c:v>0.31153860176296505</c:v>
                </c:pt>
                <c:pt idx="7">
                  <c:v>-7.7464381599789786E-2</c:v>
                </c:pt>
                <c:pt idx="8">
                  <c:v>-0.75570386731746608</c:v>
                </c:pt>
                <c:pt idx="9">
                  <c:v>0.38248518723543612</c:v>
                </c:pt>
                <c:pt idx="10">
                  <c:v>-7.2413906585713214E-2</c:v>
                </c:pt>
                <c:pt idx="11">
                  <c:v>0.21301717796882738</c:v>
                </c:pt>
                <c:pt idx="12">
                  <c:v>-0.26632525066489349</c:v>
                </c:pt>
                <c:pt idx="13">
                  <c:v>-0.25054837483844133</c:v>
                </c:pt>
                <c:pt idx="14">
                  <c:v>-0.41111279661204037</c:v>
                </c:pt>
                <c:pt idx="15">
                  <c:v>0.46388871100251933</c:v>
                </c:pt>
                <c:pt idx="16">
                  <c:v>-0.21460388989419857</c:v>
                </c:pt>
                <c:pt idx="17">
                  <c:v>-0.55852293831288546</c:v>
                </c:pt>
                <c:pt idx="18">
                  <c:v>0.10095088885372674</c:v>
                </c:pt>
                <c:pt idx="19">
                  <c:v>0.38902161339702174</c:v>
                </c:pt>
                <c:pt idx="20">
                  <c:v>-0.28592766251466517</c:v>
                </c:pt>
                <c:pt idx="21">
                  <c:v>-4.8701492039465874E-2</c:v>
                </c:pt>
                <c:pt idx="22">
                  <c:v>-0.14314944402403132</c:v>
                </c:pt>
                <c:pt idx="23">
                  <c:v>-0.12642205093560474</c:v>
                </c:pt>
                <c:pt idx="24">
                  <c:v>-8.0317795558809413E-2</c:v>
                </c:pt>
                <c:pt idx="25">
                  <c:v>0.13475528933086198</c:v>
                </c:pt>
                <c:pt idx="26">
                  <c:v>-0.3544364598302493</c:v>
                </c:pt>
                <c:pt idx="27">
                  <c:v>-0.25409595425407355</c:v>
                </c:pt>
                <c:pt idx="28">
                  <c:v>0.12300264029248967</c:v>
                </c:pt>
                <c:pt idx="29">
                  <c:v>-9.1437178945744185E-2</c:v>
                </c:pt>
                <c:pt idx="30">
                  <c:v>-0.37855536036222814</c:v>
                </c:pt>
                <c:pt idx="31">
                  <c:v>-0.18456875967773942</c:v>
                </c:pt>
                <c:pt idx="32">
                  <c:v>-0.24124626002202612</c:v>
                </c:pt>
                <c:pt idx="33">
                  <c:v>-0.20965034113235165</c:v>
                </c:pt>
                <c:pt idx="34">
                  <c:v>0.47373981062786807</c:v>
                </c:pt>
                <c:pt idx="35">
                  <c:v>0.16802330205157465</c:v>
                </c:pt>
                <c:pt idx="36">
                  <c:v>-4.6618726224308883E-2</c:v>
                </c:pt>
                <c:pt idx="37">
                  <c:v>0.15715725749232534</c:v>
                </c:pt>
                <c:pt idx="38">
                  <c:v>0.33928555370407465</c:v>
                </c:pt>
                <c:pt idx="39">
                  <c:v>8.3357383410882058E-2</c:v>
                </c:pt>
                <c:pt idx="40">
                  <c:v>-7.7936557136521409E-2</c:v>
                </c:pt>
                <c:pt idx="41">
                  <c:v>0.34197406219789123</c:v>
                </c:pt>
                <c:pt idx="42">
                  <c:v>0.2627872647667609</c:v>
                </c:pt>
                <c:pt idx="43">
                  <c:v>0.1178714379886479</c:v>
                </c:pt>
                <c:pt idx="44">
                  <c:v>8.3414740680986615E-2</c:v>
                </c:pt>
                <c:pt idx="45">
                  <c:v>-0.73280601825966207</c:v>
                </c:pt>
                <c:pt idx="46">
                  <c:v>-0.31388669094234972</c:v>
                </c:pt>
                <c:pt idx="47">
                  <c:v>0.36740563761077577</c:v>
                </c:pt>
                <c:pt idx="48">
                  <c:v>-4.8198123452294281E-2</c:v>
                </c:pt>
                <c:pt idx="49">
                  <c:v>-0.47384922355296955</c:v>
                </c:pt>
                <c:pt idx="50">
                  <c:v>0.10741268196218985</c:v>
                </c:pt>
                <c:pt idx="51">
                  <c:v>5.8340577609874752E-2</c:v>
                </c:pt>
                <c:pt idx="52">
                  <c:v>-0.17557182906638524</c:v>
                </c:pt>
                <c:pt idx="53">
                  <c:v>8.149627609818974E-2</c:v>
                </c:pt>
                <c:pt idx="54">
                  <c:v>0.60104345013857507</c:v>
                </c:pt>
                <c:pt idx="55">
                  <c:v>0.5827118396648947</c:v>
                </c:pt>
                <c:pt idx="56">
                  <c:v>0.24120563777333887</c:v>
                </c:pt>
                <c:pt idx="57">
                  <c:v>0.13323645757213262</c:v>
                </c:pt>
                <c:pt idx="58">
                  <c:v>-0.39412049818091666</c:v>
                </c:pt>
                <c:pt idx="59">
                  <c:v>2.6070910217067894E-2</c:v>
                </c:pt>
                <c:pt idx="60">
                  <c:v>0.60569928465107825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8-4185-94A8-2B6FB6AE9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8885080"/>
        <c:axId val="1028885736"/>
      </c:barChart>
      <c:catAx>
        <c:axId val="1028885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028885736"/>
        <c:crosses val="autoZero"/>
        <c:auto val="1"/>
        <c:lblAlgn val="ctr"/>
        <c:lblOffset val="100"/>
        <c:noMultiLvlLbl val="0"/>
      </c:catAx>
      <c:valAx>
        <c:axId val="1028885736"/>
        <c:scaling>
          <c:orientation val="minMax"/>
          <c:max val="3.0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Residual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02888508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AutocorrelogramCFT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effectLst/>
          </c:spPr>
          <c:invertIfNegative val="0"/>
          <c:cat>
            <c:numRef>
              <c:f>'ARIMA ACE P 2 0 0'!$B$154:$B$172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'ARIMA ACE P 2 0 0'!$C$154:$C$172</c:f>
              <c:numCache>
                <c:formatCode>0.000</c:formatCode>
                <c:ptCount val="19"/>
                <c:pt idx="0">
                  <c:v>1</c:v>
                </c:pt>
                <c:pt idx="1">
                  <c:v>0.9603136722392831</c:v>
                </c:pt>
                <c:pt idx="2">
                  <c:v>0.88901634143761898</c:v>
                </c:pt>
                <c:pt idx="3">
                  <c:v>0.79757714211899344</c:v>
                </c:pt>
                <c:pt idx="4">
                  <c:v>0.68083125925467536</c:v>
                </c:pt>
                <c:pt idx="5">
                  <c:v>0.54538697474174724</c:v>
                </c:pt>
                <c:pt idx="6">
                  <c:v>0.3998827320765847</c:v>
                </c:pt>
                <c:pt idx="7">
                  <c:v>0.24424226205716756</c:v>
                </c:pt>
                <c:pt idx="8">
                  <c:v>9.6181305768046357E-2</c:v>
                </c:pt>
                <c:pt idx="9">
                  <c:v>-3.1924958555548555E-2</c:v>
                </c:pt>
                <c:pt idx="10">
                  <c:v>-0.15535103254668306</c:v>
                </c:pt>
                <c:pt idx="11">
                  <c:v>-0.26515437032538075</c:v>
                </c:pt>
                <c:pt idx="12">
                  <c:v>-0.34792652859927126</c:v>
                </c:pt>
                <c:pt idx="13">
                  <c:v>-0.41368708460634129</c:v>
                </c:pt>
                <c:pt idx="14">
                  <c:v>-0.47160288937485151</c:v>
                </c:pt>
                <c:pt idx="15">
                  <c:v>-0.50897738103383905</c:v>
                </c:pt>
                <c:pt idx="16">
                  <c:v>-0.53378361892477699</c:v>
                </c:pt>
                <c:pt idx="17">
                  <c:v>-0.55065670443291315</c:v>
                </c:pt>
                <c:pt idx="18">
                  <c:v>-0.54963149102695008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3-4701-88B6-F17056D08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8883440"/>
        <c:axId val="1028883768"/>
      </c:barChart>
      <c:lineChart>
        <c:grouping val="standard"/>
        <c:varyColors val="0"/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cat>
            <c:numRef>
              <c:f>'ARIMA ACE P 2 0 0'!$B$154:$B$172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'ARIMA ACE P 2 0 0'!$E$154:$E$172</c:f>
              <c:numCache>
                <c:formatCode>0.000</c:formatCode>
                <c:ptCount val="19"/>
                <c:pt idx="1">
                  <c:v>-0.25094767336135521</c:v>
                </c:pt>
                <c:pt idx="2">
                  <c:v>-0.42323236104240097</c:v>
                </c:pt>
                <c:pt idx="3">
                  <c:v>-0.52789184654411292</c:v>
                </c:pt>
                <c:pt idx="4">
                  <c:v>-0.59899077558626801</c:v>
                </c:pt>
                <c:pt idx="5">
                  <c:v>-0.6458881160380423</c:v>
                </c:pt>
                <c:pt idx="6">
                  <c:v>-0.67426607825443985</c:v>
                </c:pt>
                <c:pt idx="7">
                  <c:v>-0.68903907383791019</c:v>
                </c:pt>
                <c:pt idx="8">
                  <c:v>-0.69446977653527231</c:v>
                </c:pt>
                <c:pt idx="9">
                  <c:v>-0.6953081398649601</c:v>
                </c:pt>
                <c:pt idx="10">
                  <c:v>-0.69540044394362577</c:v>
                </c:pt>
                <c:pt idx="11">
                  <c:v>-0.69758256485880921</c:v>
                </c:pt>
                <c:pt idx="12">
                  <c:v>-0.70390094758447452</c:v>
                </c:pt>
                <c:pt idx="13">
                  <c:v>-0.71464892687546344</c:v>
                </c:pt>
                <c:pt idx="14">
                  <c:v>-0.72957364504990296</c:v>
                </c:pt>
                <c:pt idx="15">
                  <c:v>-0.74852524008847054</c:v>
                </c:pt>
                <c:pt idx="16">
                  <c:v>-0.77001185023573393</c:v>
                </c:pt>
                <c:pt idx="17">
                  <c:v>-0.79297187594698837</c:v>
                </c:pt>
                <c:pt idx="18">
                  <c:v>-0.81669770884061998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93-4701-88B6-F17056D08CE2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cat>
            <c:numRef>
              <c:f>'ARIMA ACE P 2 0 0'!$B$154:$B$172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'ARIMA ACE P 2 0 0'!$F$154:$F$172</c:f>
              <c:numCache>
                <c:formatCode>0.000</c:formatCode>
                <c:ptCount val="19"/>
                <c:pt idx="1">
                  <c:v>0.25094767336135521</c:v>
                </c:pt>
                <c:pt idx="2">
                  <c:v>0.42323236104240097</c:v>
                </c:pt>
                <c:pt idx="3">
                  <c:v>0.52789184654411292</c:v>
                </c:pt>
                <c:pt idx="4">
                  <c:v>0.59899077558626801</c:v>
                </c:pt>
                <c:pt idx="5">
                  <c:v>0.6458881160380423</c:v>
                </c:pt>
                <c:pt idx="6">
                  <c:v>0.67426607825443985</c:v>
                </c:pt>
                <c:pt idx="7">
                  <c:v>0.68903907383791019</c:v>
                </c:pt>
                <c:pt idx="8">
                  <c:v>0.69446977653527231</c:v>
                </c:pt>
                <c:pt idx="9">
                  <c:v>0.6953081398649601</c:v>
                </c:pt>
                <c:pt idx="10">
                  <c:v>0.69540044394362577</c:v>
                </c:pt>
                <c:pt idx="11">
                  <c:v>0.69758256485880921</c:v>
                </c:pt>
                <c:pt idx="12">
                  <c:v>0.70390094758447452</c:v>
                </c:pt>
                <c:pt idx="13">
                  <c:v>0.71464892687546344</c:v>
                </c:pt>
                <c:pt idx="14">
                  <c:v>0.72957364504990296</c:v>
                </c:pt>
                <c:pt idx="15">
                  <c:v>0.74852524008847054</c:v>
                </c:pt>
                <c:pt idx="16">
                  <c:v>0.77001185023573393</c:v>
                </c:pt>
                <c:pt idx="17">
                  <c:v>0.79297187594698837</c:v>
                </c:pt>
                <c:pt idx="18">
                  <c:v>0.81669770884061998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93-4701-88B6-F17056D08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8883440"/>
        <c:axId val="1028883768"/>
      </c:lineChart>
      <c:catAx>
        <c:axId val="102888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Lag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028883768"/>
        <c:crosses val="autoZero"/>
        <c:auto val="1"/>
        <c:lblAlgn val="ctr"/>
        <c:lblOffset val="100"/>
        <c:noMultiLvlLbl val="0"/>
      </c:catAx>
      <c:valAx>
        <c:axId val="1028883768"/>
        <c:scaling>
          <c:orientation val="minMax"/>
          <c:max val="1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Autocorrelation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02888344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Partial autocorrelogramCFT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effectLst/>
          </c:spPr>
          <c:invertIfNegative val="0"/>
          <c:cat>
            <c:numRef>
              <c:f>'ARIMA ACE P 2 0 0'!$B$154:$B$172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'ARIMA ACE P 2 0 0'!$G$154:$G$172</c:f>
              <c:numCache>
                <c:formatCode>0.000</c:formatCode>
                <c:ptCount val="19"/>
                <c:pt idx="0">
                  <c:v>1</c:v>
                </c:pt>
                <c:pt idx="1">
                  <c:v>0.9603136722392831</c:v>
                </c:pt>
                <c:pt idx="2">
                  <c:v>-0.42656824806111732</c:v>
                </c:pt>
                <c:pt idx="3">
                  <c:v>-0.16803698631369171</c:v>
                </c:pt>
                <c:pt idx="4">
                  <c:v>-0.3024013885926814</c:v>
                </c:pt>
                <c:pt idx="5">
                  <c:v>-0.16345367177816028</c:v>
                </c:pt>
                <c:pt idx="6">
                  <c:v>-0.10254925397990135</c:v>
                </c:pt>
                <c:pt idx="7">
                  <c:v>-0.17181289721557033</c:v>
                </c:pt>
                <c:pt idx="8">
                  <c:v>0.11652634474802764</c:v>
                </c:pt>
                <c:pt idx="9">
                  <c:v>0.1642409524210886</c:v>
                </c:pt>
                <c:pt idx="10">
                  <c:v>-0.19748358143388936</c:v>
                </c:pt>
                <c:pt idx="11">
                  <c:v>4.5840640096568575E-4</c:v>
                </c:pt>
                <c:pt idx="12">
                  <c:v>8.0145690346048654E-2</c:v>
                </c:pt>
                <c:pt idx="13">
                  <c:v>-0.12320171219120117</c:v>
                </c:pt>
                <c:pt idx="14">
                  <c:v>-0.25208805937619744</c:v>
                </c:pt>
                <c:pt idx="15">
                  <c:v>2.2717713581035588E-2</c:v>
                </c:pt>
                <c:pt idx="16">
                  <c:v>-6.9970506659983417E-2</c:v>
                </c:pt>
                <c:pt idx="17">
                  <c:v>-0.11802765341393999</c:v>
                </c:pt>
                <c:pt idx="18">
                  <c:v>2.1683587418364302E-2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4-406F-B118-B5A3B1714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8888360"/>
        <c:axId val="1028888688"/>
      </c:barChart>
      <c:lineChart>
        <c:grouping val="standard"/>
        <c:varyColors val="0"/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cat>
            <c:numRef>
              <c:f>'ARIMA ACE P 2 0 0'!$B$154:$B$172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'ARIMA ACE P 2 0 0'!$I$154:$I$172</c:f>
              <c:numCache>
                <c:formatCode>0.000</c:formatCode>
                <c:ptCount val="19"/>
                <c:pt idx="1">
                  <c:v>-0.25094767336135521</c:v>
                </c:pt>
                <c:pt idx="2">
                  <c:v>-0.25094767336135521</c:v>
                </c:pt>
                <c:pt idx="3">
                  <c:v>-0.25094767336135521</c:v>
                </c:pt>
                <c:pt idx="4">
                  <c:v>-0.25094767336135521</c:v>
                </c:pt>
                <c:pt idx="5">
                  <c:v>-0.25094767336135521</c:v>
                </c:pt>
                <c:pt idx="6">
                  <c:v>-0.25094767336135521</c:v>
                </c:pt>
                <c:pt idx="7">
                  <c:v>-0.25094767336135521</c:v>
                </c:pt>
                <c:pt idx="8">
                  <c:v>-0.25094767336135521</c:v>
                </c:pt>
                <c:pt idx="9">
                  <c:v>-0.25094767336135521</c:v>
                </c:pt>
                <c:pt idx="10">
                  <c:v>-0.25094767336135521</c:v>
                </c:pt>
                <c:pt idx="11">
                  <c:v>-0.25094767336135521</c:v>
                </c:pt>
                <c:pt idx="12">
                  <c:v>-0.25094767336135521</c:v>
                </c:pt>
                <c:pt idx="13">
                  <c:v>-0.25094767336135521</c:v>
                </c:pt>
                <c:pt idx="14">
                  <c:v>-0.25094767336135521</c:v>
                </c:pt>
                <c:pt idx="15">
                  <c:v>-0.25094767336135521</c:v>
                </c:pt>
                <c:pt idx="16">
                  <c:v>-0.25094767336135521</c:v>
                </c:pt>
                <c:pt idx="17">
                  <c:v>-0.25094767336135521</c:v>
                </c:pt>
                <c:pt idx="18">
                  <c:v>-0.25094767336135521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A4-406F-B118-B5A3B1714BE8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cat>
            <c:numRef>
              <c:f>'ARIMA ACE P 2 0 0'!$B$154:$B$172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'ARIMA ACE P 2 0 0'!$J$154:$J$172</c:f>
              <c:numCache>
                <c:formatCode>0.000</c:formatCode>
                <c:ptCount val="19"/>
                <c:pt idx="1">
                  <c:v>0.25094767336135521</c:v>
                </c:pt>
                <c:pt idx="2">
                  <c:v>0.25094767336135521</c:v>
                </c:pt>
                <c:pt idx="3">
                  <c:v>0.25094767336135521</c:v>
                </c:pt>
                <c:pt idx="4">
                  <c:v>0.25094767336135521</c:v>
                </c:pt>
                <c:pt idx="5">
                  <c:v>0.25094767336135521</c:v>
                </c:pt>
                <c:pt idx="6">
                  <c:v>0.25094767336135521</c:v>
                </c:pt>
                <c:pt idx="7">
                  <c:v>0.25094767336135521</c:v>
                </c:pt>
                <c:pt idx="8">
                  <c:v>0.25094767336135521</c:v>
                </c:pt>
                <c:pt idx="9">
                  <c:v>0.25094767336135521</c:v>
                </c:pt>
                <c:pt idx="10">
                  <c:v>0.25094767336135521</c:v>
                </c:pt>
                <c:pt idx="11">
                  <c:v>0.25094767336135521</c:v>
                </c:pt>
                <c:pt idx="12">
                  <c:v>0.25094767336135521</c:v>
                </c:pt>
                <c:pt idx="13">
                  <c:v>0.25094767336135521</c:v>
                </c:pt>
                <c:pt idx="14">
                  <c:v>0.25094767336135521</c:v>
                </c:pt>
                <c:pt idx="15">
                  <c:v>0.25094767336135521</c:v>
                </c:pt>
                <c:pt idx="16">
                  <c:v>0.25094767336135521</c:v>
                </c:pt>
                <c:pt idx="17">
                  <c:v>0.25094767336135521</c:v>
                </c:pt>
                <c:pt idx="18">
                  <c:v>0.25094767336135521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A4-406F-B118-B5A3B1714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8888360"/>
        <c:axId val="1028888688"/>
      </c:lineChart>
      <c:catAx>
        <c:axId val="1028888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Lag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028888688"/>
        <c:crosses val="autoZero"/>
        <c:auto val="1"/>
        <c:lblAlgn val="ctr"/>
        <c:lblOffset val="100"/>
        <c:noMultiLvlLbl val="0"/>
      </c:catAx>
      <c:valAx>
        <c:axId val="1028888688"/>
        <c:scaling>
          <c:orientation val="minMax"/>
          <c:max val="1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Partial autocorrelation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02888836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AutocorrelogramResiduals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effectLst/>
          </c:spPr>
          <c:invertIfNegative val="0"/>
          <c:cat>
            <c:numRef>
              <c:f>'ARIMA ACE P 2 0 0'!$B$198:$B$216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'ARIMA ACE P 2 0 0'!$C$198:$C$216</c:f>
              <c:numCache>
                <c:formatCode>0.000</c:formatCode>
                <c:ptCount val="19"/>
                <c:pt idx="0">
                  <c:v>1</c:v>
                </c:pt>
                <c:pt idx="1">
                  <c:v>6.9122888023888787E-2</c:v>
                </c:pt>
                <c:pt idx="2">
                  <c:v>-0.2600796280752275</c:v>
                </c:pt>
                <c:pt idx="3">
                  <c:v>5.9213893873255027E-2</c:v>
                </c:pt>
                <c:pt idx="4">
                  <c:v>0.21669304153858343</c:v>
                </c:pt>
                <c:pt idx="5">
                  <c:v>-5.6872865292319608E-2</c:v>
                </c:pt>
                <c:pt idx="6">
                  <c:v>0.17128344838548257</c:v>
                </c:pt>
                <c:pt idx="7">
                  <c:v>-0.13458936944944613</c:v>
                </c:pt>
                <c:pt idx="8">
                  <c:v>-0.20152393676953437</c:v>
                </c:pt>
                <c:pt idx="9">
                  <c:v>0.13529613948223521</c:v>
                </c:pt>
                <c:pt idx="10">
                  <c:v>5.0560094864319151E-2</c:v>
                </c:pt>
                <c:pt idx="11">
                  <c:v>-0.46361267673153311</c:v>
                </c:pt>
                <c:pt idx="12">
                  <c:v>-5.0129635238702576E-3</c:v>
                </c:pt>
                <c:pt idx="13">
                  <c:v>0.34245143016990093</c:v>
                </c:pt>
                <c:pt idx="14">
                  <c:v>-3.0144228598137295E-2</c:v>
                </c:pt>
                <c:pt idx="15">
                  <c:v>-0.10558461508388757</c:v>
                </c:pt>
                <c:pt idx="16">
                  <c:v>0.1459595609409074</c:v>
                </c:pt>
                <c:pt idx="17">
                  <c:v>-7.8437175803538831E-2</c:v>
                </c:pt>
                <c:pt idx="18">
                  <c:v>8.0431379035304854E-2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7-48AB-94C2-A7376B6E4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8897544"/>
        <c:axId val="1028893936"/>
      </c:barChart>
      <c:lineChart>
        <c:grouping val="standard"/>
        <c:varyColors val="0"/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cat>
            <c:numRef>
              <c:f>'ARIMA ACE P 2 0 0'!$B$198:$B$216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'ARIMA ACE P 2 0 0'!$E$198:$E$216</c:f>
              <c:numCache>
                <c:formatCode>0.000</c:formatCode>
                <c:ptCount val="19"/>
                <c:pt idx="1">
                  <c:v>-0.25094767336135521</c:v>
                </c:pt>
                <c:pt idx="2">
                  <c:v>-0.25214384389068878</c:v>
                </c:pt>
                <c:pt idx="3">
                  <c:v>-0.26850683062085706</c:v>
                </c:pt>
                <c:pt idx="4">
                  <c:v>-0.26932792809974654</c:v>
                </c:pt>
                <c:pt idx="5">
                  <c:v>-0.2800921282503463</c:v>
                </c:pt>
                <c:pt idx="6">
                  <c:v>-0.28081842307704852</c:v>
                </c:pt>
                <c:pt idx="7">
                  <c:v>-0.28732228378012725</c:v>
                </c:pt>
                <c:pt idx="8">
                  <c:v>-0.29126548203847247</c:v>
                </c:pt>
                <c:pt idx="9">
                  <c:v>-0.29991770191566292</c:v>
                </c:pt>
                <c:pt idx="10">
                  <c:v>-0.30373695638669468</c:v>
                </c:pt>
                <c:pt idx="11">
                  <c:v>-0.3042665052632671</c:v>
                </c:pt>
                <c:pt idx="12">
                  <c:v>-0.34590355785889987</c:v>
                </c:pt>
                <c:pt idx="13">
                  <c:v>-0.34590813292670541</c:v>
                </c:pt>
                <c:pt idx="14">
                  <c:v>-0.36663729529502714</c:v>
                </c:pt>
                <c:pt idx="15">
                  <c:v>-0.36679333878185849</c:v>
                </c:pt>
                <c:pt idx="16">
                  <c:v>-0.36870238951519196</c:v>
                </c:pt>
                <c:pt idx="17">
                  <c:v>-0.37232338617861965</c:v>
                </c:pt>
                <c:pt idx="18">
                  <c:v>-0.37336255064131146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7-48AB-94C2-A7376B6E4866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cat>
            <c:numRef>
              <c:f>'ARIMA ACE P 2 0 0'!$B$198:$B$216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'ARIMA ACE P 2 0 0'!$F$198:$F$216</c:f>
              <c:numCache>
                <c:formatCode>0.000</c:formatCode>
                <c:ptCount val="19"/>
                <c:pt idx="1">
                  <c:v>0.25094767336135521</c:v>
                </c:pt>
                <c:pt idx="2">
                  <c:v>0.25214384389068878</c:v>
                </c:pt>
                <c:pt idx="3">
                  <c:v>0.26850683062085706</c:v>
                </c:pt>
                <c:pt idx="4">
                  <c:v>0.26932792809974654</c:v>
                </c:pt>
                <c:pt idx="5">
                  <c:v>0.2800921282503463</c:v>
                </c:pt>
                <c:pt idx="6">
                  <c:v>0.28081842307704852</c:v>
                </c:pt>
                <c:pt idx="7">
                  <c:v>0.28732228378012725</c:v>
                </c:pt>
                <c:pt idx="8">
                  <c:v>0.29126548203847247</c:v>
                </c:pt>
                <c:pt idx="9">
                  <c:v>0.29991770191566292</c:v>
                </c:pt>
                <c:pt idx="10">
                  <c:v>0.30373695638669468</c:v>
                </c:pt>
                <c:pt idx="11">
                  <c:v>0.3042665052632671</c:v>
                </c:pt>
                <c:pt idx="12">
                  <c:v>0.34590355785889987</c:v>
                </c:pt>
                <c:pt idx="13">
                  <c:v>0.34590813292670541</c:v>
                </c:pt>
                <c:pt idx="14">
                  <c:v>0.36663729529502714</c:v>
                </c:pt>
                <c:pt idx="15">
                  <c:v>0.36679333878185849</c:v>
                </c:pt>
                <c:pt idx="16">
                  <c:v>0.36870238951519196</c:v>
                </c:pt>
                <c:pt idx="17">
                  <c:v>0.37232338617861965</c:v>
                </c:pt>
                <c:pt idx="18">
                  <c:v>0.37336255064131146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67-48AB-94C2-A7376B6E4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8897544"/>
        <c:axId val="1028893936"/>
      </c:lineChart>
      <c:catAx>
        <c:axId val="1028897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Lag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028893936"/>
        <c:crosses val="autoZero"/>
        <c:auto val="1"/>
        <c:lblAlgn val="ctr"/>
        <c:lblOffset val="100"/>
        <c:noMultiLvlLbl val="0"/>
      </c:catAx>
      <c:valAx>
        <c:axId val="1028893936"/>
        <c:scaling>
          <c:orientation val="minMax"/>
          <c:max val="1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Autocorrelation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02889754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Partial autocorrelogramResiduals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effectLst/>
          </c:spPr>
          <c:invertIfNegative val="0"/>
          <c:cat>
            <c:numRef>
              <c:f>'ARIMA ACE P 2 0 0'!$B$198:$B$216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'ARIMA ACE P 2 0 0'!$G$198:$G$216</c:f>
              <c:numCache>
                <c:formatCode>0.000</c:formatCode>
                <c:ptCount val="19"/>
                <c:pt idx="0">
                  <c:v>1</c:v>
                </c:pt>
                <c:pt idx="1">
                  <c:v>6.9122888023888787E-2</c:v>
                </c:pt>
                <c:pt idx="2">
                  <c:v>-0.26612915983685853</c:v>
                </c:pt>
                <c:pt idx="3">
                  <c:v>0.10854051649770566</c:v>
                </c:pt>
                <c:pt idx="4">
                  <c:v>0.14292667792325045</c:v>
                </c:pt>
                <c:pt idx="5">
                  <c:v>-5.6664171976324861E-2</c:v>
                </c:pt>
                <c:pt idx="6">
                  <c:v>0.29751281710989158</c:v>
                </c:pt>
                <c:pt idx="7">
                  <c:v>-0.29552845526614102</c:v>
                </c:pt>
                <c:pt idx="8">
                  <c:v>-6.3820818080328384E-2</c:v>
                </c:pt>
                <c:pt idx="9">
                  <c:v>0.10836659041196547</c:v>
                </c:pt>
                <c:pt idx="10">
                  <c:v>-0.21071932544368718</c:v>
                </c:pt>
                <c:pt idx="11">
                  <c:v>-0.31103869860123218</c:v>
                </c:pt>
                <c:pt idx="12">
                  <c:v>0.11258004828006643</c:v>
                </c:pt>
                <c:pt idx="13">
                  <c:v>0.21957958137098293</c:v>
                </c:pt>
                <c:pt idx="14">
                  <c:v>1.1105463843593488E-2</c:v>
                </c:pt>
                <c:pt idx="15">
                  <c:v>0.13561481046979312</c:v>
                </c:pt>
                <c:pt idx="16">
                  <c:v>0.13121733383527348</c:v>
                </c:pt>
                <c:pt idx="17">
                  <c:v>-9.5078049706598305E-2</c:v>
                </c:pt>
                <c:pt idx="18">
                  <c:v>5.7305622973638476E-2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4-4283-BEF4-2BC0BA845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8895904"/>
        <c:axId val="1028891968"/>
      </c:barChart>
      <c:lineChart>
        <c:grouping val="standard"/>
        <c:varyColors val="0"/>
        <c:ser>
          <c:idx val="1"/>
          <c:order val="1"/>
          <c:spPr>
            <a:ln w="1270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cat>
            <c:numRef>
              <c:f>'ARIMA ACE P 2 0 0'!$B$198:$B$216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'ARIMA ACE P 2 0 0'!$I$198:$I$216</c:f>
              <c:numCache>
                <c:formatCode>0.000</c:formatCode>
                <c:ptCount val="19"/>
                <c:pt idx="1">
                  <c:v>-0.25094767336135521</c:v>
                </c:pt>
                <c:pt idx="2">
                  <c:v>-0.25094767336135521</c:v>
                </c:pt>
                <c:pt idx="3">
                  <c:v>-0.25094767336135521</c:v>
                </c:pt>
                <c:pt idx="4">
                  <c:v>-0.25094767336135521</c:v>
                </c:pt>
                <c:pt idx="5">
                  <c:v>-0.25094767336135521</c:v>
                </c:pt>
                <c:pt idx="6">
                  <c:v>-0.25094767336135521</c:v>
                </c:pt>
                <c:pt idx="7">
                  <c:v>-0.25094767336135521</c:v>
                </c:pt>
                <c:pt idx="8">
                  <c:v>-0.25094767336135521</c:v>
                </c:pt>
                <c:pt idx="9">
                  <c:v>-0.25094767336135521</c:v>
                </c:pt>
                <c:pt idx="10">
                  <c:v>-0.25094767336135521</c:v>
                </c:pt>
                <c:pt idx="11">
                  <c:v>-0.25094767336135521</c:v>
                </c:pt>
                <c:pt idx="12">
                  <c:v>-0.25094767336135521</c:v>
                </c:pt>
                <c:pt idx="13">
                  <c:v>-0.25094767336135521</c:v>
                </c:pt>
                <c:pt idx="14">
                  <c:v>-0.25094767336135521</c:v>
                </c:pt>
                <c:pt idx="15">
                  <c:v>-0.25094767336135521</c:v>
                </c:pt>
                <c:pt idx="16">
                  <c:v>-0.25094767336135521</c:v>
                </c:pt>
                <c:pt idx="17">
                  <c:v>-0.25094767336135521</c:v>
                </c:pt>
                <c:pt idx="18">
                  <c:v>-0.25094767336135521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A4-4283-BEF4-2BC0BA84557C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cat>
            <c:numRef>
              <c:f>'ARIMA ACE P 2 0 0'!$B$198:$B$216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numCache>
            </c:numRef>
          </c:cat>
          <c:val>
            <c:numRef>
              <c:f>'ARIMA ACE P 2 0 0'!$J$198:$J$216</c:f>
              <c:numCache>
                <c:formatCode>0.000</c:formatCode>
                <c:ptCount val="19"/>
                <c:pt idx="1">
                  <c:v>0.25094767336135521</c:v>
                </c:pt>
                <c:pt idx="2">
                  <c:v>0.25094767336135521</c:v>
                </c:pt>
                <c:pt idx="3">
                  <c:v>0.25094767336135521</c:v>
                </c:pt>
                <c:pt idx="4">
                  <c:v>0.25094767336135521</c:v>
                </c:pt>
                <c:pt idx="5">
                  <c:v>0.25094767336135521</c:v>
                </c:pt>
                <c:pt idx="6">
                  <c:v>0.25094767336135521</c:v>
                </c:pt>
                <c:pt idx="7">
                  <c:v>0.25094767336135521</c:v>
                </c:pt>
                <c:pt idx="8">
                  <c:v>0.25094767336135521</c:v>
                </c:pt>
                <c:pt idx="9">
                  <c:v>0.25094767336135521</c:v>
                </c:pt>
                <c:pt idx="10">
                  <c:v>0.25094767336135521</c:v>
                </c:pt>
                <c:pt idx="11">
                  <c:v>0.25094767336135521</c:v>
                </c:pt>
                <c:pt idx="12">
                  <c:v>0.25094767336135521</c:v>
                </c:pt>
                <c:pt idx="13">
                  <c:v>0.25094767336135521</c:v>
                </c:pt>
                <c:pt idx="14">
                  <c:v>0.25094767336135521</c:v>
                </c:pt>
                <c:pt idx="15">
                  <c:v>0.25094767336135521</c:v>
                </c:pt>
                <c:pt idx="16">
                  <c:v>0.25094767336135521</c:v>
                </c:pt>
                <c:pt idx="17">
                  <c:v>0.25094767336135521</c:v>
                </c:pt>
                <c:pt idx="18">
                  <c:v>0.25094767336135521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A4-4283-BEF4-2BC0BA845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8895904"/>
        <c:axId val="1028891968"/>
      </c:lineChart>
      <c:catAx>
        <c:axId val="102889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Lag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028891968"/>
        <c:crosses val="autoZero"/>
        <c:auto val="1"/>
        <c:lblAlgn val="ctr"/>
        <c:lblOffset val="100"/>
        <c:noMultiLvlLbl val="0"/>
      </c:catAx>
      <c:valAx>
        <c:axId val="1028891968"/>
        <c:scaling>
          <c:orientation val="minMax"/>
          <c:max val="1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1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Partial autocorrelation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02889590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CFT / Standardized coefficients(95%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/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9D5E1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7F-4935-A39D-3FCFB8BF4C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4.8270216074379646E-2</c:v>
                </c:pt>
              </c:numLit>
            </c:plus>
            <c:minus>
              <c:numLit>
                <c:formatCode>General</c:formatCode>
                <c:ptCount val="1"/>
                <c:pt idx="0">
                  <c:v>4.8270216074379757E-2</c:v>
                </c:pt>
              </c:numLit>
            </c:minus>
          </c:errBars>
          <c:cat>
            <c:strRef>
              <c:f>'LR CFTxACE P 2 0 0 '!$B$91</c:f>
              <c:strCache>
                <c:ptCount val="1"/>
                <c:pt idx="0">
                  <c:v>ARIMA(CFT)</c:v>
                </c:pt>
              </c:strCache>
            </c:strRef>
          </c:cat>
          <c:val>
            <c:numRef>
              <c:f>'LR CFTxACE P 2 0 0 '!$C$91</c:f>
              <c:numCache>
                <c:formatCode>0.000</c:formatCode>
                <c:ptCount val="1"/>
                <c:pt idx="0">
                  <c:v>0.98268330624839273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7F-4935-A39D-3FCFB8BF4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978024608"/>
        <c:axId val="978028872"/>
      </c:barChart>
      <c:catAx>
        <c:axId val="97802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Variable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78028872"/>
        <c:crosses val="autoZero"/>
        <c:auto val="1"/>
        <c:lblAlgn val="ctr"/>
        <c:lblOffset val="100"/>
        <c:noMultiLvlLbl val="0"/>
      </c:catAx>
      <c:valAx>
        <c:axId val="978028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78024608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Regression of CFT by ARIMA(CFT) (R²=0.966)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CFTxACE P 2 0 0 '!$D$117:$D$177</c:f>
              <c:numCache>
                <c:formatCode>0.000</c:formatCode>
                <c:ptCount val="61"/>
                <c:pt idx="0">
                  <c:v>1.5568459072685126</c:v>
                </c:pt>
                <c:pt idx="1">
                  <c:v>1.814708963450925</c:v>
                </c:pt>
                <c:pt idx="2">
                  <c:v>1.9180930189522001</c:v>
                </c:pt>
                <c:pt idx="3">
                  <c:v>2.0208261216140735</c:v>
                </c:pt>
                <c:pt idx="4">
                  <c:v>1.9983173803911691</c:v>
                </c:pt>
                <c:pt idx="5">
                  <c:v>1.3468754635577009</c:v>
                </c:pt>
                <c:pt idx="6">
                  <c:v>1.3897225499830794</c:v>
                </c:pt>
                <c:pt idx="7">
                  <c:v>1.5137550802390998</c:v>
                </c:pt>
                <c:pt idx="8">
                  <c:v>1.1892732273718833</c:v>
                </c:pt>
                <c:pt idx="9">
                  <c:v>4.4004834535561876E-3</c:v>
                </c:pt>
                <c:pt idx="10">
                  <c:v>5.2652618855102203E-2</c:v>
                </c:pt>
                <c:pt idx="11">
                  <c:v>-0.35843368858185143</c:v>
                </c:pt>
                <c:pt idx="12">
                  <c:v>-0.41796962332641152</c:v>
                </c:pt>
                <c:pt idx="13">
                  <c:v>-0.98088932534106199</c:v>
                </c:pt>
                <c:pt idx="14">
                  <c:v>-1.5327569859540084</c:v>
                </c:pt>
                <c:pt idx="15">
                  <c:v>-2.2606864437237086</c:v>
                </c:pt>
                <c:pt idx="16">
                  <c:v>-1.9309895615771726</c:v>
                </c:pt>
                <c:pt idx="17">
                  <c:v>-2.249915818685527</c:v>
                </c:pt>
                <c:pt idx="18">
                  <c:v>-2.935871315015544</c:v>
                </c:pt>
                <c:pt idx="19">
                  <c:v>-2.8372005682263763</c:v>
                </c:pt>
                <c:pt idx="20">
                  <c:v>-2.2713775895772672</c:v>
                </c:pt>
                <c:pt idx="21">
                  <c:v>-2.3615317102076077</c:v>
                </c:pt>
                <c:pt idx="22">
                  <c:v>-2.1448050968079344</c:v>
                </c:pt>
                <c:pt idx="23">
                  <c:v>-1.9814025888118323</c:v>
                </c:pt>
                <c:pt idx="24">
                  <c:v>-1.7647323150049248</c:v>
                </c:pt>
                <c:pt idx="25">
                  <c:v>-1.4608325236034556</c:v>
                </c:pt>
                <c:pt idx="26">
                  <c:v>-0.87415550145698917</c:v>
                </c:pt>
                <c:pt idx="27">
                  <c:v>-0.8274239571883053</c:v>
                </c:pt>
                <c:pt idx="28">
                  <c:v>-0.71034306387348012</c:v>
                </c:pt>
                <c:pt idx="29">
                  <c:v>-0.17527747578212227</c:v>
                </c:pt>
                <c:pt idx="30">
                  <c:v>0.12668135052054347</c:v>
                </c:pt>
                <c:pt idx="31">
                  <c:v>5.497341125116216E-2</c:v>
                </c:pt>
                <c:pt idx="32">
                  <c:v>0.13475601929154807</c:v>
                </c:pt>
                <c:pt idx="33">
                  <c:v>0.1014718196682208</c:v>
                </c:pt>
                <c:pt idx="34">
                  <c:v>5.2757023537984414E-2</c:v>
                </c:pt>
                <c:pt idx="35">
                  <c:v>0.77827285468641028</c:v>
                </c:pt>
                <c:pt idx="36">
                  <c:v>1.197838172476575</c:v>
                </c:pt>
                <c:pt idx="37">
                  <c:v>1.3477458088527343</c:v>
                </c:pt>
                <c:pt idx="38">
                  <c:v>1.684590388932125</c:v>
                </c:pt>
                <c:pt idx="39">
                  <c:v>2.2115575512189376</c:v>
                </c:pt>
                <c:pt idx="40">
                  <c:v>2.4207499878921923</c:v>
                </c:pt>
                <c:pt idx="41">
                  <c:v>2.3710519142704078</c:v>
                </c:pt>
                <c:pt idx="42">
                  <c:v>2.7295421665050759</c:v>
                </c:pt>
                <c:pt idx="43">
                  <c:v>2.9636788034586261</c:v>
                </c:pt>
                <c:pt idx="44">
                  <c:v>2.9799182944128</c:v>
                </c:pt>
                <c:pt idx="45">
                  <c:v>2.8853598635288873</c:v>
                </c:pt>
                <c:pt idx="46">
                  <c:v>1.7374795282051949</c:v>
                </c:pt>
                <c:pt idx="47">
                  <c:v>0.90573858833990417</c:v>
                </c:pt>
                <c:pt idx="48">
                  <c:v>0.81552183726436211</c:v>
                </c:pt>
                <c:pt idx="49">
                  <c:v>0.28907143349088882</c:v>
                </c:pt>
                <c:pt idx="50">
                  <c:v>-0.74842420730337811</c:v>
                </c:pt>
                <c:pt idx="51">
                  <c:v>-1.1398833588913271</c:v>
                </c:pt>
                <c:pt idx="52">
                  <c:v>-1.5137198390093261</c:v>
                </c:pt>
                <c:pt idx="53">
                  <c:v>-2.0875588695356533</c:v>
                </c:pt>
                <c:pt idx="54">
                  <c:v>-2.2947447375328318</c:v>
                </c:pt>
                <c:pt idx="55">
                  <c:v>-1.776723997324485</c:v>
                </c:pt>
                <c:pt idx="56">
                  <c:v>-1.1004529081225047</c:v>
                </c:pt>
                <c:pt idx="57">
                  <c:v>-0.677533655425689</c:v>
                </c:pt>
                <c:pt idx="58">
                  <c:v>-0.3170174520928552</c:v>
                </c:pt>
                <c:pt idx="59">
                  <c:v>-0.5533611809726231</c:v>
                </c:pt>
                <c:pt idx="60">
                  <c:v>-0.34735165222319347</c:v>
                </c:pt>
              </c:numCache>
            </c:numRef>
          </c:xVal>
          <c:yVal>
            <c:numRef>
              <c:f>'LR CFTxACE P 2 0 0 '!$E$117:$E$177</c:f>
              <c:numCache>
                <c:formatCode>0.000</c:formatCode>
                <c:ptCount val="61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  <c:pt idx="30">
                  <c:v>-0.25187400984168468</c:v>
                </c:pt>
                <c:pt idx="31">
                  <c:v>-0.12959534842657724</c:v>
                </c:pt>
                <c:pt idx="32">
                  <c:v>-0.10649024073047807</c:v>
                </c:pt>
                <c:pt idx="33">
                  <c:v>-0.10817852146413086</c:v>
                </c:pt>
                <c:pt idx="34">
                  <c:v>0.52649683416585247</c:v>
                </c:pt>
                <c:pt idx="35">
                  <c:v>0.94629615673798495</c:v>
                </c:pt>
                <c:pt idx="36">
                  <c:v>1.151219446252266</c:v>
                </c:pt>
                <c:pt idx="37">
                  <c:v>1.5049030663450595</c:v>
                </c:pt>
                <c:pt idx="38">
                  <c:v>2.0238759426361996</c:v>
                </c:pt>
                <c:pt idx="39">
                  <c:v>2.2949149346298197</c:v>
                </c:pt>
                <c:pt idx="40">
                  <c:v>2.3428134307556707</c:v>
                </c:pt>
                <c:pt idx="41">
                  <c:v>2.7130259764682991</c:v>
                </c:pt>
                <c:pt idx="42">
                  <c:v>2.9923294312718367</c:v>
                </c:pt>
                <c:pt idx="43">
                  <c:v>3.0815502414472742</c:v>
                </c:pt>
                <c:pt idx="44">
                  <c:v>3.0633330350937866</c:v>
                </c:pt>
                <c:pt idx="45">
                  <c:v>2.152553845269225</c:v>
                </c:pt>
                <c:pt idx="46">
                  <c:v>1.4235928372628452</c:v>
                </c:pt>
                <c:pt idx="47">
                  <c:v>1.27314422595068</c:v>
                </c:pt>
                <c:pt idx="48">
                  <c:v>0.76732371381206788</c:v>
                </c:pt>
                <c:pt idx="49">
                  <c:v>-0.1847777900620807</c:v>
                </c:pt>
                <c:pt idx="50">
                  <c:v>-0.64101152534118822</c:v>
                </c:pt>
                <c:pt idx="51">
                  <c:v>-1.0815427812814524</c:v>
                </c:pt>
                <c:pt idx="52">
                  <c:v>-1.6892916680757113</c:v>
                </c:pt>
                <c:pt idx="53">
                  <c:v>-2.0060625934374636</c:v>
                </c:pt>
                <c:pt idx="54">
                  <c:v>-1.693701287394257</c:v>
                </c:pt>
                <c:pt idx="55">
                  <c:v>-1.1940121576595903</c:v>
                </c:pt>
                <c:pt idx="56">
                  <c:v>-0.85924727034916593</c:v>
                </c:pt>
                <c:pt idx="57">
                  <c:v>-0.54429719785355635</c:v>
                </c:pt>
                <c:pt idx="58">
                  <c:v>-0.7111379502737718</c:v>
                </c:pt>
                <c:pt idx="59">
                  <c:v>-0.52729027075555523</c:v>
                </c:pt>
                <c:pt idx="60">
                  <c:v>0.25834763242788478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EA-41FB-9702-891E9F9EF0FD}"/>
            </c:ext>
          </c:extLst>
        </c:ser>
        <c:ser>
          <c:idx val="1"/>
          <c:order val="1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1.814708963450925</c:v>
              </c:pt>
            </c:numLit>
          </c:xVal>
          <c:yVal>
            <c:numLit>
              <c:formatCode>General</c:formatCode>
              <c:ptCount val="1"/>
              <c:pt idx="0">
                <c:v>1.9104577886370746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07EA-41FB-9702-891E9F9EF0FD}"/>
            </c:ext>
          </c:extLst>
        </c:ser>
        <c:ser>
          <c:idx val="2"/>
          <c:order val="2"/>
          <c:tx>
            <c:v>Model</c:v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-3.5274502759583783</c:v>
              </c:pt>
              <c:pt idx="1">
                <c:v>3.5714972553556343</c:v>
              </c:pt>
            </c:numLit>
          </c:xVal>
          <c:yVal>
            <c:numLit>
              <c:formatCode>General</c:formatCode>
              <c:ptCount val="2"/>
              <c:pt idx="0">
                <c:v>-3.5085739986875826</c:v>
              </c:pt>
              <c:pt idx="1">
                <c:v>3.5536698655963197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07EA-41FB-9702-891E9F9EF0FD}"/>
            </c:ext>
          </c:extLst>
        </c:ser>
        <c:ser>
          <c:idx val="3"/>
          <c:order val="3"/>
          <c:tx>
            <c:v>Conf. interval (Mean 95%)</c:v>
          </c:tx>
          <c:spPr>
            <a:ln w="6350">
              <a:solidFill>
                <a:srgbClr val="C0C0C0"/>
              </a:solidFill>
              <a:prstDash val="sysDash"/>
            </a:ln>
            <a:effectLst/>
          </c:spPr>
          <c:marker>
            <c:symbol val="none"/>
          </c:marker>
          <c:xVal>
            <c:numRef>
              <c:f>[1]!xdata1</c:f>
              <c:numCache>
                <c:formatCode>General</c:formatCode>
                <c:ptCount val="70"/>
                <c:pt idx="0">
                  <c:v>-3.5274502759583801</c:v>
                </c:pt>
                <c:pt idx="1">
                  <c:v>-3.4245669784031043</c:v>
                </c:pt>
                <c:pt idx="2">
                  <c:v>-3.3216836808478281</c:v>
                </c:pt>
                <c:pt idx="3">
                  <c:v>-3.2188003832925522</c:v>
                </c:pt>
                <c:pt idx="4">
                  <c:v>-3.115917085737276</c:v>
                </c:pt>
                <c:pt idx="5">
                  <c:v>-3.0130337881820002</c:v>
                </c:pt>
                <c:pt idx="6">
                  <c:v>-2.9101504906267239</c:v>
                </c:pt>
                <c:pt idx="7">
                  <c:v>-2.8072671930714481</c:v>
                </c:pt>
                <c:pt idx="8">
                  <c:v>-2.7043838955161723</c:v>
                </c:pt>
                <c:pt idx="9">
                  <c:v>-2.6015005979608961</c:v>
                </c:pt>
                <c:pt idx="10">
                  <c:v>-2.4986173004056198</c:v>
                </c:pt>
                <c:pt idx="11">
                  <c:v>-2.395734002850344</c:v>
                </c:pt>
                <c:pt idx="12">
                  <c:v>-2.2928507052950682</c:v>
                </c:pt>
                <c:pt idx="13">
                  <c:v>-2.1899674077397924</c:v>
                </c:pt>
                <c:pt idx="14">
                  <c:v>-2.0870841101845161</c:v>
                </c:pt>
                <c:pt idx="15">
                  <c:v>-1.9842008126292401</c:v>
                </c:pt>
                <c:pt idx="16">
                  <c:v>-1.8813175150739641</c:v>
                </c:pt>
                <c:pt idx="17">
                  <c:v>-1.778434217518688</c:v>
                </c:pt>
                <c:pt idx="18">
                  <c:v>-1.675550919963412</c:v>
                </c:pt>
                <c:pt idx="19">
                  <c:v>-1.572667622408136</c:v>
                </c:pt>
                <c:pt idx="20">
                  <c:v>-1.4697843248528599</c:v>
                </c:pt>
                <c:pt idx="21">
                  <c:v>-1.3669010272975841</c:v>
                </c:pt>
                <c:pt idx="22">
                  <c:v>-1.2640177297423079</c:v>
                </c:pt>
                <c:pt idx="23">
                  <c:v>-1.1611344321870321</c:v>
                </c:pt>
                <c:pt idx="24">
                  <c:v>-1.0582511346317562</c:v>
                </c:pt>
                <c:pt idx="25">
                  <c:v>-0.95536783707647999</c:v>
                </c:pt>
                <c:pt idx="26">
                  <c:v>-0.85248453952120418</c:v>
                </c:pt>
                <c:pt idx="27">
                  <c:v>-0.74960124196592792</c:v>
                </c:pt>
                <c:pt idx="28">
                  <c:v>-0.64671794441065211</c:v>
                </c:pt>
                <c:pt idx="29">
                  <c:v>-0.54383464685537586</c:v>
                </c:pt>
                <c:pt idx="30">
                  <c:v>-0.44095134930010005</c:v>
                </c:pt>
                <c:pt idx="31">
                  <c:v>-0.33806805174482379</c:v>
                </c:pt>
                <c:pt idx="32">
                  <c:v>-0.23518475418954798</c:v>
                </c:pt>
                <c:pt idx="33">
                  <c:v>-0.13230145663427217</c:v>
                </c:pt>
                <c:pt idx="34">
                  <c:v>-2.941815907899592E-2</c:v>
                </c:pt>
                <c:pt idx="35">
                  <c:v>7.346513847627989E-2</c:v>
                </c:pt>
                <c:pt idx="36">
                  <c:v>0.17634843603155614</c:v>
                </c:pt>
                <c:pt idx="37">
                  <c:v>0.27923173358683195</c:v>
                </c:pt>
                <c:pt idx="38">
                  <c:v>0.38211503114210821</c:v>
                </c:pt>
                <c:pt idx="39">
                  <c:v>0.48499832869738446</c:v>
                </c:pt>
                <c:pt idx="40">
                  <c:v>0.58788162625266027</c:v>
                </c:pt>
                <c:pt idx="41">
                  <c:v>0.69076492380793608</c:v>
                </c:pt>
                <c:pt idx="42">
                  <c:v>0.79364822136321189</c:v>
                </c:pt>
                <c:pt idx="43">
                  <c:v>0.8965315189184877</c:v>
                </c:pt>
                <c:pt idx="44">
                  <c:v>0.9994148164737644</c:v>
                </c:pt>
                <c:pt idx="45">
                  <c:v>1.1022981140290402</c:v>
                </c:pt>
                <c:pt idx="46">
                  <c:v>1.205181411584316</c:v>
                </c:pt>
                <c:pt idx="47">
                  <c:v>1.3080647091395918</c:v>
                </c:pt>
                <c:pt idx="48">
                  <c:v>1.4109480066948676</c:v>
                </c:pt>
                <c:pt idx="49">
                  <c:v>1.5138313042501443</c:v>
                </c:pt>
                <c:pt idx="50">
                  <c:v>1.6167146018054201</c:v>
                </c:pt>
                <c:pt idx="51">
                  <c:v>1.719597899360696</c:v>
                </c:pt>
                <c:pt idx="52">
                  <c:v>1.8224811969159718</c:v>
                </c:pt>
                <c:pt idx="53">
                  <c:v>1.9253644944712485</c:v>
                </c:pt>
                <c:pt idx="54">
                  <c:v>2.0282477920265243</c:v>
                </c:pt>
                <c:pt idx="55">
                  <c:v>2.1311310895818001</c:v>
                </c:pt>
                <c:pt idx="56">
                  <c:v>2.2340143871370759</c:v>
                </c:pt>
                <c:pt idx="57">
                  <c:v>2.3368976846923517</c:v>
                </c:pt>
                <c:pt idx="58">
                  <c:v>2.4397809822476284</c:v>
                </c:pt>
                <c:pt idx="59">
                  <c:v>2.5426642798029042</c:v>
                </c:pt>
                <c:pt idx="60">
                  <c:v>2.64554757735818</c:v>
                </c:pt>
                <c:pt idx="61">
                  <c:v>2.7484308749134558</c:v>
                </c:pt>
                <c:pt idx="62">
                  <c:v>2.8513141724687325</c:v>
                </c:pt>
                <c:pt idx="63">
                  <c:v>2.9541974700240083</c:v>
                </c:pt>
                <c:pt idx="64">
                  <c:v>3.0570807675792842</c:v>
                </c:pt>
                <c:pt idx="65">
                  <c:v>3.15996406513456</c:v>
                </c:pt>
                <c:pt idx="66">
                  <c:v>3.2628473626898358</c:v>
                </c:pt>
                <c:pt idx="67">
                  <c:v>3.3657306602451125</c:v>
                </c:pt>
                <c:pt idx="68">
                  <c:v>3.4686139578003883</c:v>
                </c:pt>
                <c:pt idx="69">
                  <c:v>3.5714972553556641</c:v>
                </c:pt>
              </c:numCache>
            </c:numRef>
          </c:xVal>
          <c:yVal>
            <c:numRef>
              <c:f>[1]!ydata1</c:f>
              <c:numCache>
                <c:formatCode>General</c:formatCode>
                <c:ptCount val="70"/>
                <c:pt idx="0">
                  <c:v>-3.6988269882507789</c:v>
                </c:pt>
                <c:pt idx="1">
                  <c:v>-3.5919335115220155</c:v>
                </c:pt>
                <c:pt idx="2">
                  <c:v>-3.4850656763278014</c:v>
                </c:pt>
                <c:pt idx="3">
                  <c:v>-3.3782254488203436</c:v>
                </c:pt>
                <c:pt idx="4">
                  <c:v>-3.2714149874423097</c:v>
                </c:pt>
                <c:pt idx="5">
                  <c:v>-3.1646366649419551</c:v>
                </c:pt>
                <c:pt idx="6">
                  <c:v>-3.0578930931002311</c:v>
                </c:pt>
                <c:pt idx="7">
                  <c:v>-2.9511871504811129</c:v>
                </c:pt>
                <c:pt idx="8">
                  <c:v>-2.844522013533183</c:v>
                </c:pt>
                <c:pt idx="9">
                  <c:v>-2.7379011913785418</c:v>
                </c:pt>
                <c:pt idx="10">
                  <c:v>-2.6313285646187126</c:v>
                </c:pt>
                <c:pt idx="11">
                  <c:v>-2.5248084284587087</c:v>
                </c:pt>
                <c:pt idx="12">
                  <c:v>-2.41834554038891</c:v>
                </c:pt>
                <c:pt idx="13">
                  <c:v>-2.3119451725553928</c:v>
                </c:pt>
                <c:pt idx="14">
                  <c:v>-2.2056131687733269</c:v>
                </c:pt>
                <c:pt idx="15">
                  <c:v>-2.0993560058700536</c:v>
                </c:pt>
                <c:pt idx="16">
                  <c:v>-1.993180858652789</c:v>
                </c:pt>
                <c:pt idx="17">
                  <c:v>-1.8870956672427444</c:v>
                </c:pt>
                <c:pt idx="18">
                  <c:v>-1.7811092047597423</c:v>
                </c:pt>
                <c:pt idx="19">
                  <c:v>-1.6752311423350579</c:v>
                </c:pt>
                <c:pt idx="20">
                  <c:v>-1.56947210713799</c:v>
                </c:pt>
                <c:pt idx="21">
                  <c:v>-1.463843727507667</c:v>
                </c:pt>
                <c:pt idx="22">
                  <c:v>-1.3583586574137219</c:v>
                </c:pt>
                <c:pt idx="23">
                  <c:v>-1.2530305704325493</c:v>
                </c:pt>
                <c:pt idx="24">
                  <c:v>-1.1478741114428193</c:v>
                </c:pt>
                <c:pt idx="25">
                  <c:v>-1.04290479270044</c:v>
                </c:pt>
                <c:pt idx="26">
                  <c:v>-0.93813882042778729</c:v>
                </c:pt>
                <c:pt idx="27">
                  <c:v>-0.83359283930553052</c:v>
                </c:pt>
                <c:pt idx="28">
                  <c:v>-0.72928358613758348</c:v>
                </c:pt>
                <c:pt idx="29">
                  <c:v>-0.62522745119536793</c:v>
                </c:pt>
                <c:pt idx="30">
                  <c:v>-0.52143995658878706</c:v>
                </c:pt>
                <c:pt idx="31">
                  <c:v>-0.41793517481244136</c:v>
                </c:pt>
                <c:pt idx="32">
                  <c:v>-0.31472512549225057</c:v>
                </c:pt>
                <c:pt idx="33">
                  <c:v>-0.21181920117834013</c:v>
                </c:pt>
                <c:pt idx="34">
                  <c:v>-0.10922367997919613</c:v>
                </c:pt>
                <c:pt idx="35">
                  <c:v>-6.9413805751794844E-3</c:v>
                </c:pt>
                <c:pt idx="36">
                  <c:v>9.502849773307101E-2</c:v>
                </c:pt>
                <c:pt idx="37">
                  <c:v>0.19669032926684249</c:v>
                </c:pt>
                <c:pt idx="38">
                  <c:v>0.29805181647348322</c:v>
                </c:pt>
                <c:pt idx="39">
                  <c:v>0.39912357594615944</c:v>
                </c:pt>
                <c:pt idx="40">
                  <c:v>0.49991860557632734</c:v>
                </c:pt>
                <c:pt idx="41">
                  <c:v>0.60045169065703063</c:v>
                </c:pt>
                <c:pt idx="42">
                  <c:v>0.70073880463556759</c:v>
                </c:pt>
                <c:pt idx="43">
                  <c:v>0.80079655020585627</c:v>
                </c:pt>
                <c:pt idx="44">
                  <c:v>0.90064167225382175</c:v>
                </c:pt>
                <c:pt idx="45">
                  <c:v>1.0002906594485572</c:v>
                </c:pt>
                <c:pt idx="46">
                  <c:v>1.0997594386213829</c:v>
                </c:pt>
                <c:pt idx="47">
                  <c:v>1.1990631568057173</c:v>
                </c:pt>
                <c:pt idx="48">
                  <c:v>1.2982160401210372</c:v>
                </c:pt>
                <c:pt idx="49">
                  <c:v>1.3972313160634899</c:v>
                </c:pt>
                <c:pt idx="50">
                  <c:v>1.4961211853988527</c:v>
                </c:pt>
                <c:pt idx="51">
                  <c:v>1.5948968309114779</c:v>
                </c:pt>
                <c:pt idx="52">
                  <c:v>1.6935684520594978</c:v>
                </c:pt>
                <c:pt idx="53">
                  <c:v>1.7921453166302941</c:v>
                </c:pt>
                <c:pt idx="54">
                  <c:v>1.8906358224721038</c:v>
                </c:pt>
                <c:pt idx="55">
                  <c:v>1.9890475641323409</c:v>
                </c:pt>
                <c:pt idx="56">
                  <c:v>2.0873874006944462</c:v>
                </c:pt>
                <c:pt idx="57">
                  <c:v>2.1856615222677127</c:v>
                </c:pt>
                <c:pt idx="58">
                  <c:v>2.2838755134760893</c:v>
                </c:pt>
                <c:pt idx="59">
                  <c:v>2.3820344129540465</c:v>
                </c:pt>
                <c:pt idx="60">
                  <c:v>2.4801427683345434</c:v>
                </c:pt>
                <c:pt idx="61">
                  <c:v>2.5782046865469948</c:v>
                </c:pt>
                <c:pt idx="62">
                  <c:v>2.67622387946713</c:v>
                </c:pt>
                <c:pt idx="63">
                  <c:v>2.7742037051044006</c:v>
                </c:pt>
                <c:pt idx="64">
                  <c:v>2.8721472045985803</c:v>
                </c:pt>
                <c:pt idx="65">
                  <c:v>2.9700571353426262</c:v>
                </c:pt>
                <c:pt idx="66">
                  <c:v>3.0679360005665006</c:v>
                </c:pt>
                <c:pt idx="67">
                  <c:v>3.1657860757158933</c:v>
                </c:pt>
                <c:pt idx="68">
                  <c:v>3.2636094319472844</c:v>
                </c:pt>
                <c:pt idx="69">
                  <c:v>3.3614079570414286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7EA-41FB-9702-891E9F9EF0FD}"/>
            </c:ext>
          </c:extLst>
        </c:ser>
        <c:ser>
          <c:idx val="4"/>
          <c:order val="4"/>
          <c:tx>
            <c:v/>
          </c:tx>
          <c:spPr>
            <a:ln w="6350">
              <a:solidFill>
                <a:srgbClr val="C0C0C0"/>
              </a:solidFill>
              <a:prstDash val="sysDash"/>
            </a:ln>
            <a:effectLst/>
          </c:spPr>
          <c:marker>
            <c:symbol val="none"/>
          </c:marker>
          <c:xVal>
            <c:numRef>
              <c:f>[1]!xdata1</c:f>
              <c:numCache>
                <c:formatCode>General</c:formatCode>
                <c:ptCount val="70"/>
                <c:pt idx="0">
                  <c:v>-3.5274502759583801</c:v>
                </c:pt>
                <c:pt idx="1">
                  <c:v>-3.4245669784031043</c:v>
                </c:pt>
                <c:pt idx="2">
                  <c:v>-3.3216836808478281</c:v>
                </c:pt>
                <c:pt idx="3">
                  <c:v>-3.2188003832925522</c:v>
                </c:pt>
                <c:pt idx="4">
                  <c:v>-3.115917085737276</c:v>
                </c:pt>
                <c:pt idx="5">
                  <c:v>-3.0130337881820002</c:v>
                </c:pt>
                <c:pt idx="6">
                  <c:v>-2.9101504906267239</c:v>
                </c:pt>
                <c:pt idx="7">
                  <c:v>-2.8072671930714481</c:v>
                </c:pt>
                <c:pt idx="8">
                  <c:v>-2.7043838955161723</c:v>
                </c:pt>
                <c:pt idx="9">
                  <c:v>-2.6015005979608961</c:v>
                </c:pt>
                <c:pt idx="10">
                  <c:v>-2.4986173004056198</c:v>
                </c:pt>
                <c:pt idx="11">
                  <c:v>-2.395734002850344</c:v>
                </c:pt>
                <c:pt idx="12">
                  <c:v>-2.2928507052950682</c:v>
                </c:pt>
                <c:pt idx="13">
                  <c:v>-2.1899674077397924</c:v>
                </c:pt>
                <c:pt idx="14">
                  <c:v>-2.0870841101845161</c:v>
                </c:pt>
                <c:pt idx="15">
                  <c:v>-1.9842008126292401</c:v>
                </c:pt>
                <c:pt idx="16">
                  <c:v>-1.8813175150739641</c:v>
                </c:pt>
                <c:pt idx="17">
                  <c:v>-1.778434217518688</c:v>
                </c:pt>
                <c:pt idx="18">
                  <c:v>-1.675550919963412</c:v>
                </c:pt>
                <c:pt idx="19">
                  <c:v>-1.572667622408136</c:v>
                </c:pt>
                <c:pt idx="20">
                  <c:v>-1.4697843248528599</c:v>
                </c:pt>
                <c:pt idx="21">
                  <c:v>-1.3669010272975841</c:v>
                </c:pt>
                <c:pt idx="22">
                  <c:v>-1.2640177297423079</c:v>
                </c:pt>
                <c:pt idx="23">
                  <c:v>-1.1611344321870321</c:v>
                </c:pt>
                <c:pt idx="24">
                  <c:v>-1.0582511346317562</c:v>
                </c:pt>
                <c:pt idx="25">
                  <c:v>-0.95536783707647999</c:v>
                </c:pt>
                <c:pt idx="26">
                  <c:v>-0.85248453952120418</c:v>
                </c:pt>
                <c:pt idx="27">
                  <c:v>-0.74960124196592792</c:v>
                </c:pt>
                <c:pt idx="28">
                  <c:v>-0.64671794441065211</c:v>
                </c:pt>
                <c:pt idx="29">
                  <c:v>-0.54383464685537586</c:v>
                </c:pt>
                <c:pt idx="30">
                  <c:v>-0.44095134930010005</c:v>
                </c:pt>
                <c:pt idx="31">
                  <c:v>-0.33806805174482379</c:v>
                </c:pt>
                <c:pt idx="32">
                  <c:v>-0.23518475418954798</c:v>
                </c:pt>
                <c:pt idx="33">
                  <c:v>-0.13230145663427217</c:v>
                </c:pt>
                <c:pt idx="34">
                  <c:v>-2.941815907899592E-2</c:v>
                </c:pt>
                <c:pt idx="35">
                  <c:v>7.346513847627989E-2</c:v>
                </c:pt>
                <c:pt idx="36">
                  <c:v>0.17634843603155614</c:v>
                </c:pt>
                <c:pt idx="37">
                  <c:v>0.27923173358683195</c:v>
                </c:pt>
                <c:pt idx="38">
                  <c:v>0.38211503114210821</c:v>
                </c:pt>
                <c:pt idx="39">
                  <c:v>0.48499832869738446</c:v>
                </c:pt>
                <c:pt idx="40">
                  <c:v>0.58788162625266027</c:v>
                </c:pt>
                <c:pt idx="41">
                  <c:v>0.69076492380793608</c:v>
                </c:pt>
                <c:pt idx="42">
                  <c:v>0.79364822136321189</c:v>
                </c:pt>
                <c:pt idx="43">
                  <c:v>0.8965315189184877</c:v>
                </c:pt>
                <c:pt idx="44">
                  <c:v>0.9994148164737644</c:v>
                </c:pt>
                <c:pt idx="45">
                  <c:v>1.1022981140290402</c:v>
                </c:pt>
                <c:pt idx="46">
                  <c:v>1.205181411584316</c:v>
                </c:pt>
                <c:pt idx="47">
                  <c:v>1.3080647091395918</c:v>
                </c:pt>
                <c:pt idx="48">
                  <c:v>1.4109480066948676</c:v>
                </c:pt>
                <c:pt idx="49">
                  <c:v>1.5138313042501443</c:v>
                </c:pt>
                <c:pt idx="50">
                  <c:v>1.6167146018054201</c:v>
                </c:pt>
                <c:pt idx="51">
                  <c:v>1.719597899360696</c:v>
                </c:pt>
                <c:pt idx="52">
                  <c:v>1.8224811969159718</c:v>
                </c:pt>
                <c:pt idx="53">
                  <c:v>1.9253644944712485</c:v>
                </c:pt>
                <c:pt idx="54">
                  <c:v>2.0282477920265243</c:v>
                </c:pt>
                <c:pt idx="55">
                  <c:v>2.1311310895818001</c:v>
                </c:pt>
                <c:pt idx="56">
                  <c:v>2.2340143871370759</c:v>
                </c:pt>
                <c:pt idx="57">
                  <c:v>2.3368976846923517</c:v>
                </c:pt>
                <c:pt idx="58">
                  <c:v>2.4397809822476284</c:v>
                </c:pt>
                <c:pt idx="59">
                  <c:v>2.5426642798029042</c:v>
                </c:pt>
                <c:pt idx="60">
                  <c:v>2.64554757735818</c:v>
                </c:pt>
                <c:pt idx="61">
                  <c:v>2.7484308749134558</c:v>
                </c:pt>
                <c:pt idx="62">
                  <c:v>2.8513141724687325</c:v>
                </c:pt>
                <c:pt idx="63">
                  <c:v>2.9541974700240083</c:v>
                </c:pt>
                <c:pt idx="64">
                  <c:v>3.0570807675792842</c:v>
                </c:pt>
                <c:pt idx="65">
                  <c:v>3.15996406513456</c:v>
                </c:pt>
                <c:pt idx="66">
                  <c:v>3.2628473626898358</c:v>
                </c:pt>
                <c:pt idx="67">
                  <c:v>3.3657306602451125</c:v>
                </c:pt>
                <c:pt idx="68">
                  <c:v>3.4686139578003883</c:v>
                </c:pt>
                <c:pt idx="69">
                  <c:v>3.5714972553556641</c:v>
                </c:pt>
              </c:numCache>
            </c:numRef>
          </c:xVal>
          <c:yVal>
            <c:numRef>
              <c:f>[1]!ydata2</c:f>
              <c:numCache>
                <c:formatCode>General</c:formatCode>
                <c:ptCount val="70"/>
                <c:pt idx="0">
                  <c:v>-3.3183210091243924</c:v>
                </c:pt>
                <c:pt idx="1">
                  <c:v>-3.2205117651492743</c:v>
                </c:pt>
                <c:pt idx="2">
                  <c:v>-3.1226768796396058</c:v>
                </c:pt>
                <c:pt idx="3">
                  <c:v>-3.024814386443182</c:v>
                </c:pt>
                <c:pt idx="4">
                  <c:v>-2.9269221271173325</c:v>
                </c:pt>
                <c:pt idx="5">
                  <c:v>-2.8289977289138055</c:v>
                </c:pt>
                <c:pt idx="6">
                  <c:v>-2.731038580051647</c:v>
                </c:pt>
                <c:pt idx="7">
                  <c:v>-2.6330418019668835</c:v>
                </c:pt>
                <c:pt idx="8">
                  <c:v>-2.5350042182109309</c:v>
                </c:pt>
                <c:pt idx="9">
                  <c:v>-2.4369223196616896</c:v>
                </c:pt>
                <c:pt idx="10">
                  <c:v>-2.3387922257176363</c:v>
                </c:pt>
                <c:pt idx="11">
                  <c:v>-2.2406096411737586</c:v>
                </c:pt>
                <c:pt idx="12">
                  <c:v>-2.1423698085396747</c:v>
                </c:pt>
                <c:pt idx="13">
                  <c:v>-2.0440674556693104</c:v>
                </c:pt>
                <c:pt idx="14">
                  <c:v>-1.9456967387474939</c:v>
                </c:pt>
                <c:pt idx="15">
                  <c:v>-1.8472511809468848</c:v>
                </c:pt>
                <c:pt idx="16">
                  <c:v>-1.748723607460267</c:v>
                </c:pt>
                <c:pt idx="17">
                  <c:v>-1.6501060781664296</c:v>
                </c:pt>
                <c:pt idx="18">
                  <c:v>-1.5513898199455491</c:v>
                </c:pt>
                <c:pt idx="19">
                  <c:v>-1.4525651616663515</c:v>
                </c:pt>
                <c:pt idx="20">
                  <c:v>-1.3536214761595369</c:v>
                </c:pt>
                <c:pt idx="21">
                  <c:v>-1.2545471350859783</c:v>
                </c:pt>
                <c:pt idx="22">
                  <c:v>-1.1553294844760404</c:v>
                </c:pt>
                <c:pt idx="23">
                  <c:v>-1.0559548507533314</c:v>
                </c:pt>
                <c:pt idx="24">
                  <c:v>-0.95640858903917936</c:v>
                </c:pt>
                <c:pt idx="25">
                  <c:v>-0.85667518707767609</c:v>
                </c:pt>
                <c:pt idx="26">
                  <c:v>-0.75673843864644696</c:v>
                </c:pt>
                <c:pt idx="27">
                  <c:v>-0.656581699064821</c:v>
                </c:pt>
                <c:pt idx="28">
                  <c:v>-0.55618823152888619</c:v>
                </c:pt>
                <c:pt idx="29">
                  <c:v>-0.45554164576721906</c:v>
                </c:pt>
                <c:pt idx="30">
                  <c:v>-0.3546264196699182</c:v>
                </c:pt>
                <c:pt idx="31">
                  <c:v>-0.25342848074238111</c:v>
                </c:pt>
                <c:pt idx="32">
                  <c:v>-0.15193580935868994</c:v>
                </c:pt>
                <c:pt idx="33">
                  <c:v>-5.0139012968718547E-2</c:v>
                </c:pt>
                <c:pt idx="34">
                  <c:v>5.1968186536020144E-2</c:v>
                </c:pt>
                <c:pt idx="35">
                  <c:v>0.15438860783588534</c:v>
                </c:pt>
                <c:pt idx="36">
                  <c:v>0.25712145023151767</c:v>
                </c:pt>
                <c:pt idx="37">
                  <c:v>0.3601623394016279</c:v>
                </c:pt>
                <c:pt idx="38">
                  <c:v>0.4635035728988699</c:v>
                </c:pt>
                <c:pt idx="39">
                  <c:v>0.56713453413007642</c:v>
                </c:pt>
                <c:pt idx="40">
                  <c:v>0.67104222520379042</c:v>
                </c:pt>
                <c:pt idx="41">
                  <c:v>0.77521186082696902</c:v>
                </c:pt>
                <c:pt idx="42">
                  <c:v>0.87962746755231391</c:v>
                </c:pt>
                <c:pt idx="43">
                  <c:v>0.98427244268590708</c:v>
                </c:pt>
                <c:pt idx="44">
                  <c:v>1.089130041341825</c:v>
                </c:pt>
                <c:pt idx="45">
                  <c:v>1.1941837748509716</c:v>
                </c:pt>
                <c:pt idx="46">
                  <c:v>1.299417716382028</c:v>
                </c:pt>
                <c:pt idx="47">
                  <c:v>1.4048167189015752</c:v>
                </c:pt>
                <c:pt idx="48">
                  <c:v>1.5103665562901374</c:v>
                </c:pt>
                <c:pt idx="49">
                  <c:v>1.616054001051568</c:v>
                </c:pt>
                <c:pt idx="50">
                  <c:v>1.7218668524200873</c:v>
                </c:pt>
                <c:pt idx="51">
                  <c:v>1.8277939276113437</c:v>
                </c:pt>
                <c:pt idx="52">
                  <c:v>1.9338250271672059</c:v>
                </c:pt>
                <c:pt idx="53">
                  <c:v>2.0399508833002931</c:v>
                </c:pt>
                <c:pt idx="54">
                  <c:v>2.1461630981623654</c:v>
                </c:pt>
                <c:pt idx="55">
                  <c:v>2.2524540772060098</c:v>
                </c:pt>
                <c:pt idx="56">
                  <c:v>2.3588169613477863</c:v>
                </c:pt>
                <c:pt idx="57">
                  <c:v>2.4652455604784023</c:v>
                </c:pt>
                <c:pt idx="58">
                  <c:v>2.5717342899739091</c:v>
                </c:pt>
                <c:pt idx="59">
                  <c:v>2.6782781111998335</c:v>
                </c:pt>
                <c:pt idx="60">
                  <c:v>2.7848724765232182</c:v>
                </c:pt>
                <c:pt idx="61">
                  <c:v>2.8915132790146494</c:v>
                </c:pt>
                <c:pt idx="62">
                  <c:v>2.9981968067983975</c:v>
                </c:pt>
                <c:pt idx="63">
                  <c:v>3.1049197018650085</c:v>
                </c:pt>
                <c:pt idx="64">
                  <c:v>3.2116789230747105</c:v>
                </c:pt>
                <c:pt idx="65">
                  <c:v>3.3184717130345471</c:v>
                </c:pt>
                <c:pt idx="66">
                  <c:v>3.4252955685145543</c:v>
                </c:pt>
                <c:pt idx="67">
                  <c:v>3.532148214069045</c:v>
                </c:pt>
                <c:pt idx="68">
                  <c:v>3.6390275785415356</c:v>
                </c:pt>
                <c:pt idx="69">
                  <c:v>3.7459317741512739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7EA-41FB-9702-891E9F9EF0FD}"/>
            </c:ext>
          </c:extLst>
        </c:ser>
        <c:ser>
          <c:idx val="5"/>
          <c:order val="5"/>
          <c:tx>
            <c:v>Conf. interval (Obs 95%)</c:v>
          </c:tx>
          <c:spPr>
            <a:ln w="6350">
              <a:solidFill>
                <a:srgbClr val="98989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[1]!xdata2</c:f>
              <c:numCache>
                <c:formatCode>General</c:formatCode>
                <c:ptCount val="100"/>
                <c:pt idx="0">
                  <c:v>-3.5274502759583801</c:v>
                </c:pt>
                <c:pt idx="1">
                  <c:v>-3.4557437352380367</c:v>
                </c:pt>
                <c:pt idx="2">
                  <c:v>-3.3840371945176928</c:v>
                </c:pt>
                <c:pt idx="3">
                  <c:v>-3.3123306537973494</c:v>
                </c:pt>
                <c:pt idx="4">
                  <c:v>-3.2406241130770059</c:v>
                </c:pt>
                <c:pt idx="5">
                  <c:v>-3.168917572356662</c:v>
                </c:pt>
                <c:pt idx="6">
                  <c:v>-3.0972110316363186</c:v>
                </c:pt>
                <c:pt idx="7">
                  <c:v>-3.0255044909159752</c:v>
                </c:pt>
                <c:pt idx="8">
                  <c:v>-2.9537979501956313</c:v>
                </c:pt>
                <c:pt idx="9">
                  <c:v>-2.8820914094752874</c:v>
                </c:pt>
                <c:pt idx="10">
                  <c:v>-2.810384868754944</c:v>
                </c:pt>
                <c:pt idx="11">
                  <c:v>-2.7386783280346005</c:v>
                </c:pt>
                <c:pt idx="12">
                  <c:v>-2.6669717873142567</c:v>
                </c:pt>
                <c:pt idx="13">
                  <c:v>-2.5952652465939132</c:v>
                </c:pt>
                <c:pt idx="14">
                  <c:v>-2.5235587058735698</c:v>
                </c:pt>
                <c:pt idx="15">
                  <c:v>-2.4518521651532259</c:v>
                </c:pt>
                <c:pt idx="16">
                  <c:v>-2.3801456244328825</c:v>
                </c:pt>
                <c:pt idx="17">
                  <c:v>-2.308439083712539</c:v>
                </c:pt>
                <c:pt idx="18">
                  <c:v>-2.2367325429921951</c:v>
                </c:pt>
                <c:pt idx="19">
                  <c:v>-2.1650260022718517</c:v>
                </c:pt>
                <c:pt idx="20">
                  <c:v>-2.0933194615515083</c:v>
                </c:pt>
                <c:pt idx="21">
                  <c:v>-2.0216129208311644</c:v>
                </c:pt>
                <c:pt idx="22">
                  <c:v>-1.949906380110821</c:v>
                </c:pt>
                <c:pt idx="23">
                  <c:v>-1.8781998393904773</c:v>
                </c:pt>
                <c:pt idx="24">
                  <c:v>-1.8064932986701336</c:v>
                </c:pt>
                <c:pt idx="25">
                  <c:v>-1.73478675794979</c:v>
                </c:pt>
                <c:pt idx="26">
                  <c:v>-1.6630802172294463</c:v>
                </c:pt>
                <c:pt idx="27">
                  <c:v>-1.5913736765091029</c:v>
                </c:pt>
                <c:pt idx="28">
                  <c:v>-1.5196671357887594</c:v>
                </c:pt>
                <c:pt idx="29">
                  <c:v>-1.4479605950684156</c:v>
                </c:pt>
                <c:pt idx="30">
                  <c:v>-1.3762540543480721</c:v>
                </c:pt>
                <c:pt idx="31">
                  <c:v>-1.3045475136277283</c:v>
                </c:pt>
                <c:pt idx="32">
                  <c:v>-1.2328409729073848</c:v>
                </c:pt>
                <c:pt idx="33">
                  <c:v>-1.1611344321870414</c:v>
                </c:pt>
                <c:pt idx="34">
                  <c:v>-1.0894278914666975</c:v>
                </c:pt>
                <c:pt idx="35">
                  <c:v>-1.0177213507463541</c:v>
                </c:pt>
                <c:pt idx="36">
                  <c:v>-0.94601481002601018</c:v>
                </c:pt>
                <c:pt idx="37">
                  <c:v>-0.87430826930566674</c:v>
                </c:pt>
                <c:pt idx="38">
                  <c:v>-0.8026017285853233</c:v>
                </c:pt>
                <c:pt idx="39">
                  <c:v>-0.73089518786497942</c:v>
                </c:pt>
                <c:pt idx="40">
                  <c:v>-0.65918864714463599</c:v>
                </c:pt>
                <c:pt idx="41">
                  <c:v>-0.58748210642429255</c:v>
                </c:pt>
                <c:pt idx="42">
                  <c:v>-0.51577556570394867</c:v>
                </c:pt>
                <c:pt idx="43">
                  <c:v>-0.44406902498360523</c:v>
                </c:pt>
                <c:pt idx="44">
                  <c:v>-0.37236248426326179</c:v>
                </c:pt>
                <c:pt idx="45">
                  <c:v>-0.30065594354291791</c:v>
                </c:pt>
                <c:pt idx="46">
                  <c:v>-0.22894940282257448</c:v>
                </c:pt>
                <c:pt idx="47">
                  <c:v>-0.1572428621022306</c:v>
                </c:pt>
                <c:pt idx="48">
                  <c:v>-8.5536321381887159E-2</c:v>
                </c:pt>
                <c:pt idx="49">
                  <c:v>-1.3829780661543722E-2</c:v>
                </c:pt>
                <c:pt idx="50">
                  <c:v>5.7876760058800159E-2</c:v>
                </c:pt>
                <c:pt idx="51">
                  <c:v>0.1295833007791436</c:v>
                </c:pt>
                <c:pt idx="52">
                  <c:v>0.20128984149948748</c:v>
                </c:pt>
                <c:pt idx="53">
                  <c:v>0.27299638221983091</c:v>
                </c:pt>
                <c:pt idx="54">
                  <c:v>0.34470292294017435</c:v>
                </c:pt>
                <c:pt idx="55">
                  <c:v>0.41640946366051823</c:v>
                </c:pt>
                <c:pt idx="56">
                  <c:v>0.48811600438086122</c:v>
                </c:pt>
                <c:pt idx="57">
                  <c:v>0.5598225451012051</c:v>
                </c:pt>
                <c:pt idx="58">
                  <c:v>0.63152908582154899</c:v>
                </c:pt>
                <c:pt idx="59">
                  <c:v>0.70323562654189287</c:v>
                </c:pt>
                <c:pt idx="60">
                  <c:v>0.77494216726223586</c:v>
                </c:pt>
                <c:pt idx="61">
                  <c:v>0.84664870798257974</c:v>
                </c:pt>
                <c:pt idx="62">
                  <c:v>0.91835524870292362</c:v>
                </c:pt>
                <c:pt idx="63">
                  <c:v>0.99006178942326661</c:v>
                </c:pt>
                <c:pt idx="64">
                  <c:v>1.0617683301436105</c:v>
                </c:pt>
                <c:pt idx="65">
                  <c:v>1.1334748708639544</c:v>
                </c:pt>
                <c:pt idx="66">
                  <c:v>1.2051814115842974</c:v>
                </c:pt>
                <c:pt idx="67">
                  <c:v>1.2768879523046412</c:v>
                </c:pt>
                <c:pt idx="68">
                  <c:v>1.3485944930249851</c:v>
                </c:pt>
                <c:pt idx="69">
                  <c:v>1.4203010337453281</c:v>
                </c:pt>
                <c:pt idx="70">
                  <c:v>1.492007574465672</c:v>
                </c:pt>
                <c:pt idx="71">
                  <c:v>1.5637141151860159</c:v>
                </c:pt>
                <c:pt idx="72">
                  <c:v>1.6354206559063598</c:v>
                </c:pt>
                <c:pt idx="73">
                  <c:v>1.7071271966267028</c:v>
                </c:pt>
                <c:pt idx="74">
                  <c:v>1.7788337373470466</c:v>
                </c:pt>
                <c:pt idx="75">
                  <c:v>1.8505402780673905</c:v>
                </c:pt>
                <c:pt idx="76">
                  <c:v>1.9222468187877335</c:v>
                </c:pt>
                <c:pt idx="77">
                  <c:v>1.9939533595080774</c:v>
                </c:pt>
                <c:pt idx="78">
                  <c:v>2.0656599002284213</c:v>
                </c:pt>
                <c:pt idx="79">
                  <c:v>2.1373664409487643</c:v>
                </c:pt>
                <c:pt idx="80">
                  <c:v>2.2090729816691081</c:v>
                </c:pt>
                <c:pt idx="81">
                  <c:v>2.280779522389452</c:v>
                </c:pt>
                <c:pt idx="82">
                  <c:v>2.352486063109795</c:v>
                </c:pt>
                <c:pt idx="83">
                  <c:v>2.4241926038301389</c:v>
                </c:pt>
                <c:pt idx="84">
                  <c:v>2.4958991445504828</c:v>
                </c:pt>
                <c:pt idx="85">
                  <c:v>2.5676056852708258</c:v>
                </c:pt>
                <c:pt idx="86">
                  <c:v>2.6393122259911697</c:v>
                </c:pt>
                <c:pt idx="87">
                  <c:v>2.7110187667115135</c:v>
                </c:pt>
                <c:pt idx="88">
                  <c:v>2.7827253074318565</c:v>
                </c:pt>
                <c:pt idx="89">
                  <c:v>2.8544318481522004</c:v>
                </c:pt>
                <c:pt idx="90">
                  <c:v>2.9261383888725443</c:v>
                </c:pt>
                <c:pt idx="91">
                  <c:v>2.9978449295928882</c:v>
                </c:pt>
                <c:pt idx="92">
                  <c:v>3.0695514703132312</c:v>
                </c:pt>
                <c:pt idx="93">
                  <c:v>3.141258011033575</c:v>
                </c:pt>
                <c:pt idx="94">
                  <c:v>3.2129645517539189</c:v>
                </c:pt>
                <c:pt idx="95">
                  <c:v>3.2846710924742619</c:v>
                </c:pt>
                <c:pt idx="96">
                  <c:v>3.3563776331946058</c:v>
                </c:pt>
                <c:pt idx="97">
                  <c:v>3.4280841739149497</c:v>
                </c:pt>
                <c:pt idx="98">
                  <c:v>3.4997907146352927</c:v>
                </c:pt>
                <c:pt idx="99">
                  <c:v>3.5714972553556366</c:v>
                </c:pt>
              </c:numCache>
            </c:numRef>
          </c:xVal>
          <c:yVal>
            <c:numRef>
              <c:f>[1]!ydata3</c:f>
              <c:numCache>
                <c:formatCode>General</c:formatCode>
                <c:ptCount val="100"/>
                <c:pt idx="0">
                  <c:v>-4.1660795480660866</c:v>
                </c:pt>
                <c:pt idx="1">
                  <c:v>-4.0938339784907756</c:v>
                </c:pt>
                <c:pt idx="2">
                  <c:v>-4.0216058725949555</c:v>
                </c:pt>
                <c:pt idx="3">
                  <c:v>-3.9493953017698384</c:v>
                </c:pt>
                <c:pt idx="4">
                  <c:v>-3.8772023363819197</c:v>
                </c:pt>
                <c:pt idx="5">
                  <c:v>-3.805027045747194</c:v>
                </c:pt>
                <c:pt idx="6">
                  <c:v>-3.7328694981055053</c:v>
                </c:pt>
                <c:pt idx="7">
                  <c:v>-3.6607297605950651</c:v>
                </c:pt>
                <c:pt idx="8">
                  <c:v>-3.5886078992271586</c:v>
                </c:pt>
                <c:pt idx="9">
                  <c:v>-3.516503978861051</c:v>
                </c:pt>
                <c:pt idx="10">
                  <c:v>-3.4444180631791239</c:v>
                </c:pt>
                <c:pt idx="11">
                  <c:v>-3.3723502146622542</c:v>
                </c:pt>
                <c:pt idx="12">
                  <c:v>-3.3003004945654606</c:v>
                </c:pt>
                <c:pt idx="13">
                  <c:v>-3.2282689628938401</c:v>
                </c:pt>
                <c:pt idx="14">
                  <c:v>-3.1562556783788049</c:v>
                </c:pt>
                <c:pt idx="15">
                  <c:v>-3.0842606984546546</c:v>
                </c:pt>
                <c:pt idx="16">
                  <c:v>-3.012284079235493</c:v>
                </c:pt>
                <c:pt idx="17">
                  <c:v>-2.9403258754925123</c:v>
                </c:pt>
                <c:pt idx="18">
                  <c:v>-2.8683861406316722</c:v>
                </c:pt>
                <c:pt idx="19">
                  <c:v>-2.7964649266717814</c:v>
                </c:pt>
                <c:pt idx="20">
                  <c:v>-2.7245622842230124</c:v>
                </c:pt>
                <c:pt idx="21">
                  <c:v>-2.6526782624658649</c:v>
                </c:pt>
                <c:pt idx="22">
                  <c:v>-2.5808129091305982</c:v>
                </c:pt>
                <c:pt idx="23">
                  <c:v>-2.5089662704771465</c:v>
                </c:pt>
                <c:pt idx="24">
                  <c:v>-2.4371383912755507</c:v>
                </c:pt>
                <c:pt idx="25">
                  <c:v>-2.3653293147869054</c:v>
                </c:pt>
                <c:pt idx="26">
                  <c:v>-2.2935390827448567</c:v>
                </c:pt>
                <c:pt idx="27">
                  <c:v>-2.2217677353376599</c:v>
                </c:pt>
                <c:pt idx="28">
                  <c:v>-2.1500153111908142</c:v>
                </c:pt>
                <c:pt idx="29">
                  <c:v>-2.0782818473502984</c:v>
                </c:pt>
                <c:pt idx="30">
                  <c:v>-2.0065673792664152</c:v>
                </c:pt>
                <c:pt idx="31">
                  <c:v>-1.9348719407782662</c:v>
                </c:pt>
                <c:pt idx="32">
                  <c:v>-1.8631955640988749</c:v>
                </c:pt>
                <c:pt idx="33">
                  <c:v>-1.7915382798009631</c:v>
                </c:pt>
                <c:pt idx="34">
                  <c:v>-1.7199001168034052</c:v>
                </c:pt>
                <c:pt idx="35">
                  <c:v>-1.6482811023583719</c:v>
                </c:pt>
                <c:pt idx="36">
                  <c:v>-1.5766812620391721</c:v>
                </c:pt>
                <c:pt idx="37">
                  <c:v>-1.5051006197288095</c:v>
                </c:pt>
                <c:pt idx="38">
                  <c:v>-1.4335391976092644</c:v>
                </c:pt>
                <c:pt idx="39">
                  <c:v>-1.3619970161515129</c:v>
                </c:pt>
                <c:pt idx="40">
                  <c:v>-1.2904740941062944</c:v>
                </c:pt>
                <c:pt idx="41">
                  <c:v>-1.2189704484956314</c:v>
                </c:pt>
                <c:pt idx="42">
                  <c:v>-1.1474860946051191</c:v>
                </c:pt>
                <c:pt idx="43">
                  <c:v>-1.0760210459769892</c:v>
                </c:pt>
                <c:pt idx="44">
                  <c:v>-1.0045753144039486</c:v>
                </c:pt>
                <c:pt idx="45">
                  <c:v>-0.93314890992381483</c:v>
                </c:pt>
                <c:pt idx="46">
                  <c:v>-0.86174184081493677</c:v>
                </c:pt>
                <c:pt idx="47">
                  <c:v>-0.7903541135924177</c:v>
                </c:pt>
                <c:pt idx="48">
                  <c:v>-0.71898573300514057</c:v>
                </c:pt>
                <c:pt idx="49">
                  <c:v>-0.64763670203359547</c:v>
                </c:pt>
                <c:pt idx="50">
                  <c:v>-0.57630702188851735</c:v>
                </c:pt>
                <c:pt idx="51">
                  <c:v>-0.5049966920103347</c:v>
                </c:pt>
                <c:pt idx="52">
                  <c:v>-0.43370571006942138</c:v>
                </c:pt>
                <c:pt idx="53">
                  <c:v>-0.36243407196716626</c:v>
                </c:pt>
                <c:pt idx="54">
                  <c:v>-0.291181771837843</c:v>
                </c:pt>
                <c:pt idx="55">
                  <c:v>-0.21994880205129169</c:v>
                </c:pt>
                <c:pt idx="56">
                  <c:v>-0.14873515321640424</c:v>
                </c:pt>
                <c:pt idx="57">
                  <c:v>-7.7540814185401707E-2</c:v>
                </c:pt>
                <c:pt idx="58">
                  <c:v>-6.3657720589190836E-3</c:v>
                </c:pt>
                <c:pt idx="59">
                  <c:v>6.4789987808130833E-2</c:v>
                </c:pt>
                <c:pt idx="60">
                  <c:v>0.1359264817999043</c:v>
                </c:pt>
                <c:pt idx="61">
                  <c:v>0.20704372803220139</c:v>
                </c:pt>
                <c:pt idx="62">
                  <c:v>0.27814174634426481</c:v>
                </c:pt>
                <c:pt idx="63">
                  <c:v>0.3492205582898249</c:v>
                </c:pt>
                <c:pt idx="64">
                  <c:v>0.4202801871273959</c:v>
                </c:pt>
                <c:pt idx="65">
                  <c:v>0.49132065780982115</c:v>
                </c:pt>
                <c:pt idx="66">
                  <c:v>0.56234199697309883</c:v>
                </c:pt>
                <c:pt idx="67">
                  <c:v>0.63334423292448905</c:v>
                </c:pt>
                <c:pt idx="68">
                  <c:v>0.70432739562990554</c:v>
                </c:pt>
                <c:pt idx="69">
                  <c:v>0.77529151670062502</c:v>
                </c:pt>
                <c:pt idx="70">
                  <c:v>0.84623662937931521</c:v>
                </c:pt>
                <c:pt idx="71">
                  <c:v>0.91716276852538992</c:v>
                </c:pt>
                <c:pt idx="72">
                  <c:v>0.98806997059972501</c:v>
                </c:pt>
                <c:pt idx="73">
                  <c:v>1.0589582736487302</c:v>
                </c:pt>
                <c:pt idx="74">
                  <c:v>1.1298277172878111</c:v>
                </c:pt>
                <c:pt idx="75">
                  <c:v>1.2006783426842169</c:v>
                </c:pt>
                <c:pt idx="76">
                  <c:v>1.2715101925393117</c:v>
                </c:pt>
                <c:pt idx="77">
                  <c:v>1.3423233110702786</c:v>
                </c:pt>
                <c:pt idx="78">
                  <c:v>1.4131177439912617</c:v>
                </c:pt>
                <c:pt idx="79">
                  <c:v>1.4838935384939873</c:v>
                </c:pt>
                <c:pt idx="80">
                  <c:v>1.5546507432278718</c:v>
                </c:pt>
                <c:pt idx="81">
                  <c:v>1.6253894082796219</c:v>
                </c:pt>
                <c:pt idx="82">
                  <c:v>1.6961095851523722</c:v>
                </c:pt>
                <c:pt idx="83">
                  <c:v>1.7668113267443639</c:v>
                </c:pt>
                <c:pt idx="84">
                  <c:v>1.8374946873271809</c:v>
                </c:pt>
                <c:pt idx="85">
                  <c:v>1.9081597225235747</c:v>
                </c:pt>
                <c:pt idx="86">
                  <c:v>1.9788064892848931</c:v>
                </c:pt>
                <c:pt idx="87">
                  <c:v>2.0494350458681296</c:v>
                </c:pt>
                <c:pt idx="88">
                  <c:v>2.1200454518126168</c:v>
                </c:pt>
                <c:pt idx="89">
                  <c:v>2.1906377679163902</c:v>
                </c:pt>
                <c:pt idx="90">
                  <c:v>2.2612120562122269</c:v>
                </c:pt>
                <c:pt idx="91">
                  <c:v>2.3317683799433997</c:v>
                </c:pt>
                <c:pt idx="92">
                  <c:v>2.402306803539151</c:v>
                </c:pt>
                <c:pt idx="93">
                  <c:v>2.4728273925899167</c:v>
                </c:pt>
                <c:pt idx="94">
                  <c:v>2.5433302138223142</c:v>
                </c:pt>
                <c:pt idx="95">
                  <c:v>2.6138153350739191</c:v>
                </c:pt>
                <c:pt idx="96">
                  <c:v>2.6842828252678519</c:v>
                </c:pt>
                <c:pt idx="97">
                  <c:v>2.7547327543871876</c:v>
                </c:pt>
                <c:pt idx="98">
                  <c:v>2.8251651934492155</c:v>
                </c:pt>
                <c:pt idx="99">
                  <c:v>2.8955802144795686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7EA-41FB-9702-891E9F9EF0FD}"/>
            </c:ext>
          </c:extLst>
        </c:ser>
        <c:ser>
          <c:idx val="6"/>
          <c:order val="6"/>
          <c:tx>
            <c:v/>
          </c:tx>
          <c:spPr>
            <a:ln w="6350">
              <a:solidFill>
                <a:srgbClr val="98989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[1]!xdata2</c:f>
              <c:numCache>
                <c:formatCode>General</c:formatCode>
                <c:ptCount val="100"/>
                <c:pt idx="0">
                  <c:v>-3.5274502759583801</c:v>
                </c:pt>
                <c:pt idx="1">
                  <c:v>-3.4557437352380367</c:v>
                </c:pt>
                <c:pt idx="2">
                  <c:v>-3.3840371945176928</c:v>
                </c:pt>
                <c:pt idx="3">
                  <c:v>-3.3123306537973494</c:v>
                </c:pt>
                <c:pt idx="4">
                  <c:v>-3.2406241130770059</c:v>
                </c:pt>
                <c:pt idx="5">
                  <c:v>-3.168917572356662</c:v>
                </c:pt>
                <c:pt idx="6">
                  <c:v>-3.0972110316363186</c:v>
                </c:pt>
                <c:pt idx="7">
                  <c:v>-3.0255044909159752</c:v>
                </c:pt>
                <c:pt idx="8">
                  <c:v>-2.9537979501956313</c:v>
                </c:pt>
                <c:pt idx="9">
                  <c:v>-2.8820914094752874</c:v>
                </c:pt>
                <c:pt idx="10">
                  <c:v>-2.810384868754944</c:v>
                </c:pt>
                <c:pt idx="11">
                  <c:v>-2.7386783280346005</c:v>
                </c:pt>
                <c:pt idx="12">
                  <c:v>-2.6669717873142567</c:v>
                </c:pt>
                <c:pt idx="13">
                  <c:v>-2.5952652465939132</c:v>
                </c:pt>
                <c:pt idx="14">
                  <c:v>-2.5235587058735698</c:v>
                </c:pt>
                <c:pt idx="15">
                  <c:v>-2.4518521651532259</c:v>
                </c:pt>
                <c:pt idx="16">
                  <c:v>-2.3801456244328825</c:v>
                </c:pt>
                <c:pt idx="17">
                  <c:v>-2.308439083712539</c:v>
                </c:pt>
                <c:pt idx="18">
                  <c:v>-2.2367325429921951</c:v>
                </c:pt>
                <c:pt idx="19">
                  <c:v>-2.1650260022718517</c:v>
                </c:pt>
                <c:pt idx="20">
                  <c:v>-2.0933194615515083</c:v>
                </c:pt>
                <c:pt idx="21">
                  <c:v>-2.0216129208311644</c:v>
                </c:pt>
                <c:pt idx="22">
                  <c:v>-1.949906380110821</c:v>
                </c:pt>
                <c:pt idx="23">
                  <c:v>-1.8781998393904773</c:v>
                </c:pt>
                <c:pt idx="24">
                  <c:v>-1.8064932986701336</c:v>
                </c:pt>
                <c:pt idx="25">
                  <c:v>-1.73478675794979</c:v>
                </c:pt>
                <c:pt idx="26">
                  <c:v>-1.6630802172294463</c:v>
                </c:pt>
                <c:pt idx="27">
                  <c:v>-1.5913736765091029</c:v>
                </c:pt>
                <c:pt idx="28">
                  <c:v>-1.5196671357887594</c:v>
                </c:pt>
                <c:pt idx="29">
                  <c:v>-1.4479605950684156</c:v>
                </c:pt>
                <c:pt idx="30">
                  <c:v>-1.3762540543480721</c:v>
                </c:pt>
                <c:pt idx="31">
                  <c:v>-1.3045475136277283</c:v>
                </c:pt>
                <c:pt idx="32">
                  <c:v>-1.2328409729073848</c:v>
                </c:pt>
                <c:pt idx="33">
                  <c:v>-1.1611344321870414</c:v>
                </c:pt>
                <c:pt idx="34">
                  <c:v>-1.0894278914666975</c:v>
                </c:pt>
                <c:pt idx="35">
                  <c:v>-1.0177213507463541</c:v>
                </c:pt>
                <c:pt idx="36">
                  <c:v>-0.94601481002601018</c:v>
                </c:pt>
                <c:pt idx="37">
                  <c:v>-0.87430826930566674</c:v>
                </c:pt>
                <c:pt idx="38">
                  <c:v>-0.8026017285853233</c:v>
                </c:pt>
                <c:pt idx="39">
                  <c:v>-0.73089518786497942</c:v>
                </c:pt>
                <c:pt idx="40">
                  <c:v>-0.65918864714463599</c:v>
                </c:pt>
                <c:pt idx="41">
                  <c:v>-0.58748210642429255</c:v>
                </c:pt>
                <c:pt idx="42">
                  <c:v>-0.51577556570394867</c:v>
                </c:pt>
                <c:pt idx="43">
                  <c:v>-0.44406902498360523</c:v>
                </c:pt>
                <c:pt idx="44">
                  <c:v>-0.37236248426326179</c:v>
                </c:pt>
                <c:pt idx="45">
                  <c:v>-0.30065594354291791</c:v>
                </c:pt>
                <c:pt idx="46">
                  <c:v>-0.22894940282257448</c:v>
                </c:pt>
                <c:pt idx="47">
                  <c:v>-0.1572428621022306</c:v>
                </c:pt>
                <c:pt idx="48">
                  <c:v>-8.5536321381887159E-2</c:v>
                </c:pt>
                <c:pt idx="49">
                  <c:v>-1.3829780661543722E-2</c:v>
                </c:pt>
                <c:pt idx="50">
                  <c:v>5.7876760058800159E-2</c:v>
                </c:pt>
                <c:pt idx="51">
                  <c:v>0.1295833007791436</c:v>
                </c:pt>
                <c:pt idx="52">
                  <c:v>0.20128984149948748</c:v>
                </c:pt>
                <c:pt idx="53">
                  <c:v>0.27299638221983091</c:v>
                </c:pt>
                <c:pt idx="54">
                  <c:v>0.34470292294017435</c:v>
                </c:pt>
                <c:pt idx="55">
                  <c:v>0.41640946366051823</c:v>
                </c:pt>
                <c:pt idx="56">
                  <c:v>0.48811600438086122</c:v>
                </c:pt>
                <c:pt idx="57">
                  <c:v>0.5598225451012051</c:v>
                </c:pt>
                <c:pt idx="58">
                  <c:v>0.63152908582154899</c:v>
                </c:pt>
                <c:pt idx="59">
                  <c:v>0.70323562654189287</c:v>
                </c:pt>
                <c:pt idx="60">
                  <c:v>0.77494216726223586</c:v>
                </c:pt>
                <c:pt idx="61">
                  <c:v>0.84664870798257974</c:v>
                </c:pt>
                <c:pt idx="62">
                  <c:v>0.91835524870292362</c:v>
                </c:pt>
                <c:pt idx="63">
                  <c:v>0.99006178942326661</c:v>
                </c:pt>
                <c:pt idx="64">
                  <c:v>1.0617683301436105</c:v>
                </c:pt>
                <c:pt idx="65">
                  <c:v>1.1334748708639544</c:v>
                </c:pt>
                <c:pt idx="66">
                  <c:v>1.2051814115842974</c:v>
                </c:pt>
                <c:pt idx="67">
                  <c:v>1.2768879523046412</c:v>
                </c:pt>
                <c:pt idx="68">
                  <c:v>1.3485944930249851</c:v>
                </c:pt>
                <c:pt idx="69">
                  <c:v>1.4203010337453281</c:v>
                </c:pt>
                <c:pt idx="70">
                  <c:v>1.492007574465672</c:v>
                </c:pt>
                <c:pt idx="71">
                  <c:v>1.5637141151860159</c:v>
                </c:pt>
                <c:pt idx="72">
                  <c:v>1.6354206559063598</c:v>
                </c:pt>
                <c:pt idx="73">
                  <c:v>1.7071271966267028</c:v>
                </c:pt>
                <c:pt idx="74">
                  <c:v>1.7788337373470466</c:v>
                </c:pt>
                <c:pt idx="75">
                  <c:v>1.8505402780673905</c:v>
                </c:pt>
                <c:pt idx="76">
                  <c:v>1.9222468187877335</c:v>
                </c:pt>
                <c:pt idx="77">
                  <c:v>1.9939533595080774</c:v>
                </c:pt>
                <c:pt idx="78">
                  <c:v>2.0656599002284213</c:v>
                </c:pt>
                <c:pt idx="79">
                  <c:v>2.1373664409487643</c:v>
                </c:pt>
                <c:pt idx="80">
                  <c:v>2.2090729816691081</c:v>
                </c:pt>
                <c:pt idx="81">
                  <c:v>2.280779522389452</c:v>
                </c:pt>
                <c:pt idx="82">
                  <c:v>2.352486063109795</c:v>
                </c:pt>
                <c:pt idx="83">
                  <c:v>2.4241926038301389</c:v>
                </c:pt>
                <c:pt idx="84">
                  <c:v>2.4958991445504828</c:v>
                </c:pt>
                <c:pt idx="85">
                  <c:v>2.5676056852708258</c:v>
                </c:pt>
                <c:pt idx="86">
                  <c:v>2.6393122259911697</c:v>
                </c:pt>
                <c:pt idx="87">
                  <c:v>2.7110187667115135</c:v>
                </c:pt>
                <c:pt idx="88">
                  <c:v>2.7827253074318565</c:v>
                </c:pt>
                <c:pt idx="89">
                  <c:v>2.8544318481522004</c:v>
                </c:pt>
                <c:pt idx="90">
                  <c:v>2.9261383888725443</c:v>
                </c:pt>
                <c:pt idx="91">
                  <c:v>2.9978449295928882</c:v>
                </c:pt>
                <c:pt idx="92">
                  <c:v>3.0695514703132312</c:v>
                </c:pt>
                <c:pt idx="93">
                  <c:v>3.141258011033575</c:v>
                </c:pt>
                <c:pt idx="94">
                  <c:v>3.2129645517539189</c:v>
                </c:pt>
                <c:pt idx="95">
                  <c:v>3.2846710924742619</c:v>
                </c:pt>
                <c:pt idx="96">
                  <c:v>3.3563776331946058</c:v>
                </c:pt>
                <c:pt idx="97">
                  <c:v>3.4280841739149497</c:v>
                </c:pt>
                <c:pt idx="98">
                  <c:v>3.4997907146352927</c:v>
                </c:pt>
                <c:pt idx="99">
                  <c:v>3.5714972553556366</c:v>
                </c:pt>
              </c:numCache>
            </c:numRef>
          </c:xVal>
          <c:yVal>
            <c:numRef>
              <c:f>[1]!ydata4</c:f>
              <c:numCache>
                <c:formatCode>General</c:formatCode>
                <c:ptCount val="100"/>
                <c:pt idx="0">
                  <c:v>-2.8510684493090848</c:v>
                </c:pt>
                <c:pt idx="1">
                  <c:v>-2.7806424256665396</c:v>
                </c:pt>
                <c:pt idx="2">
                  <c:v>-2.7101989383445022</c:v>
                </c:pt>
                <c:pt idx="3">
                  <c:v>-2.6397379159517635</c:v>
                </c:pt>
                <c:pt idx="4">
                  <c:v>-2.5692592881218252</c:v>
                </c:pt>
                <c:pt idx="5">
                  <c:v>-2.4987629855386939</c:v>
                </c:pt>
                <c:pt idx="6">
                  <c:v>-2.4282489399625264</c:v>
                </c:pt>
                <c:pt idx="7">
                  <c:v>-2.3577170842551096</c:v>
                </c:pt>
                <c:pt idx="8">
                  <c:v>-2.287167352405159</c:v>
                </c:pt>
                <c:pt idx="9">
                  <c:v>-2.2165996795534095</c:v>
                </c:pt>
                <c:pt idx="10">
                  <c:v>-2.1460140020174796</c:v>
                </c:pt>
                <c:pt idx="11">
                  <c:v>-2.0754102573164932</c:v>
                </c:pt>
                <c:pt idx="12">
                  <c:v>-2.0047883841954297</c:v>
                </c:pt>
                <c:pt idx="13">
                  <c:v>-1.9341483226491938</c:v>
                </c:pt>
                <c:pt idx="14">
                  <c:v>-1.8634900139463721</c:v>
                </c:pt>
                <c:pt idx="15">
                  <c:v>-1.7928134006526653</c:v>
                </c:pt>
                <c:pt idx="16">
                  <c:v>-1.7221184266539709</c:v>
                </c:pt>
                <c:pt idx="17">
                  <c:v>-1.6514050371790945</c:v>
                </c:pt>
                <c:pt idx="18">
                  <c:v>-1.5806731788220776</c:v>
                </c:pt>
                <c:pt idx="19">
                  <c:v>-1.5099227995641122</c:v>
                </c:pt>
                <c:pt idx="20">
                  <c:v>-1.4391538487950251</c:v>
                </c:pt>
                <c:pt idx="21">
                  <c:v>-1.3683662773343146</c:v>
                </c:pt>
                <c:pt idx="22">
                  <c:v>-1.2975600374517251</c:v>
                </c:pt>
                <c:pt idx="23">
                  <c:v>-1.2267350828873196</c:v>
                </c:pt>
                <c:pt idx="24">
                  <c:v>-1.1558913688710588</c:v>
                </c:pt>
                <c:pt idx="25">
                  <c:v>-1.0850288521418472</c:v>
                </c:pt>
                <c:pt idx="26">
                  <c:v>-1.0141474909660388</c:v>
                </c:pt>
                <c:pt idx="27">
                  <c:v>-0.94324724515537928</c:v>
                </c:pt>
                <c:pt idx="28">
                  <c:v>-0.87232807608436835</c:v>
                </c:pt>
                <c:pt idx="29">
                  <c:v>-0.80138994670702735</c:v>
                </c:pt>
                <c:pt idx="30">
                  <c:v>-0.73043282157305423</c:v>
                </c:pt>
                <c:pt idx="31">
                  <c:v>-0.65945666684334581</c:v>
                </c:pt>
                <c:pt idx="32">
                  <c:v>-0.58846145030488051</c:v>
                </c:pt>
                <c:pt idx="33">
                  <c:v>-0.51744714138493575</c:v>
                </c:pt>
                <c:pt idx="34">
                  <c:v>-0.44641371116463668</c:v>
                </c:pt>
                <c:pt idx="35">
                  <c:v>-0.37536113239181323</c:v>
                </c:pt>
                <c:pt idx="36">
                  <c:v>-0.30428937949315604</c:v>
                </c:pt>
                <c:pt idx="37">
                  <c:v>-0.23319842858566231</c:v>
                </c:pt>
                <c:pt idx="38">
                  <c:v>-0.16208825748735101</c:v>
                </c:pt>
                <c:pt idx="39">
                  <c:v>-9.0958845727245219E-2</c:v>
                </c:pt>
                <c:pt idx="40">
                  <c:v>-1.9810174554607207E-2</c:v>
                </c:pt>
                <c:pt idx="41">
                  <c:v>5.1357773052586264E-2</c:v>
                </c:pt>
                <c:pt idx="42">
                  <c:v>0.12254501237993132</c:v>
                </c:pt>
                <c:pt idx="43">
                  <c:v>0.19375155696965762</c:v>
                </c:pt>
                <c:pt idx="44">
                  <c:v>0.26497741861447371</c:v>
                </c:pt>
                <c:pt idx="45">
                  <c:v>0.33622260735219706</c:v>
                </c:pt>
                <c:pt idx="46">
                  <c:v>0.40748713146117554</c:v>
                </c:pt>
                <c:pt idx="47">
                  <c:v>0.47877099745651375</c:v>
                </c:pt>
                <c:pt idx="48">
                  <c:v>0.55007421008709301</c:v>
                </c:pt>
                <c:pt idx="49">
                  <c:v>0.62139677233340429</c:v>
                </c:pt>
                <c:pt idx="50">
                  <c:v>0.69273868540618344</c:v>
                </c:pt>
                <c:pt idx="51">
                  <c:v>0.7640999487458574</c:v>
                </c:pt>
                <c:pt idx="52">
                  <c:v>0.83548056002280136</c:v>
                </c:pt>
                <c:pt idx="53">
                  <c:v>0.90688051513840262</c:v>
                </c:pt>
                <c:pt idx="54">
                  <c:v>0.97829980822693574</c:v>
                </c:pt>
                <c:pt idx="55">
                  <c:v>1.0497384316582419</c:v>
                </c:pt>
                <c:pt idx="56">
                  <c:v>1.1211963760412098</c:v>
                </c:pt>
                <c:pt idx="57">
                  <c:v>1.1926736302280647</c:v>
                </c:pt>
                <c:pt idx="58">
                  <c:v>1.2641701813194395</c:v>
                </c:pt>
                <c:pt idx="59">
                  <c:v>1.3356860146702467</c:v>
                </c:pt>
                <c:pt idx="60">
                  <c:v>1.4072211138963286</c:v>
                </c:pt>
                <c:pt idx="61">
                  <c:v>1.4787754608818888</c:v>
                </c:pt>
                <c:pt idx="62">
                  <c:v>1.550349035787683</c:v>
                </c:pt>
                <c:pt idx="63">
                  <c:v>1.6219418170599784</c:v>
                </c:pt>
                <c:pt idx="64">
                  <c:v>1.693553781440265</c:v>
                </c:pt>
                <c:pt idx="65">
                  <c:v>1.7651849039756971</c:v>
                </c:pt>
                <c:pt idx="66">
                  <c:v>1.8368351580302749</c:v>
                </c:pt>
                <c:pt idx="67">
                  <c:v>1.9085045152967419</c:v>
                </c:pt>
                <c:pt idx="68">
                  <c:v>1.9801929458091827</c:v>
                </c:pt>
                <c:pt idx="69">
                  <c:v>2.0519004179563187</c:v>
                </c:pt>
                <c:pt idx="70">
                  <c:v>2.1236268984954862</c:v>
                </c:pt>
                <c:pt idx="71">
                  <c:v>2.1953723525672686</c:v>
                </c:pt>
                <c:pt idx="72">
                  <c:v>2.267136743710791</c:v>
                </c:pt>
                <c:pt idx="73">
                  <c:v>2.3389200338796412</c:v>
                </c:pt>
                <c:pt idx="74">
                  <c:v>2.4107221834584176</c:v>
                </c:pt>
                <c:pt idx="75">
                  <c:v>2.4825431512798688</c:v>
                </c:pt>
                <c:pt idx="76">
                  <c:v>2.5543828946426297</c:v>
                </c:pt>
                <c:pt idx="77">
                  <c:v>2.6262413693295201</c:v>
                </c:pt>
                <c:pt idx="78">
                  <c:v>2.6981185296263948</c:v>
                </c:pt>
                <c:pt idx="79">
                  <c:v>2.7700143283415244</c:v>
                </c:pt>
                <c:pt idx="80">
                  <c:v>2.841928716825497</c:v>
                </c:pt>
                <c:pt idx="81">
                  <c:v>2.9138616449916048</c:v>
                </c:pt>
                <c:pt idx="82">
                  <c:v>2.9858130613367098</c:v>
                </c:pt>
                <c:pt idx="83">
                  <c:v>3.0577829129625753</c:v>
                </c:pt>
                <c:pt idx="84">
                  <c:v>3.1297711455976152</c:v>
                </c:pt>
                <c:pt idx="85">
                  <c:v>3.2017777036190775</c:v>
                </c:pt>
                <c:pt idx="86">
                  <c:v>3.2738025300756162</c:v>
                </c:pt>
                <c:pt idx="87">
                  <c:v>3.3458455667102367</c:v>
                </c:pt>
                <c:pt idx="88">
                  <c:v>3.4179067539836057</c:v>
                </c:pt>
                <c:pt idx="89">
                  <c:v>3.4899860310976893</c:v>
                </c:pt>
                <c:pt idx="90">
                  <c:v>3.5620833360197097</c:v>
                </c:pt>
                <c:pt idx="91">
                  <c:v>3.634198605506394</c:v>
                </c:pt>
                <c:pt idx="92">
                  <c:v>3.7063317751284988</c:v>
                </c:pt>
                <c:pt idx="93">
                  <c:v>3.7784827792955902</c:v>
                </c:pt>
                <c:pt idx="94">
                  <c:v>3.8506515512810497</c:v>
                </c:pt>
                <c:pt idx="95">
                  <c:v>3.922838023247301</c:v>
                </c:pt>
                <c:pt idx="96">
                  <c:v>3.9950421262712252</c:v>
                </c:pt>
                <c:pt idx="97">
                  <c:v>4.0672637903697471</c:v>
                </c:pt>
                <c:pt idx="98">
                  <c:v>4.1395029445255753</c:v>
                </c:pt>
                <c:pt idx="99">
                  <c:v>4.2117595167130784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7EA-41FB-9702-891E9F9E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019032"/>
        <c:axId val="978028216"/>
      </c:scatterChart>
      <c:valAx>
        <c:axId val="978019032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ARIMA(CFT)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78028216"/>
        <c:crosses val="autoZero"/>
        <c:crossBetween val="midCat"/>
      </c:valAx>
      <c:valAx>
        <c:axId val="978028216"/>
        <c:scaling>
          <c:orientation val="minMax"/>
          <c:max val="5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78019032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legendEntry>
        <c:idx val="6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Variables (axes D1 and D2: 72.05 %)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5.0555706398769121E-2"/>
          <c:y val="7.7950342414094792E-2"/>
          <c:w val="0.92645578785410432"/>
          <c:h val="0.76469273237397051"/>
        </c:manualLayout>
      </c:layout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9157088122605363E-2"/>
                  <c:y val="-3.06513409961686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CFT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A2B8-4163-A210-FF002BBAC0BB}"/>
                </c:ext>
              </c:extLst>
            </c:dLbl>
            <c:dLbl>
              <c:idx val="1"/>
              <c:layout>
                <c:manualLayout>
                  <c:x val="-7.7509578544061306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SRF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A2B8-4163-A210-FF002BBAC0BB}"/>
                </c:ext>
              </c:extLst>
            </c:dLbl>
            <c:dLbl>
              <c:idx val="2"/>
              <c:layout>
                <c:manualLayout>
                  <c:x val="-0.11753190333966874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NINO 3.4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A2B8-4163-A210-FF002BBAC0BB}"/>
                </c:ext>
              </c:extLst>
            </c:dLbl>
            <c:dLbl>
              <c:idx val="3"/>
              <c:layout>
                <c:manualLayout>
                  <c:x val="-1.9157088122605505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SOI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A2B8-4163-A210-FF002BBAC0BB}"/>
                </c:ext>
              </c:extLst>
            </c:dLbl>
            <c:dLbl>
              <c:idx val="4"/>
              <c:layout>
                <c:manualLayout>
                  <c:x val="-1.9157088122605363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ACE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A2B8-4163-A210-FF002BBAC0BB}"/>
                </c:ext>
              </c:extLst>
            </c:dLbl>
            <c:dLbl>
              <c:idx val="5"/>
              <c:layout>
                <c:manualLayout>
                  <c:x val="-1.915708812260536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AMO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A2B8-4163-A210-FF002BBAC0BB}"/>
                </c:ext>
              </c:extLst>
            </c:dLbl>
            <c:dLbl>
              <c:idx val="6"/>
              <c:layout>
                <c:manualLayout>
                  <c:x val="-1.9157088122605505E-2"/>
                  <c:y val="1.724137931034489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AMM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A2B8-4163-A210-FF002BBAC0BB}"/>
                </c:ext>
              </c:extLst>
            </c:dLbl>
            <c:dLbl>
              <c:idx val="7"/>
              <c:layout>
                <c:manualLayout>
                  <c:x val="-8.890789513379793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NAO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A2B8-4163-A210-FF002BBAC0BB}"/>
                </c:ext>
              </c:extLst>
            </c:dLbl>
            <c:dLbl>
              <c:idx val="8"/>
              <c:layout>
                <c:manualLayout>
                  <c:x val="-1.915708812260529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CAR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A2B8-4163-A210-FF002BBAC0BB}"/>
                </c:ext>
              </c:extLst>
            </c:dLbl>
            <c:dLbl>
              <c:idx val="9"/>
              <c:layout>
                <c:manualLayout>
                  <c:x val="-1.915708812260529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PTOT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A2B8-4163-A210-FF002BBAC0BB}"/>
                </c:ext>
              </c:extLst>
            </c:dLbl>
            <c:dLbl>
              <c:idx val="10"/>
              <c:layout>
                <c:manualLayout>
                  <c:x val="-8.741394394666184E-2"/>
                  <c:y val="-3.06513409961686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TEM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A2B8-4163-A210-FF002BBAC0BB}"/>
                </c:ext>
              </c:extLst>
            </c:dLbl>
            <c:dLbl>
              <c:idx val="11"/>
              <c:layout>
                <c:manualLayout>
                  <c:x val="-8.1685823754789277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DFR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A2B8-4163-A210-FF002BBAC0BB}"/>
                </c:ext>
              </c:extLst>
            </c:dLbl>
            <c:dLbl>
              <c:idx val="12"/>
              <c:layout>
                <c:manualLayout>
                  <c:x val="-1.915708812260536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HUR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A2B8-4163-A210-FF002BBAC0BB}"/>
                </c:ext>
              </c:extLst>
            </c:dLbl>
            <c:dLbl>
              <c:idx val="13"/>
              <c:layout>
                <c:manualLayout>
                  <c:x val="-1.9157088122605363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EAI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A2B8-4163-A210-FF002BBAC0B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XLSTAT_20210801_163211_1_HID5!$A$1:$A$14</c:f>
              <c:numCache>
                <c:formatCode>General</c:formatCode>
                <c:ptCount val="14"/>
                <c:pt idx="0">
                  <c:v>0.7314637712942702</c:v>
                </c:pt>
                <c:pt idx="1">
                  <c:v>-0.15271297140308054</c:v>
                </c:pt>
                <c:pt idx="2">
                  <c:v>-0.82110009053629462</c:v>
                </c:pt>
                <c:pt idx="3">
                  <c:v>0.90517102940411442</c:v>
                </c:pt>
                <c:pt idx="4">
                  <c:v>0.75830004241413207</c:v>
                </c:pt>
                <c:pt idx="5">
                  <c:v>0.77401185973588982</c:v>
                </c:pt>
                <c:pt idx="6">
                  <c:v>0.79507113045478572</c:v>
                </c:pt>
                <c:pt idx="7">
                  <c:v>-0.79405251737959337</c:v>
                </c:pt>
                <c:pt idx="8">
                  <c:v>0.63603097851205137</c:v>
                </c:pt>
                <c:pt idx="9">
                  <c:v>0.35237758772392258</c:v>
                </c:pt>
                <c:pt idx="10">
                  <c:v>-0.47198489766312846</c:v>
                </c:pt>
                <c:pt idx="11">
                  <c:v>-0.73570713245988173</c:v>
                </c:pt>
                <c:pt idx="12">
                  <c:v>0.44315229931881939</c:v>
                </c:pt>
                <c:pt idx="13">
                  <c:v>0.51337096547880612</c:v>
                </c:pt>
              </c:numCache>
            </c:numRef>
          </c:xVal>
          <c:yVal>
            <c:numRef>
              <c:f>XLSTAT_20210801_163211_1_HID5!$B$1:$B$14</c:f>
              <c:numCache>
                <c:formatCode>General</c:formatCode>
                <c:ptCount val="14"/>
                <c:pt idx="0">
                  <c:v>0.65941297760212048</c:v>
                </c:pt>
                <c:pt idx="1">
                  <c:v>-0.78454903261533371</c:v>
                </c:pt>
                <c:pt idx="2">
                  <c:v>-0.1362567392519306</c:v>
                </c:pt>
                <c:pt idx="3">
                  <c:v>0.31426392791624397</c:v>
                </c:pt>
                <c:pt idx="4">
                  <c:v>0.55277005910929389</c:v>
                </c:pt>
                <c:pt idx="5">
                  <c:v>0.23063096504768515</c:v>
                </c:pt>
                <c:pt idx="6">
                  <c:v>-8.758776904812593E-2</c:v>
                </c:pt>
                <c:pt idx="7">
                  <c:v>-0.3357499237800331</c:v>
                </c:pt>
                <c:pt idx="8">
                  <c:v>8.3205732435277013E-2</c:v>
                </c:pt>
                <c:pt idx="9">
                  <c:v>0.71303302775142074</c:v>
                </c:pt>
                <c:pt idx="10">
                  <c:v>0.6796701659111124</c:v>
                </c:pt>
                <c:pt idx="11">
                  <c:v>-0.43018857160837143</c:v>
                </c:pt>
                <c:pt idx="12">
                  <c:v>0.80082880782096433</c:v>
                </c:pt>
                <c:pt idx="13">
                  <c:v>0.62909011138585136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2B8-4163-A210-FF002BBAC0BB}"/>
            </c:ext>
          </c:extLst>
        </c:ser>
        <c:ser>
          <c:idx val="1"/>
          <c:order val="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'PCA 14 VARIABLES'!xcirclez2</c:f>
              <c:numCache>
                <c:formatCode>General</c:formatCode>
                <c:ptCount val="500"/>
                <c:pt idx="0">
                  <c:v>-1</c:v>
                </c:pt>
                <c:pt idx="1">
                  <c:v>-0.99992072743481419</c:v>
                </c:pt>
                <c:pt idx="2">
                  <c:v>-0.99968292230753597</c:v>
                </c:pt>
                <c:pt idx="3">
                  <c:v>-0.99928662232101029</c:v>
                </c:pt>
                <c:pt idx="4">
                  <c:v>-0.9987318903066702</c:v>
                </c:pt>
                <c:pt idx="5">
                  <c:v>-0.99801881421457506</c:v>
                </c:pt>
                <c:pt idx="6">
                  <c:v>-0.99714750709946709</c:v>
                </c:pt>
                <c:pt idx="7">
                  <c:v>-0.99611810710284643</c:v>
                </c:pt>
                <c:pt idx="8">
                  <c:v>-0.9949307774310695</c:v>
                </c:pt>
                <c:pt idx="9">
                  <c:v>-0.99358570632947418</c:v>
                </c:pt>
                <c:pt idx="10">
                  <c:v>-0.99208310705253355</c:v>
                </c:pt>
                <c:pt idx="11">
                  <c:v>-0.99042321783004583</c:v>
                </c:pt>
                <c:pt idx="12">
                  <c:v>-0.98860630182936415</c:v>
                </c:pt>
                <c:pt idx="13">
                  <c:v>-0.98663264711367293</c:v>
                </c:pt>
                <c:pt idx="14">
                  <c:v>-0.98450256659631608</c:v>
                </c:pt>
                <c:pt idx="15">
                  <c:v>-0.9822163979911871</c:v>
                </c:pt>
                <c:pt idx="16">
                  <c:v>-0.97977450375918562</c:v>
                </c:pt>
                <c:pt idx="17">
                  <c:v>-0.9771772710507507</c:v>
                </c:pt>
                <c:pt idx="18">
                  <c:v>-0.97442511164448109</c:v>
                </c:pt>
                <c:pt idx="19">
                  <c:v>-0.97151846188184843</c:v>
                </c:pt>
                <c:pt idx="20">
                  <c:v>-0.96845778259801829</c:v>
                </c:pt>
                <c:pt idx="21">
                  <c:v>-0.96524355904878689</c:v>
                </c:pt>
                <c:pt idx="22">
                  <c:v>-0.96187630083364573</c:v>
                </c:pt>
                <c:pt idx="23">
                  <c:v>-0.95835654181498742</c:v>
                </c:pt>
                <c:pt idx="24">
                  <c:v>-0.95468484003346477</c:v>
                </c:pt>
                <c:pt idx="25">
                  <c:v>-0.95086177761951529</c:v>
                </c:pt>
                <c:pt idx="26">
                  <c:v>-0.94688796070106762</c:v>
                </c:pt>
                <c:pt idx="27">
                  <c:v>-0.94276401930744358</c:v>
                </c:pt>
                <c:pt idx="28">
                  <c:v>-0.93849060726946865</c:v>
                </c:pt>
                <c:pt idx="29">
                  <c:v>-0.93406840211581166</c:v>
                </c:pt>
                <c:pt idx="30">
                  <c:v>-0.9294981049655654</c:v>
                </c:pt>
                <c:pt idx="31">
                  <c:v>-0.92478044041708718</c:v>
                </c:pt>
                <c:pt idx="32">
                  <c:v>-0.91991615643311786</c:v>
                </c:pt>
                <c:pt idx="33">
                  <c:v>-0.91490602422219602</c:v>
                </c:pt>
                <c:pt idx="34">
                  <c:v>-0.90975083811638624</c:v>
                </c:pt>
                <c:pt idx="35">
                  <c:v>-0.90445141544534147</c:v>
                </c:pt>
                <c:pt idx="36">
                  <c:v>-0.89900859640672026</c:v>
                </c:pt>
                <c:pt idx="37">
                  <c:v>-0.89342324393297667</c:v>
                </c:pt>
                <c:pt idx="38">
                  <c:v>-0.88769624355454657</c:v>
                </c:pt>
                <c:pt idx="39">
                  <c:v>-0.88182850325945195</c:v>
                </c:pt>
                <c:pt idx="40">
                  <c:v>-0.87582095334934262</c:v>
                </c:pt>
                <c:pt idx="41">
                  <c:v>-0.86967454629200225</c:v>
                </c:pt>
                <c:pt idx="42">
                  <c:v>-0.8633902565703393</c:v>
                </c:pt>
                <c:pt idx="43">
                  <c:v>-0.8569690805278869</c:v>
                </c:pt>
                <c:pt idx="44">
                  <c:v>-0.85041203621083761</c:v>
                </c:pt>
                <c:pt idx="45">
                  <c:v>-0.84372016320663801</c:v>
                </c:pt>
                <c:pt idx="46">
                  <c:v>-0.83689452247916551</c:v>
                </c:pt>
                <c:pt idx="47">
                  <c:v>-0.82993619620051928</c:v>
                </c:pt>
                <c:pt idx="48">
                  <c:v>-0.82284628757944644</c:v>
                </c:pt>
                <c:pt idx="49">
                  <c:v>-0.81562592068643358</c:v>
                </c:pt>
                <c:pt idx="50">
                  <c:v>-0.80827624027549083</c:v>
                </c:pt>
                <c:pt idx="51">
                  <c:v>-0.80079841160265763</c:v>
                </c:pt>
                <c:pt idx="52">
                  <c:v>-0.79319362024125561</c:v>
                </c:pt>
                <c:pt idx="53">
                  <c:v>-0.78546307189392217</c:v>
                </c:pt>
                <c:pt idx="54">
                  <c:v>-0.7776079922014536</c:v>
                </c:pt>
                <c:pt idx="55">
                  <c:v>-0.76962962654848344</c:v>
                </c:pt>
                <c:pt idx="56">
                  <c:v>-0.76152923986603405</c:v>
                </c:pt>
                <c:pt idx="57">
                  <c:v>-0.75330811643096862</c:v>
                </c:pt>
                <c:pt idx="58">
                  <c:v>-0.74496755966237371</c:v>
                </c:pt>
                <c:pt idx="59">
                  <c:v>-0.7365088919149092</c:v>
                </c:pt>
                <c:pt idx="60">
                  <c:v>-0.72793345426915657</c:v>
                </c:pt>
                <c:pt idx="61">
                  <c:v>-0.71924260631899495</c:v>
                </c:pt>
                <c:pt idx="62">
                  <c:v>-0.71043772595604548</c:v>
                </c:pt>
                <c:pt idx="63">
                  <c:v>-0.70152020915121371</c:v>
                </c:pt>
                <c:pt idx="64">
                  <c:v>-0.69249146973336373</c:v>
                </c:pt>
                <c:pt idx="65">
                  <c:v>-0.68335293916516338</c:v>
                </c:pt>
                <c:pt idx="66">
                  <c:v>-0.67410606631613368</c:v>
                </c:pt>
                <c:pt idx="67">
                  <c:v>-0.66475231723293549</c:v>
                </c:pt>
                <c:pt idx="68">
                  <c:v>-0.65529317490693662</c:v>
                </c:pt>
                <c:pt idx="69">
                  <c:v>-0.64573013903909071</c:v>
                </c:pt>
                <c:pt idx="70">
                  <c:v>-0.63606472580216611</c:v>
                </c:pt>
                <c:pt idx="71">
                  <c:v>-0.62629846760036412</c:v>
                </c:pt>
                <c:pt idx="72">
                  <c:v>-0.61643291282636525</c:v>
                </c:pt>
                <c:pt idx="73">
                  <c:v>-0.60646962561583695</c:v>
                </c:pt>
                <c:pt idx="74">
                  <c:v>-0.59641018559944858</c:v>
                </c:pt>
                <c:pt idx="75">
                  <c:v>-0.58625618765242993</c:v>
                </c:pt>
                <c:pt idx="76">
                  <c:v>-0.57600924164170875</c:v>
                </c:pt>
                <c:pt idx="77">
                  <c:v>-0.56567097217067575</c:v>
                </c:pt>
                <c:pt idx="78">
                  <c:v>-0.55524301832161305</c:v>
                </c:pt>
                <c:pt idx="79">
                  <c:v>-0.54472703339582262</c:v>
                </c:pt>
                <c:pt idx="80">
                  <c:v>-0.5341246846515052</c:v>
                </c:pt>
                <c:pt idx="81">
                  <c:v>-0.52343765303942535</c:v>
                </c:pt>
                <c:pt idx="82">
                  <c:v>-0.51266763293640294</c:v>
                </c:pt>
                <c:pt idx="83">
                  <c:v>-0.50181633187667907</c:v>
                </c:pt>
                <c:pt idx="84">
                  <c:v>-0.4908854702811955</c:v>
                </c:pt>
                <c:pt idx="85">
                  <c:v>-0.47987678118482874</c:v>
                </c:pt>
                <c:pt idx="86">
                  <c:v>-0.4687920099616264</c:v>
                </c:pt>
                <c:pt idx="87">
                  <c:v>-0.45763291404808787</c:v>
                </c:pt>
                <c:pt idx="88">
                  <c:v>-0.44640126266452929</c:v>
                </c:pt>
                <c:pt idx="89">
                  <c:v>-0.43509883653458314</c:v>
                </c:pt>
                <c:pt idx="90">
                  <c:v>-0.42372742760287452</c:v>
                </c:pt>
                <c:pt idx="91">
                  <c:v>-0.41228883875091432</c:v>
                </c:pt>
                <c:pt idx="92">
                  <c:v>-0.40078488351126368</c:v>
                </c:pt>
                <c:pt idx="93">
                  <c:v>-0.38921738578000598</c:v>
                </c:pt>
                <c:pt idx="94">
                  <c:v>-0.37758817952757667</c:v>
                </c:pt>
                <c:pt idx="95">
                  <c:v>-0.36589910850799745</c:v>
                </c:pt>
                <c:pt idx="96">
                  <c:v>-0.3541520259665572</c:v>
                </c:pt>
                <c:pt idx="97">
                  <c:v>-0.34234879434598847</c:v>
                </c:pt>
                <c:pt idx="98">
                  <c:v>-0.33049128499118763</c:v>
                </c:pt>
                <c:pt idx="99">
                  <c:v>-0.31858137785252122</c:v>
                </c:pt>
                <c:pt idx="100">
                  <c:v>-0.30662096118776938</c:v>
                </c:pt>
                <c:pt idx="101">
                  <c:v>-0.2946119312627512</c:v>
                </c:pt>
                <c:pt idx="102">
                  <c:v>-0.28255619205068194</c:v>
                </c:pt>
                <c:pt idx="103">
                  <c:v>-0.27045565493030693</c:v>
                </c:pt>
                <c:pt idx="104">
                  <c:v>-0.25831223838286105</c:v>
                </c:pt>
                <c:pt idx="105">
                  <c:v>-0.24612786768790421</c:v>
                </c:pt>
                <c:pt idx="106">
                  <c:v>-0.2339044746180769</c:v>
                </c:pt>
                <c:pt idx="107">
                  <c:v>-0.22164399713282656</c:v>
                </c:pt>
                <c:pt idx="108">
                  <c:v>-0.20934837907115472</c:v>
                </c:pt>
                <c:pt idx="109">
                  <c:v>-0.19701956984343019</c:v>
                </c:pt>
                <c:pt idx="110">
                  <c:v>-0.18465952412231887</c:v>
                </c:pt>
                <c:pt idx="111">
                  <c:v>-0.17227020153288122</c:v>
                </c:pt>
                <c:pt idx="112">
                  <c:v>-0.15985356634188264</c:v>
                </c:pt>
                <c:pt idx="113">
                  <c:v>-0.14741158714636779</c:v>
                </c:pt>
                <c:pt idx="114">
                  <c:v>-0.13494623656155053</c:v>
                </c:pt>
                <c:pt idx="115">
                  <c:v>-0.1224594909080647</c:v>
                </c:pt>
                <c:pt idx="116">
                  <c:v>-0.1099533298986274</c:v>
                </c:pt>
                <c:pt idx="117">
                  <c:v>-9.7429736324166516E-2</c:v>
                </c:pt>
                <c:pt idx="118">
                  <c:v>-8.4890695739458288E-2</c:v>
                </c:pt>
                <c:pt idx="119">
                  <c:v>-7.2338196148326483E-2</c:v>
                </c:pt>
                <c:pt idx="120">
                  <c:v>-5.9774227688455507E-2</c:v>
                </c:pt>
                <c:pt idx="121">
                  <c:v>-4.720078231586302E-2</c:v>
                </c:pt>
                <c:pt idx="122">
                  <c:v>-3.4619853489084404E-2</c:v>
                </c:pt>
                <c:pt idx="123">
                  <c:v>-2.2033435853120915E-2</c:v>
                </c:pt>
                <c:pt idx="124">
                  <c:v>-9.4435249231977821E-3</c:v>
                </c:pt>
                <c:pt idx="125">
                  <c:v>3.1478832316156873E-3</c:v>
                </c:pt>
                <c:pt idx="126">
                  <c:v>1.5738792304871806E-2</c:v>
                </c:pt>
                <c:pt idx="127">
                  <c:v>2.8327206069249836E-2</c:v>
                </c:pt>
                <c:pt idx="128">
                  <c:v>4.0911128693048776E-2</c:v>
                </c:pt>
                <c:pt idx="129">
                  <c:v>5.3488565056615429E-2</c:v>
                </c:pt>
                <c:pt idx="130">
                  <c:v>6.605752106866157E-2</c:v>
                </c:pt>
                <c:pt idx="131">
                  <c:v>7.8616003982418081E-2</c:v>
                </c:pt>
                <c:pt idx="132">
                  <c:v>9.1162022711573906E-2</c:v>
                </c:pt>
                <c:pt idx="133">
                  <c:v>0.10369358814595377</c:v>
                </c:pt>
                <c:pt idx="134">
                  <c:v>0.11620871346688255</c:v>
                </c:pt>
                <c:pt idx="135">
                  <c:v>0.12870541446218442</c:v>
                </c:pt>
                <c:pt idx="136">
                  <c:v>0.14118170984077064</c:v>
                </c:pt>
                <c:pt idx="137">
                  <c:v>0.1536356215467643</c:v>
                </c:pt>
                <c:pt idx="138">
                  <c:v>0.16606517507311008</c:v>
                </c:pt>
                <c:pt idx="139">
                  <c:v>0.17846839977462353</c:v>
                </c:pt>
                <c:pt idx="140">
                  <c:v>0.19084332918042771</c:v>
                </c:pt>
                <c:pt idx="141">
                  <c:v>0.20318800130572645</c:v>
                </c:pt>
                <c:pt idx="142">
                  <c:v>0.21550045896286801</c:v>
                </c:pt>
                <c:pt idx="143">
                  <c:v>0.22777875007164838</c:v>
                </c:pt>
                <c:pt idx="144">
                  <c:v>0.24002092796880276</c:v>
                </c:pt>
                <c:pt idx="145">
                  <c:v>0.25222505171664023</c:v>
                </c:pt>
                <c:pt idx="146">
                  <c:v>0.26438918641077053</c:v>
                </c:pt>
                <c:pt idx="147">
                  <c:v>0.27651140348687248</c:v>
                </c:pt>
                <c:pt idx="148">
                  <c:v>0.28858978102645916</c:v>
                </c:pt>
                <c:pt idx="149">
                  <c:v>0.3006224040615893</c:v>
                </c:pt>
                <c:pt idx="150">
                  <c:v>0.3126073648784749</c:v>
                </c:pt>
                <c:pt idx="151">
                  <c:v>0.32454276331994053</c:v>
                </c:pt>
                <c:pt idx="152">
                  <c:v>0.33642670708668465</c:v>
                </c:pt>
                <c:pt idx="153">
                  <c:v>0.34825731203729327</c:v>
                </c:pt>
                <c:pt idx="154">
                  <c:v>0.36003270248696184</c:v>
                </c:pt>
                <c:pt idx="155">
                  <c:v>0.37175101150487677</c:v>
                </c:pt>
                <c:pt idx="156">
                  <c:v>0.38341038121020693</c:v>
                </c:pt>
                <c:pt idx="157">
                  <c:v>0.39500896306666211</c:v>
                </c:pt>
                <c:pt idx="158">
                  <c:v>0.40654491817557015</c:v>
                </c:pt>
                <c:pt idx="159">
                  <c:v>0.41801641756742391</c:v>
                </c:pt>
                <c:pt idx="160">
                  <c:v>0.42942164249185744</c:v>
                </c:pt>
                <c:pt idx="161">
                  <c:v>0.44075878470599728</c:v>
                </c:pt>
                <c:pt idx="162">
                  <c:v>0.45202604676115354</c:v>
                </c:pt>
                <c:pt idx="163">
                  <c:v>0.46322164228779505</c:v>
                </c:pt>
                <c:pt idx="164">
                  <c:v>0.47434379627876877</c:v>
                </c:pt>
                <c:pt idx="165">
                  <c:v>0.48539074537072052</c:v>
                </c:pt>
                <c:pt idx="166">
                  <c:v>0.49636073812366666</c:v>
                </c:pt>
                <c:pt idx="167">
                  <c:v>0.50725203529867535</c:v>
                </c:pt>
                <c:pt idx="168">
                  <c:v>0.51806291013361627</c:v>
                </c:pt>
                <c:pt idx="169">
                  <c:v>0.52879164861692984</c:v>
                </c:pt>
                <c:pt idx="170">
                  <c:v>0.53943654975937361</c:v>
                </c:pt>
                <c:pt idx="171">
                  <c:v>0.5499959258637086</c:v>
                </c:pt>
                <c:pt idx="172">
                  <c:v>0.5604681027922741</c:v>
                </c:pt>
                <c:pt idx="173">
                  <c:v>0.57085142023241298</c:v>
                </c:pt>
                <c:pt idx="174">
                  <c:v>0.58114423195970821</c:v>
                </c:pt>
                <c:pt idx="175">
                  <c:v>0.59134490609898305</c:v>
                </c:pt>
                <c:pt idx="176">
                  <c:v>0.60145182538302566</c:v>
                </c:pt>
                <c:pt idx="177">
                  <c:v>0.61146338740900052</c:v>
                </c:pt>
                <c:pt idx="178">
                  <c:v>0.62137800489250161</c:v>
                </c:pt>
                <c:pt idx="179">
                  <c:v>0.63119410591920666</c:v>
                </c:pt>
                <c:pt idx="180">
                  <c:v>0.64091013419409903</c:v>
                </c:pt>
                <c:pt idx="181">
                  <c:v>0.65052454928820946</c:v>
                </c:pt>
                <c:pt idx="182">
                  <c:v>0.66003582688284268</c:v>
                </c:pt>
                <c:pt idx="183">
                  <c:v>0.66944245901125288</c:v>
                </c:pt>
                <c:pt idx="184">
                  <c:v>0.67874295429772324</c:v>
                </c:pt>
                <c:pt idx="185">
                  <c:v>0.68793583819401527</c:v>
                </c:pt>
                <c:pt idx="186">
                  <c:v>0.69701965321315373</c:v>
                </c:pt>
                <c:pt idx="187">
                  <c:v>0.70599295916050209</c:v>
                </c:pt>
                <c:pt idx="188">
                  <c:v>0.7148543333620988</c:v>
                </c:pt>
                <c:pt idx="189">
                  <c:v>0.72360237089021584</c:v>
                </c:pt>
                <c:pt idx="190">
                  <c:v>0.73223568478610324</c:v>
                </c:pt>
                <c:pt idx="191">
                  <c:v>0.74075290627988322</c:v>
                </c:pt>
                <c:pt idx="192">
                  <c:v>0.74915268500756382</c:v>
                </c:pt>
                <c:pt idx="193">
                  <c:v>0.7574336892251321</c:v>
                </c:pt>
                <c:pt idx="194">
                  <c:v>0.76559460601969409</c:v>
                </c:pt>
                <c:pt idx="195">
                  <c:v>0.77363414151763321</c:v>
                </c:pt>
                <c:pt idx="196">
                  <c:v>0.78155102108974517</c:v>
                </c:pt>
                <c:pt idx="197">
                  <c:v>0.78934398955332641</c:v>
                </c:pt>
                <c:pt idx="198">
                  <c:v>0.79701181137117627</c:v>
                </c:pt>
                <c:pt idx="199">
                  <c:v>0.80455327084748429</c:v>
                </c:pt>
                <c:pt idx="200">
                  <c:v>0.81196717232057491</c:v>
                </c:pt>
                <c:pt idx="201">
                  <c:v>0.81925234035247285</c:v>
                </c:pt>
                <c:pt idx="202">
                  <c:v>0.82640761991526213</c:v>
                </c:pt>
                <c:pt idx="203">
                  <c:v>0.83343187657421181</c:v>
                </c:pt>
                <c:pt idx="204">
                  <c:v>0.84032399666763458</c:v>
                </c:pt>
                <c:pt idx="205">
                  <c:v>0.84708288748345095</c:v>
                </c:pt>
                <c:pt idx="206">
                  <c:v>0.8537074774324358</c:v>
                </c:pt>
                <c:pt idx="207">
                  <c:v>0.86019671621811211</c:v>
                </c:pt>
                <c:pt idx="208">
                  <c:v>0.86654957500327034</c:v>
                </c:pt>
                <c:pt idx="209">
                  <c:v>0.87276504657308618</c:v>
                </c:pt>
                <c:pt idx="210">
                  <c:v>0.87884214549480955</c:v>
                </c:pt>
                <c:pt idx="211">
                  <c:v>0.88477990827399922</c:v>
                </c:pt>
                <c:pt idx="212">
                  <c:v>0.89057739350728138</c:v>
                </c:pt>
                <c:pt idx="213">
                  <c:v>0.89623368203160425</c:v>
                </c:pt>
                <c:pt idx="214">
                  <c:v>0.90174787706996573</c:v>
                </c:pt>
                <c:pt idx="215">
                  <c:v>0.907119104373595</c:v>
                </c:pt>
                <c:pt idx="216">
                  <c:v>0.91234651236055886</c:v>
                </c:pt>
                <c:pt idx="217">
                  <c:v>0.91742927225077642</c:v>
                </c:pt>
                <c:pt idx="218">
                  <c:v>0.92236657819741819</c:v>
                </c:pt>
                <c:pt idx="219">
                  <c:v>0.92715764741466955</c:v>
                </c:pt>
                <c:pt idx="220">
                  <c:v>0.93180172030183628</c:v>
                </c:pt>
                <c:pt idx="221">
                  <c:v>0.9362980605637774</c:v>
                </c:pt>
                <c:pt idx="222">
                  <c:v>0.94064595532763984</c:v>
                </c:pt>
                <c:pt idx="223">
                  <c:v>0.94484471525588132</c:v>
                </c:pt>
                <c:pt idx="224">
                  <c:v>0.94889367465556163</c:v>
                </c:pt>
                <c:pt idx="225">
                  <c:v>0.95279219158388506</c:v>
                </c:pt>
                <c:pt idx="226">
                  <c:v>0.9565396479499767</c:v>
                </c:pt>
                <c:pt idx="227">
                  <c:v>0.96013544961287856</c:v>
                </c:pt>
                <c:pt idx="228">
                  <c:v>0.96357902647574722</c:v>
                </c:pt>
                <c:pt idx="229">
                  <c:v>0.96686983257623993</c:v>
                </c:pt>
                <c:pt idx="230">
                  <c:v>0.97000734617307449</c:v>
                </c:pt>
                <c:pt idx="231">
                  <c:v>0.97299106982874872</c:v>
                </c:pt>
                <c:pt idx="232">
                  <c:v>0.97582053048840656</c:v>
                </c:pt>
                <c:pt idx="233">
                  <c:v>0.97849527955483873</c:v>
                </c:pt>
                <c:pt idx="234">
                  <c:v>0.9810148929596062</c:v>
                </c:pt>
                <c:pt idx="235">
                  <c:v>0.98337897123027274</c:v>
                </c:pt>
                <c:pt idx="236">
                  <c:v>0.98558713955374089</c:v>
                </c:pt>
                <c:pt idx="237">
                  <c:v>0.98763904783567602</c:v>
                </c:pt>
                <c:pt idx="238">
                  <c:v>0.98953437075601203</c:v>
                </c:pt>
                <c:pt idx="239">
                  <c:v>0.99127280782052929</c:v>
                </c:pt>
                <c:pt idx="240">
                  <c:v>0.99285408340849701</c:v>
                </c:pt>
                <c:pt idx="241">
                  <c:v>0.99427794681637061</c:v>
                </c:pt>
                <c:pt idx="242">
                  <c:v>0.99554417229754077</c:v>
                </c:pt>
                <c:pt idx="243">
                  <c:v>0.99665255909812334</c:v>
                </c:pt>
                <c:pt idx="244">
                  <c:v>0.99760293148878842</c:v>
                </c:pt>
                <c:pt idx="245">
                  <c:v>0.99839513879262165</c:v>
                </c:pt>
                <c:pt idx="246">
                  <c:v>0.99902905540901266</c:v>
                </c:pt>
                <c:pt idx="247">
                  <c:v>0.99950458083356886</c:v>
                </c:pt>
                <c:pt idx="248">
                  <c:v>0.9998216396740498</c:v>
                </c:pt>
                <c:pt idx="249">
                  <c:v>0.99998018166232039</c:v>
                </c:pt>
                <c:pt idx="250">
                  <c:v>0.99998018166232028</c:v>
                </c:pt>
                <c:pt idx="251">
                  <c:v>0.99982163967404947</c:v>
                </c:pt>
                <c:pt idx="252">
                  <c:v>0.9995045808335683</c:v>
                </c:pt>
                <c:pt idx="253">
                  <c:v>0.99902905540901188</c:v>
                </c:pt>
                <c:pt idx="254">
                  <c:v>0.99839513879262065</c:v>
                </c:pt>
                <c:pt idx="255">
                  <c:v>0.9976029314887872</c:v>
                </c:pt>
                <c:pt idx="256">
                  <c:v>0.99665255909812189</c:v>
                </c:pt>
                <c:pt idx="257">
                  <c:v>0.99554417229753911</c:v>
                </c:pt>
                <c:pt idx="258">
                  <c:v>0.99427794681636883</c:v>
                </c:pt>
                <c:pt idx="259">
                  <c:v>0.9928540834084949</c:v>
                </c:pt>
                <c:pt idx="260">
                  <c:v>0.99127280782052707</c:v>
                </c:pt>
                <c:pt idx="261">
                  <c:v>0.98953437075600947</c:v>
                </c:pt>
                <c:pt idx="262">
                  <c:v>0.98763904783567336</c:v>
                </c:pt>
                <c:pt idx="263">
                  <c:v>0.985587139553738</c:v>
                </c:pt>
                <c:pt idx="264">
                  <c:v>0.98337897123026952</c:v>
                </c:pt>
                <c:pt idx="265">
                  <c:v>0.98101489295960276</c:v>
                </c:pt>
                <c:pt idx="266">
                  <c:v>0.97849527955483528</c:v>
                </c:pt>
                <c:pt idx="267">
                  <c:v>0.97582053048840278</c:v>
                </c:pt>
                <c:pt idx="268">
                  <c:v>0.97299106982874473</c:v>
                </c:pt>
                <c:pt idx="269">
                  <c:v>0.97000734617307038</c:v>
                </c:pt>
                <c:pt idx="270">
                  <c:v>0.96686983257623549</c:v>
                </c:pt>
                <c:pt idx="271">
                  <c:v>0.96357902647574256</c:v>
                </c:pt>
                <c:pt idx="272">
                  <c:v>0.96013544961287378</c:v>
                </c:pt>
                <c:pt idx="273">
                  <c:v>0.95653964794997159</c:v>
                </c:pt>
                <c:pt idx="274">
                  <c:v>0.95279219158387984</c:v>
                </c:pt>
                <c:pt idx="275">
                  <c:v>0.9488936746555563</c:v>
                </c:pt>
                <c:pt idx="276">
                  <c:v>0.94484471525587566</c:v>
                </c:pt>
                <c:pt idx="277">
                  <c:v>0.94064595532763395</c:v>
                </c:pt>
                <c:pt idx="278">
                  <c:v>0.93629806056377141</c:v>
                </c:pt>
                <c:pt idx="279">
                  <c:v>0.93180172030183006</c:v>
                </c:pt>
                <c:pt idx="280">
                  <c:v>0.927157647414663</c:v>
                </c:pt>
                <c:pt idx="281">
                  <c:v>0.92236657819741175</c:v>
                </c:pt>
                <c:pt idx="282">
                  <c:v>0.91742927225076953</c:v>
                </c:pt>
                <c:pt idx="283">
                  <c:v>0.91234651236055175</c:v>
                </c:pt>
                <c:pt idx="284">
                  <c:v>0.90711910437358789</c:v>
                </c:pt>
                <c:pt idx="285">
                  <c:v>0.90174787706995829</c:v>
                </c:pt>
                <c:pt idx="286">
                  <c:v>0.89623368203159648</c:v>
                </c:pt>
                <c:pt idx="287">
                  <c:v>0.89057739350727372</c:v>
                </c:pt>
                <c:pt idx="288">
                  <c:v>0.88477990827399111</c:v>
                </c:pt>
                <c:pt idx="289">
                  <c:v>0.87884214549480122</c:v>
                </c:pt>
                <c:pt idx="290">
                  <c:v>0.87276504657307785</c:v>
                </c:pt>
                <c:pt idx="291">
                  <c:v>0.86654957500326169</c:v>
                </c:pt>
                <c:pt idx="292">
                  <c:v>0.86019671621810334</c:v>
                </c:pt>
                <c:pt idx="293">
                  <c:v>0.85370747743242703</c:v>
                </c:pt>
                <c:pt idx="294">
                  <c:v>0.84708288748344174</c:v>
                </c:pt>
                <c:pt idx="295">
                  <c:v>0.84032399666762514</c:v>
                </c:pt>
                <c:pt idx="296">
                  <c:v>0.83343187657420248</c:v>
                </c:pt>
                <c:pt idx="297">
                  <c:v>0.82640761991525236</c:v>
                </c:pt>
                <c:pt idx="298">
                  <c:v>0.81925234035246286</c:v>
                </c:pt>
                <c:pt idx="299">
                  <c:v>0.81196717232056503</c:v>
                </c:pt>
                <c:pt idx="300">
                  <c:v>0.80455327084747397</c:v>
                </c:pt>
                <c:pt idx="301">
                  <c:v>0.79701181137116583</c:v>
                </c:pt>
                <c:pt idx="302">
                  <c:v>0.78934398955331608</c:v>
                </c:pt>
                <c:pt idx="303">
                  <c:v>0.7815510210897344</c:v>
                </c:pt>
                <c:pt idx="304">
                  <c:v>0.77363414151762222</c:v>
                </c:pt>
                <c:pt idx="305">
                  <c:v>0.76559460601968321</c:v>
                </c:pt>
                <c:pt idx="306">
                  <c:v>0.75743368922512078</c:v>
                </c:pt>
                <c:pt idx="307">
                  <c:v>0.74915268500755272</c:v>
                </c:pt>
                <c:pt idx="308">
                  <c:v>0.74075290627987178</c:v>
                </c:pt>
                <c:pt idx="309">
                  <c:v>0.73223568478609136</c:v>
                </c:pt>
                <c:pt idx="310">
                  <c:v>0.72360237089020418</c:v>
                </c:pt>
                <c:pt idx="311">
                  <c:v>0.71485433336208692</c:v>
                </c:pt>
                <c:pt idx="312">
                  <c:v>0.70599295916048987</c:v>
                </c:pt>
                <c:pt idx="313">
                  <c:v>0.69701965321314163</c:v>
                </c:pt>
                <c:pt idx="314">
                  <c:v>0.68793583819400306</c:v>
                </c:pt>
                <c:pt idx="315">
                  <c:v>0.67874295429771048</c:v>
                </c:pt>
                <c:pt idx="316">
                  <c:v>0.66944245901124033</c:v>
                </c:pt>
                <c:pt idx="317">
                  <c:v>0.66003582688283002</c:v>
                </c:pt>
                <c:pt idx="318">
                  <c:v>0.65052454928819659</c:v>
                </c:pt>
                <c:pt idx="319">
                  <c:v>0.64091013419408605</c:v>
                </c:pt>
                <c:pt idx="320">
                  <c:v>0.63119410591919323</c:v>
                </c:pt>
                <c:pt idx="321">
                  <c:v>0.6213780048924884</c:v>
                </c:pt>
                <c:pt idx="322">
                  <c:v>0.6114633874089872</c:v>
                </c:pt>
                <c:pt idx="323">
                  <c:v>0.60145182538301178</c:v>
                </c:pt>
                <c:pt idx="324">
                  <c:v>0.5913449060989695</c:v>
                </c:pt>
                <c:pt idx="325">
                  <c:v>0.58114423195969445</c:v>
                </c:pt>
                <c:pt idx="326">
                  <c:v>0.57085142023239865</c:v>
                </c:pt>
                <c:pt idx="327">
                  <c:v>0.56046810279226011</c:v>
                </c:pt>
                <c:pt idx="328">
                  <c:v>0.5499959258636945</c:v>
                </c:pt>
                <c:pt idx="329">
                  <c:v>0.53943654975935906</c:v>
                </c:pt>
                <c:pt idx="330">
                  <c:v>0.52879164861691552</c:v>
                </c:pt>
                <c:pt idx="331">
                  <c:v>0.51806291013360184</c:v>
                </c:pt>
                <c:pt idx="332">
                  <c:v>0.50725203529866036</c:v>
                </c:pt>
                <c:pt idx="333">
                  <c:v>0.496360738123652</c:v>
                </c:pt>
                <c:pt idx="334">
                  <c:v>0.48539074537070576</c:v>
                </c:pt>
                <c:pt idx="335">
                  <c:v>0.4743437962787535</c:v>
                </c:pt>
                <c:pt idx="336">
                  <c:v>0.46322164228778012</c:v>
                </c:pt>
                <c:pt idx="337">
                  <c:v>0.4520260467611385</c:v>
                </c:pt>
                <c:pt idx="338">
                  <c:v>0.44075878470598173</c:v>
                </c:pt>
                <c:pt idx="339">
                  <c:v>0.42942164249184217</c:v>
                </c:pt>
                <c:pt idx="340">
                  <c:v>0.41801641756740859</c:v>
                </c:pt>
                <c:pt idx="341">
                  <c:v>0.40654491817555433</c:v>
                </c:pt>
                <c:pt idx="342">
                  <c:v>0.39500896306664679</c:v>
                </c:pt>
                <c:pt idx="343">
                  <c:v>0.38341038121019116</c:v>
                </c:pt>
                <c:pt idx="344">
                  <c:v>0.37175101150486073</c:v>
                </c:pt>
                <c:pt idx="345">
                  <c:v>0.3600327024869463</c:v>
                </c:pt>
                <c:pt idx="346">
                  <c:v>0.34825731203727722</c:v>
                </c:pt>
                <c:pt idx="347">
                  <c:v>0.33642670708666833</c:v>
                </c:pt>
                <c:pt idx="348">
                  <c:v>0.32454276331992477</c:v>
                </c:pt>
                <c:pt idx="349">
                  <c:v>0.31260736487845869</c:v>
                </c:pt>
                <c:pt idx="350">
                  <c:v>0.30062240406157281</c:v>
                </c:pt>
                <c:pt idx="351">
                  <c:v>0.28858978102644323</c:v>
                </c:pt>
                <c:pt idx="352">
                  <c:v>0.27651140348685604</c:v>
                </c:pt>
                <c:pt idx="353">
                  <c:v>0.26438918641075382</c:v>
                </c:pt>
                <c:pt idx="354">
                  <c:v>0.25222505171662413</c:v>
                </c:pt>
                <c:pt idx="355">
                  <c:v>0.24002092796878616</c:v>
                </c:pt>
                <c:pt idx="356">
                  <c:v>0.22777875007163151</c:v>
                </c:pt>
                <c:pt idx="357">
                  <c:v>0.21550045896285175</c:v>
                </c:pt>
                <c:pt idx="358">
                  <c:v>0.20318800130570971</c:v>
                </c:pt>
                <c:pt idx="359">
                  <c:v>0.19084332918041072</c:v>
                </c:pt>
                <c:pt idx="360">
                  <c:v>0.17846839977460716</c:v>
                </c:pt>
                <c:pt idx="361">
                  <c:v>0.16606517507309324</c:v>
                </c:pt>
                <c:pt idx="362">
                  <c:v>0.15363562154674718</c:v>
                </c:pt>
                <c:pt idx="363">
                  <c:v>0.14118170984075415</c:v>
                </c:pt>
                <c:pt idx="364">
                  <c:v>0.12870541446216746</c:v>
                </c:pt>
                <c:pt idx="365">
                  <c:v>0.11620871346686536</c:v>
                </c:pt>
                <c:pt idx="366">
                  <c:v>0.10369358814593721</c:v>
                </c:pt>
                <c:pt idx="367">
                  <c:v>9.1162022711556878E-2</c:v>
                </c:pt>
                <c:pt idx="368">
                  <c:v>7.8616003982400817E-2</c:v>
                </c:pt>
                <c:pt idx="369">
                  <c:v>6.6057521068644959E-2</c:v>
                </c:pt>
                <c:pt idx="370">
                  <c:v>5.3488565056598353E-2</c:v>
                </c:pt>
                <c:pt idx="371">
                  <c:v>4.091112869303147E-2</c:v>
                </c:pt>
                <c:pt idx="372">
                  <c:v>2.8327206069233189E-2</c:v>
                </c:pt>
                <c:pt idx="373">
                  <c:v>1.5738792304854712E-2</c:v>
                </c:pt>
                <c:pt idx="374">
                  <c:v>3.1478832315983678E-3</c:v>
                </c:pt>
                <c:pt idx="375">
                  <c:v>-9.4435249232144355E-3</c:v>
                </c:pt>
                <c:pt idx="376">
                  <c:v>-2.2033435853138009E-2</c:v>
                </c:pt>
                <c:pt idx="377">
                  <c:v>-3.461985348910171E-2</c:v>
                </c:pt>
                <c:pt idx="378">
                  <c:v>-4.7200782315879652E-2</c:v>
                </c:pt>
                <c:pt idx="379">
                  <c:v>-5.977422768847257E-2</c:v>
                </c:pt>
                <c:pt idx="380">
                  <c:v>-7.2338196148343761E-2</c:v>
                </c:pt>
                <c:pt idx="381">
                  <c:v>-8.4890695739474886E-2</c:v>
                </c:pt>
                <c:pt idx="382">
                  <c:v>-9.7429736324183544E-2</c:v>
                </c:pt>
                <c:pt idx="383">
                  <c:v>-0.10995332989864461</c:v>
                </c:pt>
                <c:pt idx="384">
                  <c:v>-0.12245949090808123</c:v>
                </c:pt>
                <c:pt idx="385">
                  <c:v>-0.13494623656156748</c:v>
                </c:pt>
                <c:pt idx="386">
                  <c:v>-0.14741158714638491</c:v>
                </c:pt>
                <c:pt idx="387">
                  <c:v>-0.15985356634189996</c:v>
                </c:pt>
                <c:pt idx="388">
                  <c:v>-0.17227020153289807</c:v>
                </c:pt>
                <c:pt idx="389">
                  <c:v>-0.18465952412233588</c:v>
                </c:pt>
                <c:pt idx="390">
                  <c:v>-0.1970195698434474</c:v>
                </c:pt>
                <c:pt idx="391">
                  <c:v>-0.20934837907117143</c:v>
                </c:pt>
                <c:pt idx="392">
                  <c:v>-0.22164399713284344</c:v>
                </c:pt>
                <c:pt idx="393">
                  <c:v>-0.23390447461809394</c:v>
                </c:pt>
                <c:pt idx="394">
                  <c:v>-0.24612786768792078</c:v>
                </c:pt>
                <c:pt idx="395">
                  <c:v>-0.25831223838287781</c:v>
                </c:pt>
                <c:pt idx="396">
                  <c:v>-0.27045565493032381</c:v>
                </c:pt>
                <c:pt idx="397">
                  <c:v>-0.28255619205069837</c:v>
                </c:pt>
                <c:pt idx="398">
                  <c:v>-0.29461193126276775</c:v>
                </c:pt>
                <c:pt idx="399">
                  <c:v>-0.30662096118778609</c:v>
                </c:pt>
                <c:pt idx="400">
                  <c:v>-0.31858137785253743</c:v>
                </c:pt>
                <c:pt idx="401">
                  <c:v>-0.330491284991204</c:v>
                </c:pt>
                <c:pt idx="402">
                  <c:v>-0.34234879434600496</c:v>
                </c:pt>
                <c:pt idx="403">
                  <c:v>-0.35415202596657297</c:v>
                </c:pt>
                <c:pt idx="404">
                  <c:v>-0.3658991085080136</c:v>
                </c:pt>
                <c:pt idx="405">
                  <c:v>-0.37758817952759294</c:v>
                </c:pt>
                <c:pt idx="406">
                  <c:v>-0.38921738578002152</c:v>
                </c:pt>
                <c:pt idx="407">
                  <c:v>-0.40078488351127955</c:v>
                </c:pt>
                <c:pt idx="408">
                  <c:v>-0.41228883875093031</c:v>
                </c:pt>
                <c:pt idx="409">
                  <c:v>-0.42372742760288978</c:v>
                </c:pt>
                <c:pt idx="410">
                  <c:v>-0.43509883653459874</c:v>
                </c:pt>
                <c:pt idx="411">
                  <c:v>-0.44640126266454477</c:v>
                </c:pt>
                <c:pt idx="412">
                  <c:v>-0.45763291404810286</c:v>
                </c:pt>
                <c:pt idx="413">
                  <c:v>-0.46879200996164166</c:v>
                </c:pt>
                <c:pt idx="414">
                  <c:v>-0.47987678118484395</c:v>
                </c:pt>
                <c:pt idx="415">
                  <c:v>-0.49088547028121021</c:v>
                </c:pt>
                <c:pt idx="416">
                  <c:v>-0.50181633187669406</c:v>
                </c:pt>
                <c:pt idx="417">
                  <c:v>-0.51266763293641782</c:v>
                </c:pt>
                <c:pt idx="418">
                  <c:v>-0.52343765303943968</c:v>
                </c:pt>
                <c:pt idx="419">
                  <c:v>-0.53412468465151974</c:v>
                </c:pt>
                <c:pt idx="420">
                  <c:v>-0.54472703339583717</c:v>
                </c:pt>
                <c:pt idx="421">
                  <c:v>-0.55524301832162715</c:v>
                </c:pt>
                <c:pt idx="422">
                  <c:v>-0.56567097217069007</c:v>
                </c:pt>
                <c:pt idx="423">
                  <c:v>-0.57600924164172285</c:v>
                </c:pt>
                <c:pt idx="424">
                  <c:v>-0.58625618765244358</c:v>
                </c:pt>
                <c:pt idx="425">
                  <c:v>-0.59641018559946257</c:v>
                </c:pt>
                <c:pt idx="426">
                  <c:v>-0.60646962561585072</c:v>
                </c:pt>
                <c:pt idx="427">
                  <c:v>-0.61643291282637847</c:v>
                </c:pt>
                <c:pt idx="428">
                  <c:v>-0.62629846760037755</c:v>
                </c:pt>
                <c:pt idx="429">
                  <c:v>-0.63606472580217954</c:v>
                </c:pt>
                <c:pt idx="430">
                  <c:v>-0.64573013903910359</c:v>
                </c:pt>
                <c:pt idx="431">
                  <c:v>-0.6552931749069496</c:v>
                </c:pt>
                <c:pt idx="432">
                  <c:v>-0.66475231723294848</c:v>
                </c:pt>
                <c:pt idx="433">
                  <c:v>-0.67410606631614611</c:v>
                </c:pt>
                <c:pt idx="434">
                  <c:v>-0.68335293916517603</c:v>
                </c:pt>
                <c:pt idx="435">
                  <c:v>-0.69249146973337627</c:v>
                </c:pt>
                <c:pt idx="436">
                  <c:v>-0.7015202091512257</c:v>
                </c:pt>
                <c:pt idx="437">
                  <c:v>-0.7104377259560577</c:v>
                </c:pt>
                <c:pt idx="438">
                  <c:v>-0.71924260631900705</c:v>
                </c:pt>
                <c:pt idx="439">
                  <c:v>-0.72793345426916811</c:v>
                </c:pt>
                <c:pt idx="440">
                  <c:v>-0.73650889191492097</c:v>
                </c:pt>
                <c:pt idx="441">
                  <c:v>-0.74496755966238526</c:v>
                </c:pt>
                <c:pt idx="442">
                  <c:v>-0.75330811643097972</c:v>
                </c:pt>
                <c:pt idx="443">
                  <c:v>-0.76152923986604526</c:v>
                </c:pt>
                <c:pt idx="444">
                  <c:v>-0.76962962654849454</c:v>
                </c:pt>
                <c:pt idx="445">
                  <c:v>-0.77760799220146415</c:v>
                </c:pt>
                <c:pt idx="446">
                  <c:v>-0.78546307189393294</c:v>
                </c:pt>
                <c:pt idx="447">
                  <c:v>-0.79319362024126616</c:v>
                </c:pt>
                <c:pt idx="448">
                  <c:v>-0.80079841160266774</c:v>
                </c:pt>
                <c:pt idx="449">
                  <c:v>-0.80827624027550105</c:v>
                </c:pt>
                <c:pt idx="450">
                  <c:v>-0.81562592068644368</c:v>
                </c:pt>
                <c:pt idx="451">
                  <c:v>-0.82284628757945599</c:v>
                </c:pt>
                <c:pt idx="452">
                  <c:v>-0.82993619620052894</c:v>
                </c:pt>
                <c:pt idx="453">
                  <c:v>-0.83689452247917506</c:v>
                </c:pt>
                <c:pt idx="454">
                  <c:v>-0.843720163206647</c:v>
                </c:pt>
                <c:pt idx="455">
                  <c:v>-0.85041203621084671</c:v>
                </c:pt>
                <c:pt idx="456">
                  <c:v>-0.85696908052789589</c:v>
                </c:pt>
                <c:pt idx="457">
                  <c:v>-0.86339025657034785</c:v>
                </c:pt>
                <c:pt idx="458">
                  <c:v>-0.8696745462920108</c:v>
                </c:pt>
                <c:pt idx="459">
                  <c:v>-0.87582095334935095</c:v>
                </c:pt>
                <c:pt idx="460">
                  <c:v>-0.88182850325945983</c:v>
                </c:pt>
                <c:pt idx="461">
                  <c:v>-0.88769624355455456</c:v>
                </c:pt>
                <c:pt idx="462">
                  <c:v>-0.89342324393298445</c:v>
                </c:pt>
                <c:pt idx="463">
                  <c:v>-0.8990085964067277</c:v>
                </c:pt>
                <c:pt idx="464">
                  <c:v>-0.90445141544534879</c:v>
                </c:pt>
                <c:pt idx="465">
                  <c:v>-0.90975083811639346</c:v>
                </c:pt>
                <c:pt idx="466">
                  <c:v>-0.91490602422220291</c:v>
                </c:pt>
                <c:pt idx="467">
                  <c:v>-0.91991615643312463</c:v>
                </c:pt>
                <c:pt idx="468">
                  <c:v>-0.92478044041709373</c:v>
                </c:pt>
                <c:pt idx="469">
                  <c:v>-0.92949810496557161</c:v>
                </c:pt>
                <c:pt idx="470">
                  <c:v>-0.93406840211581788</c:v>
                </c:pt>
                <c:pt idx="471">
                  <c:v>-0.93849060726947464</c:v>
                </c:pt>
                <c:pt idx="472">
                  <c:v>-0.94276401930744913</c:v>
                </c:pt>
                <c:pt idx="473">
                  <c:v>-0.94688796070107328</c:v>
                </c:pt>
                <c:pt idx="474">
                  <c:v>-0.95086177761952073</c:v>
                </c:pt>
                <c:pt idx="475">
                  <c:v>-0.95468484003346987</c:v>
                </c:pt>
                <c:pt idx="476">
                  <c:v>-0.95835654181499241</c:v>
                </c:pt>
                <c:pt idx="477">
                  <c:v>-0.96187630083365039</c:v>
                </c:pt>
                <c:pt idx="478">
                  <c:v>-0.96524355904879122</c:v>
                </c:pt>
                <c:pt idx="479">
                  <c:v>-0.96845778259802262</c:v>
                </c:pt>
                <c:pt idx="480">
                  <c:v>-0.97151846188185254</c:v>
                </c:pt>
                <c:pt idx="481">
                  <c:v>-0.97442511164448486</c:v>
                </c:pt>
                <c:pt idx="482">
                  <c:v>-0.97717727105075436</c:v>
                </c:pt>
                <c:pt idx="483">
                  <c:v>-0.97977450375918906</c:v>
                </c:pt>
                <c:pt idx="484">
                  <c:v>-0.98221639799119032</c:v>
                </c:pt>
                <c:pt idx="485">
                  <c:v>-0.98450256659631907</c:v>
                </c:pt>
                <c:pt idx="486">
                  <c:v>-0.98663264711367571</c:v>
                </c:pt>
                <c:pt idx="487">
                  <c:v>-0.98860630182936671</c:v>
                </c:pt>
                <c:pt idx="488">
                  <c:v>-0.99042321783004816</c:v>
                </c:pt>
                <c:pt idx="489">
                  <c:v>-0.99208310705253577</c:v>
                </c:pt>
                <c:pt idx="490">
                  <c:v>-0.99358570632947618</c:v>
                </c:pt>
                <c:pt idx="491">
                  <c:v>-0.99493077743107128</c:v>
                </c:pt>
                <c:pt idx="492">
                  <c:v>-0.99611810710284798</c:v>
                </c:pt>
                <c:pt idx="493">
                  <c:v>-0.99714750709946842</c:v>
                </c:pt>
                <c:pt idx="494">
                  <c:v>-0.99801881421457617</c:v>
                </c:pt>
                <c:pt idx="495">
                  <c:v>-0.99873189030667098</c:v>
                </c:pt>
                <c:pt idx="496">
                  <c:v>-0.99928662232101095</c:v>
                </c:pt>
                <c:pt idx="497">
                  <c:v>-0.99968292230753641</c:v>
                </c:pt>
                <c:pt idx="498">
                  <c:v>-0.99992072743481442</c:v>
                </c:pt>
                <c:pt idx="499">
                  <c:v>-1</c:v>
                </c:pt>
              </c:numCache>
            </c:numRef>
          </c:xVal>
          <c:yVal>
            <c:numRef>
              <c:f>'PCA 14 VARIABLES'!ycirclez2</c:f>
              <c:numCache>
                <c:formatCode>General</c:formatCode>
                <c:ptCount val="500"/>
                <c:pt idx="0">
                  <c:v>-3.2311393144413003E-15</c:v>
                </c:pt>
                <c:pt idx="1">
                  <c:v>-1.2591220998459735E-2</c:v>
                </c:pt>
                <c:pt idx="2">
                  <c:v>-2.5180445720141945E-2</c:v>
                </c:pt>
                <c:pt idx="3">
                  <c:v>-3.7765678204774195E-2</c:v>
                </c:pt>
                <c:pt idx="4">
                  <c:v>-5.0344923125031901E-2</c:v>
                </c:pt>
                <c:pt idx="5">
                  <c:v>-6.291618610288964E-2</c:v>
                </c:pt>
                <c:pt idx="6">
                  <c:v>-7.547747402581878E-2</c:v>
                </c:pt>
                <c:pt idx="7">
                  <c:v>-8.8026795362788374E-2</c:v>
                </c:pt>
                <c:pt idx="8">
                  <c:v>-0.10056216048001143</c:v>
                </c:pt>
                <c:pt idx="9">
                  <c:v>-0.1130815819563903</c:v>
                </c:pt>
                <c:pt idx="10">
                  <c:v>-0.12558307489861525</c:v>
                </c:pt>
                <c:pt idx="11">
                  <c:v>-0.1380646572558584</c:v>
                </c:pt>
                <c:pt idx="12">
                  <c:v>-0.15052435013401677</c:v>
                </c:pt>
                <c:pt idx="13">
                  <c:v>-0.16296017810945904</c:v>
                </c:pt>
                <c:pt idx="14">
                  <c:v>-0.17537016954221801</c:v>
                </c:pt>
                <c:pt idx="15">
                  <c:v>-0.18775235688858319</c:v>
                </c:pt>
                <c:pt idx="16">
                  <c:v>-0.20010477701304791</c:v>
                </c:pt>
                <c:pt idx="17">
                  <c:v>-0.21242547149955354</c:v>
                </c:pt>
                <c:pt idx="18">
                  <c:v>-0.22471248696198562</c:v>
                </c:pt>
                <c:pt idx="19">
                  <c:v>-0.23696387535387617</c:v>
                </c:pt>
                <c:pt idx="20">
                  <c:v>-0.24917769427725583</c:v>
                </c:pt>
                <c:pt idx="21">
                  <c:v>-0.2613520072906102</c:v>
                </c:pt>
                <c:pt idx="22">
                  <c:v>-0.27348488421589578</c:v>
                </c:pt>
                <c:pt idx="23">
                  <c:v>-0.28557440144455914</c:v>
                </c:pt>
                <c:pt idx="24">
                  <c:v>-0.29761864224251428</c:v>
                </c:pt>
                <c:pt idx="25">
                  <c:v>-0.30961569705403402</c:v>
                </c:pt>
                <c:pt idx="26">
                  <c:v>-0.32156366380449974</c:v>
                </c:pt>
                <c:pt idx="27">
                  <c:v>-0.33346064820196436</c:v>
                </c:pt>
                <c:pt idx="28">
                  <c:v>-0.345304764037486</c:v>
                </c:pt>
                <c:pt idx="29">
                  <c:v>-0.35709413348417585</c:v>
                </c:pt>
                <c:pt idx="30">
                  <c:v>-0.36882688739491704</c:v>
                </c:pt>
                <c:pt idx="31">
                  <c:v>-0.38050116559871172</c:v>
                </c:pt>
                <c:pt idx="32">
                  <c:v>-0.39211511719560044</c:v>
                </c:pt>
                <c:pt idx="33">
                  <c:v>-0.40366690085011231</c:v>
                </c:pt>
                <c:pt idx="34">
                  <c:v>-0.41515468508320219</c:v>
                </c:pt>
                <c:pt idx="35">
                  <c:v>-0.42657664856262156</c:v>
                </c:pt>
                <c:pt idx="36">
                  <c:v>-0.43793098039168077</c:v>
                </c:pt>
                <c:pt idx="37">
                  <c:v>-0.44921588039636001</c:v>
                </c:pt>
                <c:pt idx="38">
                  <c:v>-0.46042955941071717</c:v>
                </c:pt>
                <c:pt idx="39">
                  <c:v>-0.47157023956055033</c:v>
                </c:pt>
                <c:pt idx="40">
                  <c:v>-0.48263615454527298</c:v>
                </c:pt>
                <c:pt idx="41">
                  <c:v>-0.4936255499179516</c:v>
                </c:pt>
                <c:pt idx="42">
                  <c:v>-0.50453668336346336</c:v>
                </c:pt>
                <c:pt idx="43">
                  <c:v>-0.51536782497473399</c:v>
                </c:pt>
                <c:pt idx="44">
                  <c:v>-0.52611725752700511</c:v>
                </c:pt>
                <c:pt idx="45">
                  <c:v>-0.53678327675009052</c:v>
                </c:pt>
                <c:pt idx="46">
                  <c:v>-0.54736419159858218</c:v>
                </c:pt>
                <c:pt idx="47">
                  <c:v>-0.55785832451995665</c:v>
                </c:pt>
                <c:pt idx="48">
                  <c:v>-0.56826401172054075</c:v>
                </c:pt>
                <c:pt idx="49">
                  <c:v>-0.57857960342930126</c:v>
                </c:pt>
                <c:pt idx="50">
                  <c:v>-0.58880346415940599</c:v>
                </c:pt>
                <c:pt idx="51">
                  <c:v>-0.59893397296752204</c:v>
                </c:pt>
                <c:pt idx="52">
                  <c:v>-0.60896952371081003</c:v>
                </c:pt>
                <c:pt idx="53">
                  <c:v>-0.61890852530156926</c:v>
                </c:pt>
                <c:pt idx="54">
                  <c:v>-0.62874940195949613</c:v>
                </c:pt>
                <c:pt idx="55">
                  <c:v>-0.63849059346151837</c:v>
                </c:pt>
                <c:pt idx="56">
                  <c:v>-0.64813055538915954</c:v>
                </c:pt>
                <c:pt idx="57">
                  <c:v>-0.65766775937339839</c:v>
                </c:pt>
                <c:pt idx="58">
                  <c:v>-0.66710069333698618</c:v>
                </c:pt>
                <c:pt idx="59">
                  <c:v>-0.67642786173417824</c:v>
                </c:pt>
                <c:pt idx="60">
                  <c:v>-0.68564778578784435</c:v>
                </c:pt>
                <c:pt idx="61">
                  <c:v>-0.69475900372392385</c:v>
                </c:pt>
                <c:pt idx="62">
                  <c:v>-0.70376007100318139</c:v>
                </c:pt>
                <c:pt idx="63">
                  <c:v>-0.71264956055023099</c:v>
                </c:pt>
                <c:pt idx="64">
                  <c:v>-0.72142606297979406</c:v>
                </c:pt>
                <c:pt idx="65">
                  <c:v>-0.73008818682014875</c:v>
                </c:pt>
                <c:pt idx="66">
                  <c:v>-0.73863455873374106</c:v>
                </c:pt>
                <c:pt idx="67">
                  <c:v>-0.74706382373492208</c:v>
                </c:pt>
                <c:pt idx="68">
                  <c:v>-0.75537464540477328</c:v>
                </c:pt>
                <c:pt idx="69">
                  <c:v>-0.76356570610298924</c:v>
                </c:pt>
                <c:pt idx="70">
                  <c:v>-0.77163570717678376</c:v>
                </c:pt>
                <c:pt idx="71">
                  <c:v>-0.77958336916678495</c:v>
                </c:pt>
                <c:pt idx="72">
                  <c:v>-0.78740743200988572</c:v>
                </c:pt>
                <c:pt idx="73">
                  <c:v>-0.79510665523902302</c:v>
                </c:pt>
                <c:pt idx="74">
                  <c:v>-0.80267981817984635</c:v>
                </c:pt>
                <c:pt idx="75">
                  <c:v>-0.81012572014424955</c:v>
                </c:pt>
                <c:pt idx="76">
                  <c:v>-0.81744318062073507</c:v>
                </c:pt>
                <c:pt idx="77">
                  <c:v>-0.8246310394615779</c:v>
                </c:pt>
                <c:pt idx="78">
                  <c:v>-0.83168815706676069</c:v>
                </c:pt>
                <c:pt idx="79">
                  <c:v>-0.83861341456465288</c:v>
                </c:pt>
                <c:pt idx="80">
                  <c:v>-0.84540571398940179</c:v>
                </c:pt>
                <c:pt idx="81">
                  <c:v>-0.85206397845500914</c:v>
                </c:pt>
                <c:pt idx="82">
                  <c:v>-0.85858715232606742</c:v>
                </c:pt>
                <c:pt idx="83">
                  <c:v>-0.86497420138512493</c:v>
                </c:pt>
                <c:pt idx="84">
                  <c:v>-0.8712241129966557</c:v>
                </c:pt>
                <c:pt idx="85">
                  <c:v>-0.87733589626760855</c:v>
                </c:pt>
                <c:pt idx="86">
                  <c:v>-0.88330858220450814</c:v>
                </c:pt>
                <c:pt idx="87">
                  <c:v>-0.88914122386708372</c:v>
                </c:pt>
                <c:pt idx="88">
                  <c:v>-0.89483289651840248</c:v>
                </c:pt>
                <c:pt idx="89">
                  <c:v>-0.90038269777148217</c:v>
                </c:pt>
                <c:pt idx="90">
                  <c:v>-0.9057897477323591</c:v>
                </c:pt>
                <c:pt idx="91">
                  <c:v>-0.91105318913959277</c:v>
                </c:pt>
                <c:pt idx="92">
                  <c:v>-0.91617218750017881</c:v>
                </c:pt>
                <c:pt idx="93">
                  <c:v>-0.92114593122185473</c:v>
                </c:pt>
                <c:pt idx="94">
                  <c:v>-0.92597363174177405</c:v>
                </c:pt>
                <c:pt idx="95">
                  <c:v>-0.93065452365152812</c:v>
                </c:pt>
                <c:pt idx="96">
                  <c:v>-0.93518786481849892</c:v>
                </c:pt>
                <c:pt idx="97">
                  <c:v>-0.93957293650352025</c:v>
                </c:pt>
                <c:pt idx="98">
                  <c:v>-0.94380904347483008</c:v>
                </c:pt>
                <c:pt idx="99">
                  <c:v>-0.9478955141182962</c:v>
                </c:pt>
                <c:pt idx="100">
                  <c:v>-0.95183170054389787</c:v>
                </c:pt>
                <c:pt idx="101">
                  <c:v>-0.95561697868844497</c:v>
                </c:pt>
                <c:pt idx="102">
                  <c:v>-0.95925074841452074</c:v>
                </c:pt>
                <c:pt idx="103">
                  <c:v>-0.96273243360562999</c:v>
                </c:pt>
                <c:pt idx="104">
                  <c:v>-0.9660614822575404</c:v>
                </c:pt>
                <c:pt idx="105">
                  <c:v>-0.96923736656579929</c:v>
                </c:pt>
                <c:pt idx="106">
                  <c:v>-0.97225958300941495</c:v>
                </c:pt>
                <c:pt idx="107">
                  <c:v>-0.97512765243068744</c:v>
                </c:pt>
                <c:pt idx="108">
                  <c:v>-0.97784112011117641</c:v>
                </c:pt>
                <c:pt idx="109">
                  <c:v>-0.98039955584379457</c:v>
                </c:pt>
                <c:pt idx="110">
                  <c:v>-0.98280255400101535</c:v>
                </c:pt>
                <c:pt idx="111">
                  <c:v>-0.98504973359918258</c:v>
                </c:pt>
                <c:pt idx="112">
                  <c:v>-0.98714073835891369</c:v>
                </c:pt>
                <c:pt idx="113">
                  <c:v>-0.98907523676158671</c:v>
                </c:pt>
                <c:pt idx="114">
                  <c:v>-0.99085292210190001</c:v>
                </c:pt>
                <c:pt idx="115">
                  <c:v>-0.99247351253649974</c:v>
                </c:pt>
                <c:pt idx="116">
                  <c:v>-0.99393675112866398</c:v>
                </c:pt>
                <c:pt idx="117">
                  <c:v>-0.99524240588903934</c:v>
                </c:pt>
                <c:pt idx="118">
                  <c:v>-0.99639026981242185</c:v>
                </c:pt>
                <c:pt idx="119">
                  <c:v>-0.99738016091057591</c:v>
                </c:pt>
                <c:pt idx="120">
                  <c:v>-0.99821192224108835</c:v>
                </c:pt>
                <c:pt idx="121">
                  <c:v>-0.99888542193225072</c:v>
                </c:pt>
                <c:pt idx="122">
                  <c:v>-0.99940055320396648</c:v>
                </c:pt>
                <c:pt idx="123">
                  <c:v>-0.99975723438468123</c:v>
                </c:pt>
                <c:pt idx="124">
                  <c:v>-0.99995540892433044</c:v>
                </c:pt>
                <c:pt idx="125">
                  <c:v>-0.99999504540330608</c:v>
                </c:pt>
                <c:pt idx="126">
                  <c:v>-0.9998761375374372</c:v>
                </c:pt>
                <c:pt idx="127">
                  <c:v>-0.99959870417898711</c:v>
                </c:pt>
                <c:pt idx="128">
                  <c:v>-0.99916278931366376</c:v>
                </c:pt>
                <c:pt idx="129">
                  <c:v>-0.99856846205364613</c:v>
                </c:pt>
                <c:pt idx="130">
                  <c:v>-0.99781581662662744</c:v>
                </c:pt>
                <c:pt idx="131">
                  <c:v>-0.99690497236087472</c:v>
                </c:pt>
                <c:pt idx="132">
                  <c:v>-0.99583607366631099</c:v>
                </c:pt>
                <c:pt idx="133">
                  <c:v>-0.99460929001161924</c:v>
                </c:pt>
                <c:pt idx="134">
                  <c:v>-0.99322481589737377</c:v>
                </c:pt>
                <c:pt idx="135">
                  <c:v>-0.99168287082520357</c:v>
                </c:pt>
                <c:pt idx="136">
                  <c:v>-0.98998369926299112</c:v>
                </c:pt>
                <c:pt idx="137">
                  <c:v>-0.98812757060611334</c:v>
                </c:pt>
                <c:pt idx="138">
                  <c:v>-0.98611477913473</c:v>
                </c:pt>
                <c:pt idx="139">
                  <c:v>-0.98394564396712747</c:v>
                </c:pt>
                <c:pt idx="140">
                  <c:v>-0.98162050900912357</c:v>
                </c:pt>
                <c:pt idx="141">
                  <c:v>-0.97913974289954353</c:v>
                </c:pt>
                <c:pt idx="142">
                  <c:v>-0.97650373895177345</c:v>
                </c:pt>
                <c:pt idx="143">
                  <c:v>-0.9737129150914029</c:v>
                </c:pt>
                <c:pt idx="144">
                  <c:v>-0.97076771378996474</c:v>
                </c:pt>
                <c:pt idx="145">
                  <c:v>-0.96766860199478322</c:v>
                </c:pt>
                <c:pt idx="146">
                  <c:v>-0.96441607105494198</c:v>
                </c:pt>
                <c:pt idx="147">
                  <c:v>-0.96101063664338282</c:v>
                </c:pt>
                <c:pt idx="148">
                  <c:v>-0.95745283867514874</c:v>
                </c:pt>
                <c:pt idx="149">
                  <c:v>-0.95374324122178211</c:v>
                </c:pt>
                <c:pt idx="150">
                  <c:v>-0.94988243242189507</c:v>
                </c:pt>
                <c:pt idx="151">
                  <c:v>-0.94587102438792203</c:v>
                </c:pt>
                <c:pt idx="152">
                  <c:v>-0.94170965310907273</c:v>
                </c:pt>
                <c:pt idx="153">
                  <c:v>-0.93739897835049901</c:v>
                </c:pt>
                <c:pt idx="154">
                  <c:v>-0.93293968354869272</c:v>
                </c:pt>
                <c:pt idx="155">
                  <c:v>-0.92833247570312916</c:v>
                </c:pt>
                <c:pt idx="156">
                  <c:v>-0.92357808526417717</c:v>
                </c:pt>
                <c:pt idx="157">
                  <c:v>-0.91867726601728883</c:v>
                </c:pt>
                <c:pt idx="158">
                  <c:v>-0.9136307949634902</c:v>
                </c:pt>
                <c:pt idx="159">
                  <c:v>-0.9084394721961927</c:v>
                </c:pt>
                <c:pt idx="160">
                  <c:v>-0.90310412077434099</c:v>
                </c:pt>
                <c:pt idx="161">
                  <c:v>-0.89762558659192215</c:v>
                </c:pt>
                <c:pt idx="162">
                  <c:v>-0.89200473824385229</c:v>
                </c:pt>
                <c:pt idx="163">
                  <c:v>-0.88624246688826536</c:v>
                </c:pt>
                <c:pt idx="164">
                  <c:v>-0.88033968610522495</c:v>
                </c:pt>
                <c:pt idx="165">
                  <c:v>-0.87429733175187974</c:v>
                </c:pt>
                <c:pt idx="166">
                  <c:v>-0.86811636181408813</c:v>
                </c:pt>
                <c:pt idx="167">
                  <c:v>-0.86179775625453536</c:v>
                </c:pt>
                <c:pt idx="168">
                  <c:v>-0.85534251685736318</c:v>
                </c:pt>
                <c:pt idx="169">
                  <c:v>-0.84875166706934335</c:v>
                </c:pt>
                <c:pt idx="170">
                  <c:v>-0.84202625183761515</c:v>
                </c:pt>
                <c:pt idx="171">
                  <c:v>-0.83516733744401306</c:v>
                </c:pt>
                <c:pt idx="172">
                  <c:v>-0.8281760113360136</c:v>
                </c:pt>
                <c:pt idx="173">
                  <c:v>-0.82105338195432642</c:v>
                </c:pt>
                <c:pt idx="174">
                  <c:v>-0.81380057855715537</c:v>
                </c:pt>
                <c:pt idx="175">
                  <c:v>-0.80641875104116034</c:v>
                </c:pt>
                <c:pt idx="176">
                  <c:v>-0.79890906975914755</c:v>
                </c:pt>
                <c:pt idx="177">
                  <c:v>-0.79127272533451476</c:v>
                </c:pt>
                <c:pt idx="178">
                  <c:v>-0.78351092847248416</c:v>
                </c:pt>
                <c:pt idx="179">
                  <c:v>-0.77562490976815157</c:v>
                </c:pt>
                <c:pt idx="180">
                  <c:v>-0.76761591951138042</c:v>
                </c:pt>
                <c:pt idx="181">
                  <c:v>-0.75948522748857461</c:v>
                </c:pt>
                <c:pt idx="182">
                  <c:v>-0.75123412278136181</c:v>
                </c:pt>
                <c:pt idx="183">
                  <c:v>-0.74286391356221293</c:v>
                </c:pt>
                <c:pt idx="184">
                  <c:v>-0.73437592688703979</c:v>
                </c:pt>
                <c:pt idx="185">
                  <c:v>-0.72577150848479688</c:v>
                </c:pt>
                <c:pt idx="186">
                  <c:v>-0.71705202254412126</c:v>
                </c:pt>
                <c:pt idx="187">
                  <c:v>-0.70821885149704789</c:v>
                </c:pt>
                <c:pt idx="188">
                  <c:v>-0.69927339579983261</c:v>
                </c:pt>
                <c:pt idx="189">
                  <c:v>-0.6902170737109149</c:v>
                </c:pt>
                <c:pt idx="190">
                  <c:v>-0.6810513210660607</c:v>
                </c:pt>
                <c:pt idx="191">
                  <c:v>-0.67177759105071866</c:v>
                </c:pt>
                <c:pt idx="192">
                  <c:v>-0.66239735396962285</c:v>
                </c:pt>
                <c:pt idx="193">
                  <c:v>-0.65291209701368369</c:v>
                </c:pt>
                <c:pt idx="194">
                  <c:v>-0.64332332402420278</c:v>
                </c:pt>
                <c:pt idx="195">
                  <c:v>-0.63363255525444295</c:v>
                </c:pt>
                <c:pt idx="196">
                  <c:v>-0.62384132712860307</c:v>
                </c:pt>
                <c:pt idx="197">
                  <c:v>-0.61395119199822235</c:v>
                </c:pt>
                <c:pt idx="198">
                  <c:v>-0.60396371789606418</c:v>
                </c:pt>
                <c:pt idx="199">
                  <c:v>-0.59388048828751272</c:v>
                </c:pt>
                <c:pt idx="200">
                  <c:v>-0.58370310181952068</c:v>
                </c:pt>
                <c:pt idx="201">
                  <c:v>-0.57343317206715205</c:v>
                </c:pt>
                <c:pt idx="202">
                  <c:v>-0.56307232727775902</c:v>
                </c:pt>
                <c:pt idx="203">
                  <c:v>-0.55262221011282897</c:v>
                </c:pt>
                <c:pt idx="204">
                  <c:v>-0.54208447738755017</c:v>
                </c:pt>
                <c:pt idx="205">
                  <c:v>-0.53146079980813188</c:v>
                </c:pt>
                <c:pt idx="206">
                  <c:v>-0.52075286170692059</c:v>
                </c:pt>
                <c:pt idx="207">
                  <c:v>-0.50996236077535817</c:v>
                </c:pt>
                <c:pt idx="208">
                  <c:v>-0.49909100779482252</c:v>
                </c:pt>
                <c:pt idx="209">
                  <c:v>-0.48814052636538874</c:v>
                </c:pt>
                <c:pt idx="210">
                  <c:v>-0.47711265263256231</c:v>
                </c:pt>
                <c:pt idx="211">
                  <c:v>-0.46600913501202273</c:v>
                </c:pt>
                <c:pt idx="212">
                  <c:v>-0.45483173391241832</c:v>
                </c:pt>
                <c:pt idx="213">
                  <c:v>-0.44358222145626325</c:v>
                </c:pt>
                <c:pt idx="214">
                  <c:v>-0.43226238119897725</c:v>
                </c:pt>
                <c:pt idx="215">
                  <c:v>-0.4208740078461094</c:v>
                </c:pt>
                <c:pt idx="216">
                  <c:v>-0.40941890696879712</c:v>
                </c:pt>
                <c:pt idx="217">
                  <c:v>-0.39789889471750334</c:v>
                </c:pt>
                <c:pt idx="218">
                  <c:v>-0.38631579753407186</c:v>
                </c:pt>
                <c:pt idx="219">
                  <c:v>-0.37467145186215534</c:v>
                </c:pt>
                <c:pt idx="220">
                  <c:v>-0.3629677038560572</c:v>
                </c:pt>
                <c:pt idx="221">
                  <c:v>-0.35120640908803058</c:v>
                </c:pt>
                <c:pt idx="222">
                  <c:v>-0.3393894322540873</c:v>
                </c:pt>
                <c:pt idx="223">
                  <c:v>-0.32751864687836102</c:v>
                </c:pt>
                <c:pt idx="224">
                  <c:v>-0.31559593501606631</c:v>
                </c:pt>
                <c:pt idx="225">
                  <c:v>-0.30362318695510926</c:v>
                </c:pt>
                <c:pt idx="226">
                  <c:v>-0.29160230091639305</c:v>
                </c:pt>
                <c:pt idx="227">
                  <c:v>-0.27953518275286143</c:v>
                </c:pt>
                <c:pt idx="228">
                  <c:v>-0.26742374564733634</c:v>
                </c:pt>
                <c:pt idx="229">
                  <c:v>-0.25526990980919356</c:v>
                </c:pt>
                <c:pt idx="230">
                  <c:v>-0.24307560216992019</c:v>
                </c:pt>
                <c:pt idx="231">
                  <c:v>-0.23084275607761018</c:v>
                </c:pt>
                <c:pt idx="232">
                  <c:v>-0.21857331099044294</c:v>
                </c:pt>
                <c:pt idx="233">
                  <c:v>-0.206269212169189</c:v>
                </c:pt>
                <c:pt idx="234">
                  <c:v>-0.1939324103687996</c:v>
                </c:pt>
                <c:pt idx="235">
                  <c:v>-0.18156486152912546</c:v>
                </c:pt>
                <c:pt idx="236">
                  <c:v>-0.16916852646480929</c:v>
                </c:pt>
                <c:pt idx="237">
                  <c:v>-0.15674537055440954</c:v>
                </c:pt>
                <c:pt idx="238">
                  <c:v>-0.14429736342880053</c:v>
                </c:pt>
                <c:pt idx="239">
                  <c:v>-0.13182647865889446</c:v>
                </c:pt>
                <c:pt idx="240">
                  <c:v>-0.11933469344274253</c:v>
                </c:pt>
                <c:pt idx="241">
                  <c:v>-0.1068239882920613</c:v>
                </c:pt>
                <c:pt idx="242">
                  <c:v>-9.4296346718229507E-2</c:v>
                </c:pt>
                <c:pt idx="243">
                  <c:v>-8.1753754917813268E-2</c:v>
                </c:pt>
                <c:pt idx="244">
                  <c:v>-6.919820145766567E-2</c:v>
                </c:pt>
                <c:pt idx="245">
                  <c:v>-5.6631676959646479E-2</c:v>
                </c:pt>
                <c:pt idx="246">
                  <c:v>-4.4056173785020115E-2</c:v>
                </c:pt>
                <c:pt idx="247">
                  <c:v>-3.1473685718577782E-2</c:v>
                </c:pt>
                <c:pt idx="248">
                  <c:v>-1.8886207652529921E-2</c:v>
                </c:pt>
                <c:pt idx="249">
                  <c:v>-6.2957352702271195E-3</c:v>
                </c:pt>
                <c:pt idx="250">
                  <c:v>6.295735270244439E-3</c:v>
                </c:pt>
                <c:pt idx="251">
                  <c:v>1.8886207652546793E-2</c:v>
                </c:pt>
                <c:pt idx="252">
                  <c:v>3.1473685718595094E-2</c:v>
                </c:pt>
                <c:pt idx="253">
                  <c:v>4.4056173785037421E-2</c:v>
                </c:pt>
                <c:pt idx="254">
                  <c:v>5.6631676959663327E-2</c:v>
                </c:pt>
                <c:pt idx="255">
                  <c:v>6.9198201457682948E-2</c:v>
                </c:pt>
                <c:pt idx="256">
                  <c:v>8.1753754917830532E-2</c:v>
                </c:pt>
                <c:pt idx="257">
                  <c:v>9.4296346718246313E-2</c:v>
                </c:pt>
                <c:pt idx="258">
                  <c:v>0.10682398829207852</c:v>
                </c:pt>
                <c:pt idx="259">
                  <c:v>0.11933469344275972</c:v>
                </c:pt>
                <c:pt idx="260">
                  <c:v>0.13182647865891117</c:v>
                </c:pt>
                <c:pt idx="261">
                  <c:v>0.14429736342881769</c:v>
                </c:pt>
                <c:pt idx="262">
                  <c:v>0.15674537055442664</c:v>
                </c:pt>
                <c:pt idx="263">
                  <c:v>0.16916852646482591</c:v>
                </c:pt>
                <c:pt idx="264">
                  <c:v>0.1815648615291425</c:v>
                </c:pt>
                <c:pt idx="265">
                  <c:v>0.19393241036881659</c:v>
                </c:pt>
                <c:pt idx="266">
                  <c:v>0.20626921216920552</c:v>
                </c:pt>
                <c:pt idx="267">
                  <c:v>0.21857331099045985</c:v>
                </c:pt>
                <c:pt idx="268">
                  <c:v>0.23084275607762703</c:v>
                </c:pt>
                <c:pt idx="269">
                  <c:v>0.24307560216993654</c:v>
                </c:pt>
                <c:pt idx="270">
                  <c:v>0.25526990980921033</c:v>
                </c:pt>
                <c:pt idx="271">
                  <c:v>0.267423745647353</c:v>
                </c:pt>
                <c:pt idx="272">
                  <c:v>0.27953518275287759</c:v>
                </c:pt>
                <c:pt idx="273">
                  <c:v>0.29160230091640965</c:v>
                </c:pt>
                <c:pt idx="274">
                  <c:v>0.3036231869551258</c:v>
                </c:pt>
                <c:pt idx="275">
                  <c:v>0.3155959350160823</c:v>
                </c:pt>
                <c:pt idx="276">
                  <c:v>0.3275186468783774</c:v>
                </c:pt>
                <c:pt idx="277">
                  <c:v>0.33938943225410362</c:v>
                </c:pt>
                <c:pt idx="278">
                  <c:v>0.35120640908804635</c:v>
                </c:pt>
                <c:pt idx="279">
                  <c:v>0.36296770385607335</c:v>
                </c:pt>
                <c:pt idx="280">
                  <c:v>0.37467145186217138</c:v>
                </c:pt>
                <c:pt idx="281">
                  <c:v>0.3863157975340874</c:v>
                </c:pt>
                <c:pt idx="282">
                  <c:v>0.39789889471751921</c:v>
                </c:pt>
                <c:pt idx="283">
                  <c:v>0.40941890696881295</c:v>
                </c:pt>
                <c:pt idx="284">
                  <c:v>0.42087400784612472</c:v>
                </c:pt>
                <c:pt idx="285">
                  <c:v>0.43226238119899291</c:v>
                </c:pt>
                <c:pt idx="286">
                  <c:v>0.44358222145627879</c:v>
                </c:pt>
                <c:pt idx="287">
                  <c:v>0.45483173391243337</c:v>
                </c:pt>
                <c:pt idx="288">
                  <c:v>0.46600913501203806</c:v>
                </c:pt>
                <c:pt idx="289">
                  <c:v>0.47711265263257752</c:v>
                </c:pt>
                <c:pt idx="290">
                  <c:v>0.48814052636540345</c:v>
                </c:pt>
                <c:pt idx="291">
                  <c:v>0.49909100779483756</c:v>
                </c:pt>
                <c:pt idx="292">
                  <c:v>0.50996236077537316</c:v>
                </c:pt>
                <c:pt idx="293">
                  <c:v>0.52075286170693491</c:v>
                </c:pt>
                <c:pt idx="294">
                  <c:v>0.53146079980814653</c:v>
                </c:pt>
                <c:pt idx="295">
                  <c:v>0.54208447738756471</c:v>
                </c:pt>
                <c:pt idx="296">
                  <c:v>0.55262221011284307</c:v>
                </c:pt>
                <c:pt idx="297">
                  <c:v>0.56307232727777323</c:v>
                </c:pt>
                <c:pt idx="298">
                  <c:v>0.57343317206716626</c:v>
                </c:pt>
                <c:pt idx="299">
                  <c:v>0.58370310181953444</c:v>
                </c:pt>
                <c:pt idx="300">
                  <c:v>0.59388048828752671</c:v>
                </c:pt>
                <c:pt idx="301">
                  <c:v>0.60396371789607795</c:v>
                </c:pt>
                <c:pt idx="302">
                  <c:v>0.61395119199823567</c:v>
                </c:pt>
                <c:pt idx="303">
                  <c:v>0.62384132712861662</c:v>
                </c:pt>
                <c:pt idx="304">
                  <c:v>0.63363255525445639</c:v>
                </c:pt>
                <c:pt idx="305">
                  <c:v>0.64332332402421566</c:v>
                </c:pt>
                <c:pt idx="306">
                  <c:v>0.65291209701369679</c:v>
                </c:pt>
                <c:pt idx="307">
                  <c:v>0.66239735396963551</c:v>
                </c:pt>
                <c:pt idx="308">
                  <c:v>0.6717775910507312</c:v>
                </c:pt>
                <c:pt idx="309">
                  <c:v>0.68105132106607336</c:v>
                </c:pt>
                <c:pt idx="310">
                  <c:v>0.69021707371092711</c:v>
                </c:pt>
                <c:pt idx="311">
                  <c:v>0.69927339579984471</c:v>
                </c:pt>
                <c:pt idx="312">
                  <c:v>0.7082188514970601</c:v>
                </c:pt>
                <c:pt idx="313">
                  <c:v>0.71705202254413303</c:v>
                </c:pt>
                <c:pt idx="314">
                  <c:v>0.72577150848480843</c:v>
                </c:pt>
                <c:pt idx="315">
                  <c:v>0.73437592688705156</c:v>
                </c:pt>
                <c:pt idx="316">
                  <c:v>0.74286391356222425</c:v>
                </c:pt>
                <c:pt idx="317">
                  <c:v>0.75123412278137291</c:v>
                </c:pt>
                <c:pt idx="318">
                  <c:v>0.7594852274885856</c:v>
                </c:pt>
                <c:pt idx="319">
                  <c:v>0.76761591951139119</c:v>
                </c:pt>
                <c:pt idx="320">
                  <c:v>0.77562490976816245</c:v>
                </c:pt>
                <c:pt idx="321">
                  <c:v>0.78351092847249459</c:v>
                </c:pt>
                <c:pt idx="322">
                  <c:v>0.79127272533452508</c:v>
                </c:pt>
                <c:pt idx="323">
                  <c:v>0.79890906975915799</c:v>
                </c:pt>
                <c:pt idx="324">
                  <c:v>0.80641875104117022</c:v>
                </c:pt>
                <c:pt idx="325">
                  <c:v>0.81380057855716526</c:v>
                </c:pt>
                <c:pt idx="326">
                  <c:v>0.8210533819543363</c:v>
                </c:pt>
                <c:pt idx="327">
                  <c:v>0.82817601133602303</c:v>
                </c:pt>
                <c:pt idx="328">
                  <c:v>0.83516733744402227</c:v>
                </c:pt>
                <c:pt idx="329">
                  <c:v>0.84202625183762447</c:v>
                </c:pt>
                <c:pt idx="330">
                  <c:v>0.84875166706935223</c:v>
                </c:pt>
                <c:pt idx="331">
                  <c:v>0.85534251685737195</c:v>
                </c:pt>
                <c:pt idx="332">
                  <c:v>0.86179775625454413</c:v>
                </c:pt>
                <c:pt idx="333">
                  <c:v>0.86811636181409657</c:v>
                </c:pt>
                <c:pt idx="334">
                  <c:v>0.87429733175188784</c:v>
                </c:pt>
                <c:pt idx="335">
                  <c:v>0.88033968610523317</c:v>
                </c:pt>
                <c:pt idx="336">
                  <c:v>0.88624246688827313</c:v>
                </c:pt>
                <c:pt idx="337">
                  <c:v>0.89200473824385995</c:v>
                </c:pt>
                <c:pt idx="338">
                  <c:v>0.89762558659192981</c:v>
                </c:pt>
                <c:pt idx="339">
                  <c:v>0.90310412077434821</c:v>
                </c:pt>
                <c:pt idx="340">
                  <c:v>0.90843947219619969</c:v>
                </c:pt>
                <c:pt idx="341">
                  <c:v>0.91363079496349719</c:v>
                </c:pt>
                <c:pt idx="342">
                  <c:v>0.91867726601729538</c:v>
                </c:pt>
                <c:pt idx="343">
                  <c:v>0.92357808526418372</c:v>
                </c:pt>
                <c:pt idx="344">
                  <c:v>0.9283324757031356</c:v>
                </c:pt>
                <c:pt idx="345">
                  <c:v>0.93293968354869872</c:v>
                </c:pt>
                <c:pt idx="346">
                  <c:v>0.93739897835050501</c:v>
                </c:pt>
                <c:pt idx="347">
                  <c:v>0.9417096531090785</c:v>
                </c:pt>
                <c:pt idx="348">
                  <c:v>0.94587102438792747</c:v>
                </c:pt>
                <c:pt idx="349">
                  <c:v>0.9498824324219004</c:v>
                </c:pt>
                <c:pt idx="350">
                  <c:v>0.95374324122178733</c:v>
                </c:pt>
                <c:pt idx="351">
                  <c:v>0.95745283867515352</c:v>
                </c:pt>
                <c:pt idx="352">
                  <c:v>0.96101063664338759</c:v>
                </c:pt>
                <c:pt idx="353">
                  <c:v>0.96441607105494653</c:v>
                </c:pt>
                <c:pt idx="354">
                  <c:v>0.96766860199478744</c:v>
                </c:pt>
                <c:pt idx="355">
                  <c:v>0.97076771378996884</c:v>
                </c:pt>
                <c:pt idx="356">
                  <c:v>0.97371291509140678</c:v>
                </c:pt>
                <c:pt idx="357">
                  <c:v>0.976503738951777</c:v>
                </c:pt>
                <c:pt idx="358">
                  <c:v>0.97913974289954697</c:v>
                </c:pt>
                <c:pt idx="359">
                  <c:v>0.9816205090091269</c:v>
                </c:pt>
                <c:pt idx="360">
                  <c:v>0.98394564396713047</c:v>
                </c:pt>
                <c:pt idx="361">
                  <c:v>0.98611477913473278</c:v>
                </c:pt>
                <c:pt idx="362">
                  <c:v>0.988127570606116</c:v>
                </c:pt>
                <c:pt idx="363">
                  <c:v>0.98998369926299346</c:v>
                </c:pt>
                <c:pt idx="364">
                  <c:v>0.99168287082520579</c:v>
                </c:pt>
                <c:pt idx="365">
                  <c:v>0.99322481589737577</c:v>
                </c:pt>
                <c:pt idx="366">
                  <c:v>0.99460929001162102</c:v>
                </c:pt>
                <c:pt idx="367">
                  <c:v>0.99583607366631266</c:v>
                </c:pt>
                <c:pt idx="368">
                  <c:v>0.99690497236087605</c:v>
                </c:pt>
                <c:pt idx="369">
                  <c:v>0.99781581662662855</c:v>
                </c:pt>
                <c:pt idx="370">
                  <c:v>0.99856846205364713</c:v>
                </c:pt>
                <c:pt idx="371">
                  <c:v>0.99916278931366442</c:v>
                </c:pt>
                <c:pt idx="372">
                  <c:v>0.99959870417898766</c:v>
                </c:pt>
                <c:pt idx="373">
                  <c:v>0.99987613753743754</c:v>
                </c:pt>
                <c:pt idx="374">
                  <c:v>0.99999504540330608</c:v>
                </c:pt>
                <c:pt idx="375">
                  <c:v>0.99995540892433032</c:v>
                </c:pt>
                <c:pt idx="376">
                  <c:v>0.99975723438468078</c:v>
                </c:pt>
                <c:pt idx="377">
                  <c:v>0.99940055320396592</c:v>
                </c:pt>
                <c:pt idx="378">
                  <c:v>0.99888542193224994</c:v>
                </c:pt>
                <c:pt idx="379">
                  <c:v>0.99821192224108735</c:v>
                </c:pt>
                <c:pt idx="380">
                  <c:v>0.99738016091057469</c:v>
                </c:pt>
                <c:pt idx="381">
                  <c:v>0.9963902698124204</c:v>
                </c:pt>
                <c:pt idx="382">
                  <c:v>0.99524240588903767</c:v>
                </c:pt>
                <c:pt idx="383">
                  <c:v>0.99393675112866198</c:v>
                </c:pt>
                <c:pt idx="384">
                  <c:v>0.99247351253649763</c:v>
                </c:pt>
                <c:pt idx="385">
                  <c:v>0.99085292210189779</c:v>
                </c:pt>
                <c:pt idx="386">
                  <c:v>0.98907523676158415</c:v>
                </c:pt>
                <c:pt idx="387">
                  <c:v>0.98714073835891092</c:v>
                </c:pt>
                <c:pt idx="388">
                  <c:v>0.98504973359917958</c:v>
                </c:pt>
                <c:pt idx="389">
                  <c:v>0.98280255400101213</c:v>
                </c:pt>
                <c:pt idx="390">
                  <c:v>0.98039955584379113</c:v>
                </c:pt>
                <c:pt idx="391">
                  <c:v>0.97784112011117286</c:v>
                </c:pt>
                <c:pt idx="392">
                  <c:v>0.97512765243068356</c:v>
                </c:pt>
                <c:pt idx="393">
                  <c:v>0.97225958300941084</c:v>
                </c:pt>
                <c:pt idx="394">
                  <c:v>0.96923736656579507</c:v>
                </c:pt>
                <c:pt idx="395">
                  <c:v>0.96606148225753585</c:v>
                </c:pt>
                <c:pt idx="396">
                  <c:v>0.96273243360562522</c:v>
                </c:pt>
                <c:pt idx="397">
                  <c:v>0.95925074841451585</c:v>
                </c:pt>
                <c:pt idx="398">
                  <c:v>0.95561697868843987</c:v>
                </c:pt>
                <c:pt idx="399">
                  <c:v>0.95183170054389243</c:v>
                </c:pt>
                <c:pt idx="400">
                  <c:v>0.94789551411829076</c:v>
                </c:pt>
                <c:pt idx="401">
                  <c:v>0.94380904347482431</c:v>
                </c:pt>
                <c:pt idx="402">
                  <c:v>0.93957293650351426</c:v>
                </c:pt>
                <c:pt idx="403">
                  <c:v>0.93518786481849292</c:v>
                </c:pt>
                <c:pt idx="404">
                  <c:v>0.93065452365152179</c:v>
                </c:pt>
                <c:pt idx="405">
                  <c:v>0.92597363174176739</c:v>
                </c:pt>
                <c:pt idx="406">
                  <c:v>0.92114593122184818</c:v>
                </c:pt>
                <c:pt idx="407">
                  <c:v>0.91617218750017182</c:v>
                </c:pt>
                <c:pt idx="408">
                  <c:v>0.91105318913958555</c:v>
                </c:pt>
                <c:pt idx="409">
                  <c:v>0.90578974773235199</c:v>
                </c:pt>
                <c:pt idx="410">
                  <c:v>0.90038269777147462</c:v>
                </c:pt>
                <c:pt idx="411">
                  <c:v>0.8948328965183947</c:v>
                </c:pt>
                <c:pt idx="412">
                  <c:v>0.88914122386707595</c:v>
                </c:pt>
                <c:pt idx="413">
                  <c:v>0.88330858220450004</c:v>
                </c:pt>
                <c:pt idx="414">
                  <c:v>0.87733589626760022</c:v>
                </c:pt>
                <c:pt idx="415">
                  <c:v>0.87122411299664748</c:v>
                </c:pt>
                <c:pt idx="416">
                  <c:v>0.86497420138511627</c:v>
                </c:pt>
                <c:pt idx="417">
                  <c:v>0.85858715232605853</c:v>
                </c:pt>
                <c:pt idx="418">
                  <c:v>0.85206397845500026</c:v>
                </c:pt>
                <c:pt idx="419">
                  <c:v>0.84540571398939246</c:v>
                </c:pt>
                <c:pt idx="420">
                  <c:v>0.83861341456464344</c:v>
                </c:pt>
                <c:pt idx="421">
                  <c:v>0.83168815706675137</c:v>
                </c:pt>
                <c:pt idx="422">
                  <c:v>0.82463103946156813</c:v>
                </c:pt>
                <c:pt idx="423">
                  <c:v>0.81744318062072507</c:v>
                </c:pt>
                <c:pt idx="424">
                  <c:v>0.81012572014423967</c:v>
                </c:pt>
                <c:pt idx="425">
                  <c:v>0.80267981817983602</c:v>
                </c:pt>
                <c:pt idx="426">
                  <c:v>0.79510665523901247</c:v>
                </c:pt>
                <c:pt idx="427">
                  <c:v>0.7874074320098754</c:v>
                </c:pt>
                <c:pt idx="428">
                  <c:v>0.77958336916677407</c:v>
                </c:pt>
                <c:pt idx="429">
                  <c:v>0.77163570717677277</c:v>
                </c:pt>
                <c:pt idx="430">
                  <c:v>0.76356570610297836</c:v>
                </c:pt>
                <c:pt idx="431">
                  <c:v>0.75537464540476196</c:v>
                </c:pt>
                <c:pt idx="432">
                  <c:v>0.74706382373491054</c:v>
                </c:pt>
                <c:pt idx="433">
                  <c:v>0.73863455873372974</c:v>
                </c:pt>
                <c:pt idx="434">
                  <c:v>0.73008818682013699</c:v>
                </c:pt>
                <c:pt idx="435">
                  <c:v>0.72142606297978207</c:v>
                </c:pt>
                <c:pt idx="436">
                  <c:v>0.71264956055021922</c:v>
                </c:pt>
                <c:pt idx="437">
                  <c:v>0.70376007100316906</c:v>
                </c:pt>
                <c:pt idx="438">
                  <c:v>0.69475900372391142</c:v>
                </c:pt>
                <c:pt idx="439">
                  <c:v>0.68564778578783214</c:v>
                </c:pt>
                <c:pt idx="440">
                  <c:v>0.67642786173416547</c:v>
                </c:pt>
                <c:pt idx="441">
                  <c:v>0.6671006933369733</c:v>
                </c:pt>
                <c:pt idx="442">
                  <c:v>0.65766775937338562</c:v>
                </c:pt>
                <c:pt idx="443">
                  <c:v>0.64813055538914632</c:v>
                </c:pt>
                <c:pt idx="444">
                  <c:v>0.63849059346150505</c:v>
                </c:pt>
                <c:pt idx="445">
                  <c:v>0.62874940195948303</c:v>
                </c:pt>
                <c:pt idx="446">
                  <c:v>0.61890852530155571</c:v>
                </c:pt>
                <c:pt idx="447">
                  <c:v>0.60896952371079627</c:v>
                </c:pt>
                <c:pt idx="448">
                  <c:v>0.59893397296750861</c:v>
                </c:pt>
                <c:pt idx="449">
                  <c:v>0.588803464159392</c:v>
                </c:pt>
                <c:pt idx="450">
                  <c:v>0.57857960342928716</c:v>
                </c:pt>
                <c:pt idx="451">
                  <c:v>0.56826401172052687</c:v>
                </c:pt>
                <c:pt idx="452">
                  <c:v>0.55785832451994222</c:v>
                </c:pt>
                <c:pt idx="453">
                  <c:v>0.54736419159856775</c:v>
                </c:pt>
                <c:pt idx="454">
                  <c:v>0.5367832767500762</c:v>
                </c:pt>
                <c:pt idx="455">
                  <c:v>0.52611725752699035</c:v>
                </c:pt>
                <c:pt idx="456">
                  <c:v>0.51536782497471911</c:v>
                </c:pt>
                <c:pt idx="457">
                  <c:v>0.50453668336344881</c:v>
                </c:pt>
                <c:pt idx="458">
                  <c:v>0.4936255499179365</c:v>
                </c:pt>
                <c:pt idx="459">
                  <c:v>0.48263615454525777</c:v>
                </c:pt>
                <c:pt idx="460">
                  <c:v>0.47157023956053545</c:v>
                </c:pt>
                <c:pt idx="461">
                  <c:v>0.46042955941070179</c:v>
                </c:pt>
                <c:pt idx="462">
                  <c:v>0.44921588039634452</c:v>
                </c:pt>
                <c:pt idx="463">
                  <c:v>0.43793098039166556</c:v>
                </c:pt>
                <c:pt idx="464">
                  <c:v>0.42657664856260591</c:v>
                </c:pt>
                <c:pt idx="465">
                  <c:v>0.41515468508318643</c:v>
                </c:pt>
                <c:pt idx="466">
                  <c:v>0.40366690085009682</c:v>
                </c:pt>
                <c:pt idx="467">
                  <c:v>0.39211511719558451</c:v>
                </c:pt>
                <c:pt idx="468">
                  <c:v>0.38050116559869573</c:v>
                </c:pt>
                <c:pt idx="469">
                  <c:v>0.36882688739490138</c:v>
                </c:pt>
                <c:pt idx="470">
                  <c:v>0.35709413348415964</c:v>
                </c:pt>
                <c:pt idx="471">
                  <c:v>0.34530476403746974</c:v>
                </c:pt>
                <c:pt idx="472">
                  <c:v>0.33346064820194843</c:v>
                </c:pt>
                <c:pt idx="473">
                  <c:v>0.32156366380448331</c:v>
                </c:pt>
                <c:pt idx="474">
                  <c:v>0.30961569705401759</c:v>
                </c:pt>
                <c:pt idx="475">
                  <c:v>0.29761864224249818</c:v>
                </c:pt>
                <c:pt idx="476">
                  <c:v>0.28557440144454255</c:v>
                </c:pt>
                <c:pt idx="477">
                  <c:v>0.27348488421587913</c:v>
                </c:pt>
                <c:pt idx="478">
                  <c:v>0.26135200729059388</c:v>
                </c:pt>
                <c:pt idx="479">
                  <c:v>0.24917769427723904</c:v>
                </c:pt>
                <c:pt idx="480">
                  <c:v>0.23696387535385935</c:v>
                </c:pt>
                <c:pt idx="481">
                  <c:v>0.22471248696196916</c:v>
                </c:pt>
                <c:pt idx="482">
                  <c:v>0.21242547149953661</c:v>
                </c:pt>
                <c:pt idx="483">
                  <c:v>0.20010477701303092</c:v>
                </c:pt>
                <c:pt idx="484">
                  <c:v>0.18775235688856662</c:v>
                </c:pt>
                <c:pt idx="485">
                  <c:v>0.17537016954220097</c:v>
                </c:pt>
                <c:pt idx="486">
                  <c:v>0.16296017810944194</c:v>
                </c:pt>
                <c:pt idx="487">
                  <c:v>0.15052435013400009</c:v>
                </c:pt>
                <c:pt idx="488">
                  <c:v>0.13806465725584124</c:v>
                </c:pt>
                <c:pt idx="489">
                  <c:v>0.12558307489859807</c:v>
                </c:pt>
                <c:pt idx="490">
                  <c:v>0.11308158195637352</c:v>
                </c:pt>
                <c:pt idx="491">
                  <c:v>0.10056216047999419</c:v>
                </c:pt>
                <c:pt idx="492">
                  <c:v>8.8026795362771124E-2</c:v>
                </c:pt>
                <c:pt idx="493">
                  <c:v>7.5477474025801961E-2</c:v>
                </c:pt>
                <c:pt idx="494">
                  <c:v>6.2916186102872362E-2</c:v>
                </c:pt>
                <c:pt idx="495">
                  <c:v>5.0344923125014603E-2</c:v>
                </c:pt>
                <c:pt idx="496">
                  <c:v>3.7765678204757333E-2</c:v>
                </c:pt>
                <c:pt idx="497">
                  <c:v>2.5180445720124629E-2</c:v>
                </c:pt>
                <c:pt idx="498">
                  <c:v>1.2591220998442417E-2</c:v>
                </c:pt>
                <c:pt idx="499">
                  <c:v>-1.3644250659861079E-14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A2B8-4163-A210-FF002BBAC0BB}"/>
            </c:ext>
          </c:extLst>
        </c:ser>
        <c:ser>
          <c:idx val="2"/>
          <c:order val="2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0.7314637712942702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0.65941297760212048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A2B8-4163-A210-FF002BBAC0BB}"/>
            </c:ext>
          </c:extLst>
        </c:ser>
        <c:ser>
          <c:idx val="3"/>
          <c:order val="3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-0.15271297140308054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-0.78454903261533371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A2B8-4163-A210-FF002BBAC0BB}"/>
            </c:ext>
          </c:extLst>
        </c:ser>
        <c:ser>
          <c:idx val="4"/>
          <c:order val="4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-0.82110009053629462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-0.1362567392519306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A2B8-4163-A210-FF002BBAC0BB}"/>
            </c:ext>
          </c:extLst>
        </c:ser>
        <c:ser>
          <c:idx val="5"/>
          <c:order val="5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0.90517102940411442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0.31426392791624397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A2B8-4163-A210-FF002BBAC0BB}"/>
            </c:ext>
          </c:extLst>
        </c:ser>
        <c:ser>
          <c:idx val="6"/>
          <c:order val="6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0.75830004241413207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0.55277005910929389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A2B8-4163-A210-FF002BBAC0BB}"/>
            </c:ext>
          </c:extLst>
        </c:ser>
        <c:ser>
          <c:idx val="7"/>
          <c:order val="7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0.77401185973588982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0.23063096504768515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A2B8-4163-A210-FF002BBAC0BB}"/>
            </c:ext>
          </c:extLst>
        </c:ser>
        <c:ser>
          <c:idx val="8"/>
          <c:order val="8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0.79507113045478572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-8.758776904812593E-2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A2B8-4163-A210-FF002BBAC0BB}"/>
            </c:ext>
          </c:extLst>
        </c:ser>
        <c:ser>
          <c:idx val="9"/>
          <c:order val="9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-0.79405251737959337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-0.3357499237800331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A2B8-4163-A210-FF002BBAC0BB}"/>
            </c:ext>
          </c:extLst>
        </c:ser>
        <c:ser>
          <c:idx val="10"/>
          <c:order val="10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0.63603097851205137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8.3205732435277013E-2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A2B8-4163-A210-FF002BBAC0BB}"/>
            </c:ext>
          </c:extLst>
        </c:ser>
        <c:ser>
          <c:idx val="11"/>
          <c:order val="11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0.35237758772392258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0.71303302775142074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9-A2B8-4163-A210-FF002BBAC0BB}"/>
            </c:ext>
          </c:extLst>
        </c:ser>
        <c:ser>
          <c:idx val="12"/>
          <c:order val="12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-0.47198489766312846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0.6796701659111124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A-A2B8-4163-A210-FF002BBAC0BB}"/>
            </c:ext>
          </c:extLst>
        </c:ser>
        <c:ser>
          <c:idx val="13"/>
          <c:order val="13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-0.73570713245988173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-0.43018857160837143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B-A2B8-4163-A210-FF002BBAC0BB}"/>
            </c:ext>
          </c:extLst>
        </c:ser>
        <c:ser>
          <c:idx val="14"/>
          <c:order val="14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0.44315229931881939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0.80082880782096433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C-A2B8-4163-A210-FF002BBAC0BB}"/>
            </c:ext>
          </c:extLst>
        </c:ser>
        <c:ser>
          <c:idx val="15"/>
          <c:order val="15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0.51337096547880612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0.62909011138585136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D-A2B8-4163-A210-FF002BBAC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55960"/>
        <c:axId val="1"/>
      </c:scatterChart>
      <c:valAx>
        <c:axId val="862855960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D1 (44.58 %)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  <c:majorUnit val="0.25"/>
      </c:valAx>
      <c:valAx>
        <c:axId val="1"/>
        <c:scaling>
          <c:orientation val="minMax"/>
          <c:max val="1"/>
          <c:min val="-1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D2 (27.47 %)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55960"/>
        <c:crosses val="autoZero"/>
        <c:crossBetween val="midCat"/>
        <c:majorUnit val="0.25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wMode val="edge"/>
          <c:hMode val="edge"/>
          <c:x val="0.34196473810338923"/>
          <c:y val="0.91235586930943968"/>
          <c:w val="0.69281787059226296"/>
          <c:h val="0.97701149425287348"/>
        </c:manualLayout>
      </c:layout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Standardized residuals / ARIMA(CFT)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CFTxACE P 2 0 0 '!$D$117:$D$177</c:f>
              <c:numCache>
                <c:formatCode>0.000</c:formatCode>
                <c:ptCount val="61"/>
                <c:pt idx="0">
                  <c:v>1.5568459072685126</c:v>
                </c:pt>
                <c:pt idx="1">
                  <c:v>1.814708963450925</c:v>
                </c:pt>
                <c:pt idx="2">
                  <c:v>1.9180930189522001</c:v>
                </c:pt>
                <c:pt idx="3">
                  <c:v>2.0208261216140735</c:v>
                </c:pt>
                <c:pt idx="4">
                  <c:v>1.9983173803911691</c:v>
                </c:pt>
                <c:pt idx="5">
                  <c:v>1.3468754635577009</c:v>
                </c:pt>
                <c:pt idx="6">
                  <c:v>1.3897225499830794</c:v>
                </c:pt>
                <c:pt idx="7">
                  <c:v>1.5137550802390998</c:v>
                </c:pt>
                <c:pt idx="8">
                  <c:v>1.1892732273718833</c:v>
                </c:pt>
                <c:pt idx="9">
                  <c:v>4.4004834535561876E-3</c:v>
                </c:pt>
                <c:pt idx="10">
                  <c:v>5.2652618855102203E-2</c:v>
                </c:pt>
                <c:pt idx="11">
                  <c:v>-0.35843368858185143</c:v>
                </c:pt>
                <c:pt idx="12">
                  <c:v>-0.41796962332641152</c:v>
                </c:pt>
                <c:pt idx="13">
                  <c:v>-0.98088932534106199</c:v>
                </c:pt>
                <c:pt idx="14">
                  <c:v>-1.5327569859540084</c:v>
                </c:pt>
                <c:pt idx="15">
                  <c:v>-2.2606864437237086</c:v>
                </c:pt>
                <c:pt idx="16">
                  <c:v>-1.9309895615771726</c:v>
                </c:pt>
                <c:pt idx="17">
                  <c:v>-2.249915818685527</c:v>
                </c:pt>
                <c:pt idx="18">
                  <c:v>-2.935871315015544</c:v>
                </c:pt>
                <c:pt idx="19">
                  <c:v>-2.8372005682263763</c:v>
                </c:pt>
                <c:pt idx="20">
                  <c:v>-2.2713775895772672</c:v>
                </c:pt>
                <c:pt idx="21">
                  <c:v>-2.3615317102076077</c:v>
                </c:pt>
                <c:pt idx="22">
                  <c:v>-2.1448050968079344</c:v>
                </c:pt>
                <c:pt idx="23">
                  <c:v>-1.9814025888118323</c:v>
                </c:pt>
                <c:pt idx="24">
                  <c:v>-1.7647323150049248</c:v>
                </c:pt>
                <c:pt idx="25">
                  <c:v>-1.4608325236034556</c:v>
                </c:pt>
                <c:pt idx="26">
                  <c:v>-0.87415550145698917</c:v>
                </c:pt>
                <c:pt idx="27">
                  <c:v>-0.8274239571883053</c:v>
                </c:pt>
                <c:pt idx="28">
                  <c:v>-0.71034306387348012</c:v>
                </c:pt>
                <c:pt idx="29">
                  <c:v>-0.17527747578212227</c:v>
                </c:pt>
                <c:pt idx="30">
                  <c:v>0.12668135052054347</c:v>
                </c:pt>
                <c:pt idx="31">
                  <c:v>5.497341125116216E-2</c:v>
                </c:pt>
                <c:pt idx="32">
                  <c:v>0.13475601929154807</c:v>
                </c:pt>
                <c:pt idx="33">
                  <c:v>0.1014718196682208</c:v>
                </c:pt>
                <c:pt idx="34">
                  <c:v>5.2757023537984414E-2</c:v>
                </c:pt>
                <c:pt idx="35">
                  <c:v>0.77827285468641028</c:v>
                </c:pt>
                <c:pt idx="36">
                  <c:v>1.197838172476575</c:v>
                </c:pt>
                <c:pt idx="37">
                  <c:v>1.3477458088527343</c:v>
                </c:pt>
                <c:pt idx="38">
                  <c:v>1.684590388932125</c:v>
                </c:pt>
                <c:pt idx="39">
                  <c:v>2.2115575512189376</c:v>
                </c:pt>
                <c:pt idx="40">
                  <c:v>2.4207499878921923</c:v>
                </c:pt>
                <c:pt idx="41">
                  <c:v>2.3710519142704078</c:v>
                </c:pt>
                <c:pt idx="42">
                  <c:v>2.7295421665050759</c:v>
                </c:pt>
                <c:pt idx="43">
                  <c:v>2.9636788034586261</c:v>
                </c:pt>
                <c:pt idx="44">
                  <c:v>2.9799182944128</c:v>
                </c:pt>
                <c:pt idx="45">
                  <c:v>2.8853598635288873</c:v>
                </c:pt>
                <c:pt idx="46">
                  <c:v>1.7374795282051949</c:v>
                </c:pt>
                <c:pt idx="47">
                  <c:v>0.90573858833990417</c:v>
                </c:pt>
                <c:pt idx="48">
                  <c:v>0.81552183726436211</c:v>
                </c:pt>
                <c:pt idx="49">
                  <c:v>0.28907143349088882</c:v>
                </c:pt>
                <c:pt idx="50">
                  <c:v>-0.74842420730337811</c:v>
                </c:pt>
                <c:pt idx="51">
                  <c:v>-1.1398833588913271</c:v>
                </c:pt>
                <c:pt idx="52">
                  <c:v>-1.5137198390093261</c:v>
                </c:pt>
                <c:pt idx="53">
                  <c:v>-2.0875588695356533</c:v>
                </c:pt>
                <c:pt idx="54">
                  <c:v>-2.2947447375328318</c:v>
                </c:pt>
                <c:pt idx="55">
                  <c:v>-1.776723997324485</c:v>
                </c:pt>
                <c:pt idx="56">
                  <c:v>-1.1004529081225047</c:v>
                </c:pt>
                <c:pt idx="57">
                  <c:v>-0.677533655425689</c:v>
                </c:pt>
                <c:pt idx="58">
                  <c:v>-0.3170174520928552</c:v>
                </c:pt>
                <c:pt idx="59">
                  <c:v>-0.5533611809726231</c:v>
                </c:pt>
                <c:pt idx="60">
                  <c:v>-0.34735165222319347</c:v>
                </c:pt>
              </c:numCache>
            </c:numRef>
          </c:xVal>
          <c:yVal>
            <c:numRef>
              <c:f>'LR CFTxACE P 2 0 0 '!$H$117:$H$177</c:f>
              <c:numCache>
                <c:formatCode>0.000</c:formatCode>
                <c:ptCount val="61"/>
                <c:pt idx="0">
                  <c:v>0.81911837740972315</c:v>
                </c:pt>
                <c:pt idx="1">
                  <c:v>0.33221692845158851</c:v>
                </c:pt>
                <c:pt idx="2">
                  <c:v>0.40805233131588986</c:v>
                </c:pt>
                <c:pt idx="3">
                  <c:v>0.21422865402119765</c:v>
                </c:pt>
                <c:pt idx="4">
                  <c:v>-1.3055263825595012</c:v>
                </c:pt>
                <c:pt idx="5">
                  <c:v>0.82812058380185338</c:v>
                </c:pt>
                <c:pt idx="6">
                  <c:v>1.0112956050678321</c:v>
                </c:pt>
                <c:pt idx="7">
                  <c:v>-0.22343026057326748</c:v>
                </c:pt>
                <c:pt idx="8">
                  <c:v>-2.3851040281069116</c:v>
                </c:pt>
                <c:pt idx="9">
                  <c:v>1.2140854985015819</c:v>
                </c:pt>
                <c:pt idx="10">
                  <c:v>-0.23139082681615744</c:v>
                </c:pt>
                <c:pt idx="11">
                  <c:v>0.66932829869807053</c:v>
                </c:pt>
                <c:pt idx="12">
                  <c:v>-0.85563301719905627</c:v>
                </c:pt>
                <c:pt idx="13">
                  <c:v>-0.81472657877071719</c:v>
                </c:pt>
                <c:pt idx="14">
                  <c:v>-1.3342837677653863</c:v>
                </c:pt>
                <c:pt idx="15">
                  <c:v>1.4356597412493166</c:v>
                </c:pt>
                <c:pt idx="16">
                  <c:v>-0.71606535367675805</c:v>
                </c:pt>
                <c:pt idx="17">
                  <c:v>-1.814736359946878</c:v>
                </c:pt>
                <c:pt idx="18">
                  <c:v>0.27066579137160302</c:v>
                </c:pt>
                <c:pt idx="19">
                  <c:v>1.1881565747552045</c:v>
                </c:pt>
                <c:pt idx="20">
                  <c:v>-0.94842171170451417</c:v>
                </c:pt>
                <c:pt idx="21">
                  <c:v>-0.19568591129056948</c:v>
                </c:pt>
                <c:pt idx="22">
                  <c:v>-0.4924035558497778</c:v>
                </c:pt>
                <c:pt idx="23">
                  <c:v>-0.43653581662649293</c:v>
                </c:pt>
                <c:pt idx="24">
                  <c:v>-0.28639403355640231</c:v>
                </c:pt>
                <c:pt idx="25">
                  <c:v>0.40238750118057559</c:v>
                </c:pt>
                <c:pt idx="26">
                  <c:v>-1.1432654852032336</c:v>
                </c:pt>
                <c:pt idx="27">
                  <c:v>-0.82348279907836353</c:v>
                </c:pt>
                <c:pt idx="28">
                  <c:v>0.37735864130514118</c:v>
                </c:pt>
                <c:pt idx="29">
                  <c:v>-0.29561860555407488</c:v>
                </c:pt>
                <c:pt idx="30">
                  <c:v>-1.20349539107681</c:v>
                </c:pt>
                <c:pt idx="31">
                  <c:v>-0.58792877315490066</c:v>
                </c:pt>
                <c:pt idx="32">
                  <c:v>-0.76681317866031196</c:v>
                </c:pt>
                <c:pt idx="33">
                  <c:v>-0.66690678860089814</c:v>
                </c:pt>
                <c:pt idx="34">
                  <c:v>1.5050079752331444</c:v>
                </c:pt>
                <c:pt idx="35">
                  <c:v>0.54496360889712103</c:v>
                </c:pt>
                <c:pt idx="36">
                  <c:v>-0.13055512143520662</c:v>
                </c:pt>
                <c:pt idx="37">
                  <c:v>0.51977799390748347</c:v>
                </c:pt>
                <c:pt idx="38">
                  <c:v>1.1043590715094975</c:v>
                </c:pt>
                <c:pt idx="39">
                  <c:v>0.29934398486161579</c:v>
                </c:pt>
                <c:pt idx="40">
                  <c:v>-0.21002225215973475</c:v>
                </c:pt>
                <c:pt idx="41">
                  <c:v>1.1241907705296239</c:v>
                </c:pt>
                <c:pt idx="42">
                  <c:v>0.87832352435654271</c:v>
                </c:pt>
                <c:pt idx="43">
                  <c:v>0.42143857489254299</c:v>
                </c:pt>
                <c:pt idx="44">
                  <c:v>0.31215667527618646</c:v>
                </c:pt>
                <c:pt idx="45">
                  <c:v>-2.2844241382954604</c:v>
                </c:pt>
                <c:pt idx="46">
                  <c:v>-0.97141469730674179</c:v>
                </c:pt>
                <c:pt idx="47">
                  <c:v>1.1809590130338254</c:v>
                </c:pt>
                <c:pt idx="48">
                  <c:v>-0.14186105520730721</c:v>
                </c:pt>
                <c:pt idx="49">
                  <c:v>-1.5037956427712245</c:v>
                </c:pt>
                <c:pt idx="50">
                  <c:v>0.32716720618862061</c:v>
                </c:pt>
                <c:pt idx="51">
                  <c:v>0.16471649942266861</c:v>
                </c:pt>
                <c:pt idx="52">
                  <c:v>-0.58511087682947904</c:v>
                </c:pt>
                <c:pt idx="53">
                  <c:v>0.22275794586646175</c:v>
                </c:pt>
                <c:pt idx="54">
                  <c:v>1.8711586073964592</c:v>
                </c:pt>
                <c:pt idx="55">
                  <c:v>1.8213918013783394</c:v>
                </c:pt>
                <c:pt idx="56">
                  <c:v>0.74675108393711198</c:v>
                </c:pt>
                <c:pt idx="57">
                  <c:v>0.41043453657955847</c:v>
                </c:pt>
                <c:pt idx="58">
                  <c:v>-1.2602754672036567</c:v>
                </c:pt>
                <c:pt idx="59">
                  <c:v>7.1762187588086362E-2</c:v>
                </c:pt>
                <c:pt idx="60">
                  <c:v>1.9179722889953514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73-4D8F-8505-E5C7AB5EA789}"/>
            </c:ext>
          </c:extLst>
        </c:ser>
        <c:ser>
          <c:idx val="1"/>
          <c:order val="1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1.814708963450925</c:v>
              </c:pt>
            </c:numLit>
          </c:xVal>
          <c:yVal>
            <c:numLit>
              <c:formatCode>General</c:formatCode>
              <c:ptCount val="1"/>
              <c:pt idx="0">
                <c:v>0.33221692845158851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7F73-4D8F-8505-E5C7AB5E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022968"/>
        <c:axId val="978025592"/>
      </c:scatterChart>
      <c:valAx>
        <c:axId val="978022968"/>
        <c:scaling>
          <c:orientation val="minMax"/>
          <c:max val="3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ARIMA(CFT)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78025592"/>
        <c:crosses val="autoZero"/>
        <c:crossBetween val="midCat"/>
      </c:valAx>
      <c:valAx>
        <c:axId val="978025592"/>
        <c:scaling>
          <c:orientation val="minMax"/>
          <c:max val="2"/>
          <c:min val="-2.5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78022968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CFT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CFTxACE P 2 0 0 '!$E$117:$E$177</c:f>
              <c:numCache>
                <c:formatCode>0.000</c:formatCode>
                <c:ptCount val="61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  <c:pt idx="30">
                  <c:v>-0.25187400984168468</c:v>
                </c:pt>
                <c:pt idx="31">
                  <c:v>-0.12959534842657724</c:v>
                </c:pt>
                <c:pt idx="32">
                  <c:v>-0.10649024073047807</c:v>
                </c:pt>
                <c:pt idx="33">
                  <c:v>-0.10817852146413086</c:v>
                </c:pt>
                <c:pt idx="34">
                  <c:v>0.52649683416585247</c:v>
                </c:pt>
                <c:pt idx="35">
                  <c:v>0.94629615673798495</c:v>
                </c:pt>
                <c:pt idx="36">
                  <c:v>1.151219446252266</c:v>
                </c:pt>
                <c:pt idx="37">
                  <c:v>1.5049030663450595</c:v>
                </c:pt>
                <c:pt idx="38">
                  <c:v>2.0238759426361996</c:v>
                </c:pt>
                <c:pt idx="39">
                  <c:v>2.2949149346298197</c:v>
                </c:pt>
                <c:pt idx="40">
                  <c:v>2.3428134307556707</c:v>
                </c:pt>
                <c:pt idx="41">
                  <c:v>2.7130259764682991</c:v>
                </c:pt>
                <c:pt idx="42">
                  <c:v>2.9923294312718367</c:v>
                </c:pt>
                <c:pt idx="43">
                  <c:v>3.0815502414472742</c:v>
                </c:pt>
                <c:pt idx="44">
                  <c:v>3.0633330350937866</c:v>
                </c:pt>
                <c:pt idx="45">
                  <c:v>2.152553845269225</c:v>
                </c:pt>
                <c:pt idx="46">
                  <c:v>1.4235928372628452</c:v>
                </c:pt>
                <c:pt idx="47">
                  <c:v>1.27314422595068</c:v>
                </c:pt>
                <c:pt idx="48">
                  <c:v>0.76732371381206788</c:v>
                </c:pt>
                <c:pt idx="49">
                  <c:v>-0.1847777900620807</c:v>
                </c:pt>
                <c:pt idx="50">
                  <c:v>-0.64101152534118822</c:v>
                </c:pt>
                <c:pt idx="51">
                  <c:v>-1.0815427812814524</c:v>
                </c:pt>
                <c:pt idx="52">
                  <c:v>-1.6892916680757113</c:v>
                </c:pt>
                <c:pt idx="53">
                  <c:v>-2.0060625934374636</c:v>
                </c:pt>
                <c:pt idx="54">
                  <c:v>-1.693701287394257</c:v>
                </c:pt>
                <c:pt idx="55">
                  <c:v>-1.1940121576595903</c:v>
                </c:pt>
                <c:pt idx="56">
                  <c:v>-0.85924727034916593</c:v>
                </c:pt>
                <c:pt idx="57">
                  <c:v>-0.54429719785355635</c:v>
                </c:pt>
                <c:pt idx="58">
                  <c:v>-0.7111379502737718</c:v>
                </c:pt>
                <c:pt idx="59">
                  <c:v>-0.52729027075555523</c:v>
                </c:pt>
                <c:pt idx="60">
                  <c:v>0.25834763242788478</c:v>
                </c:pt>
              </c:numCache>
            </c:numRef>
          </c:xVal>
          <c:yVal>
            <c:numRef>
              <c:f>'LR CFTxACE P 2 0 0 '!$H$117:$H$177</c:f>
              <c:numCache>
                <c:formatCode>0.000</c:formatCode>
                <c:ptCount val="61"/>
                <c:pt idx="0">
                  <c:v>0.81911837740972315</c:v>
                </c:pt>
                <c:pt idx="1">
                  <c:v>0.33221692845158851</c:v>
                </c:pt>
                <c:pt idx="2">
                  <c:v>0.40805233131588986</c:v>
                </c:pt>
                <c:pt idx="3">
                  <c:v>0.21422865402119765</c:v>
                </c:pt>
                <c:pt idx="4">
                  <c:v>-1.3055263825595012</c:v>
                </c:pt>
                <c:pt idx="5">
                  <c:v>0.82812058380185338</c:v>
                </c:pt>
                <c:pt idx="6">
                  <c:v>1.0112956050678321</c:v>
                </c:pt>
                <c:pt idx="7">
                  <c:v>-0.22343026057326748</c:v>
                </c:pt>
                <c:pt idx="8">
                  <c:v>-2.3851040281069116</c:v>
                </c:pt>
                <c:pt idx="9">
                  <c:v>1.2140854985015819</c:v>
                </c:pt>
                <c:pt idx="10">
                  <c:v>-0.23139082681615744</c:v>
                </c:pt>
                <c:pt idx="11">
                  <c:v>0.66932829869807053</c:v>
                </c:pt>
                <c:pt idx="12">
                  <c:v>-0.85563301719905627</c:v>
                </c:pt>
                <c:pt idx="13">
                  <c:v>-0.81472657877071719</c:v>
                </c:pt>
                <c:pt idx="14">
                  <c:v>-1.3342837677653863</c:v>
                </c:pt>
                <c:pt idx="15">
                  <c:v>1.4356597412493166</c:v>
                </c:pt>
                <c:pt idx="16">
                  <c:v>-0.71606535367675805</c:v>
                </c:pt>
                <c:pt idx="17">
                  <c:v>-1.814736359946878</c:v>
                </c:pt>
                <c:pt idx="18">
                  <c:v>0.27066579137160302</c:v>
                </c:pt>
                <c:pt idx="19">
                  <c:v>1.1881565747552045</c:v>
                </c:pt>
                <c:pt idx="20">
                  <c:v>-0.94842171170451417</c:v>
                </c:pt>
                <c:pt idx="21">
                  <c:v>-0.19568591129056948</c:v>
                </c:pt>
                <c:pt idx="22">
                  <c:v>-0.4924035558497778</c:v>
                </c:pt>
                <c:pt idx="23">
                  <c:v>-0.43653581662649293</c:v>
                </c:pt>
                <c:pt idx="24">
                  <c:v>-0.28639403355640231</c:v>
                </c:pt>
                <c:pt idx="25">
                  <c:v>0.40238750118057559</c:v>
                </c:pt>
                <c:pt idx="26">
                  <c:v>-1.1432654852032336</c:v>
                </c:pt>
                <c:pt idx="27">
                  <c:v>-0.82348279907836353</c:v>
                </c:pt>
                <c:pt idx="28">
                  <c:v>0.37735864130514118</c:v>
                </c:pt>
                <c:pt idx="29">
                  <c:v>-0.29561860555407488</c:v>
                </c:pt>
                <c:pt idx="30">
                  <c:v>-1.20349539107681</c:v>
                </c:pt>
                <c:pt idx="31">
                  <c:v>-0.58792877315490066</c:v>
                </c:pt>
                <c:pt idx="32">
                  <c:v>-0.76681317866031196</c:v>
                </c:pt>
                <c:pt idx="33">
                  <c:v>-0.66690678860089814</c:v>
                </c:pt>
                <c:pt idx="34">
                  <c:v>1.5050079752331444</c:v>
                </c:pt>
                <c:pt idx="35">
                  <c:v>0.54496360889712103</c:v>
                </c:pt>
                <c:pt idx="36">
                  <c:v>-0.13055512143520662</c:v>
                </c:pt>
                <c:pt idx="37">
                  <c:v>0.51977799390748347</c:v>
                </c:pt>
                <c:pt idx="38">
                  <c:v>1.1043590715094975</c:v>
                </c:pt>
                <c:pt idx="39">
                  <c:v>0.29934398486161579</c:v>
                </c:pt>
                <c:pt idx="40">
                  <c:v>-0.21002225215973475</c:v>
                </c:pt>
                <c:pt idx="41">
                  <c:v>1.1241907705296239</c:v>
                </c:pt>
                <c:pt idx="42">
                  <c:v>0.87832352435654271</c:v>
                </c:pt>
                <c:pt idx="43">
                  <c:v>0.42143857489254299</c:v>
                </c:pt>
                <c:pt idx="44">
                  <c:v>0.31215667527618646</c:v>
                </c:pt>
                <c:pt idx="45">
                  <c:v>-2.2844241382954604</c:v>
                </c:pt>
                <c:pt idx="46">
                  <c:v>-0.97141469730674179</c:v>
                </c:pt>
                <c:pt idx="47">
                  <c:v>1.1809590130338254</c:v>
                </c:pt>
                <c:pt idx="48">
                  <c:v>-0.14186105520730721</c:v>
                </c:pt>
                <c:pt idx="49">
                  <c:v>-1.5037956427712245</c:v>
                </c:pt>
                <c:pt idx="50">
                  <c:v>0.32716720618862061</c:v>
                </c:pt>
                <c:pt idx="51">
                  <c:v>0.16471649942266861</c:v>
                </c:pt>
                <c:pt idx="52">
                  <c:v>-0.58511087682947904</c:v>
                </c:pt>
                <c:pt idx="53">
                  <c:v>0.22275794586646175</c:v>
                </c:pt>
                <c:pt idx="54">
                  <c:v>1.8711586073964592</c:v>
                </c:pt>
                <c:pt idx="55">
                  <c:v>1.8213918013783394</c:v>
                </c:pt>
                <c:pt idx="56">
                  <c:v>0.74675108393711198</c:v>
                </c:pt>
                <c:pt idx="57">
                  <c:v>0.41043453657955847</c:v>
                </c:pt>
                <c:pt idx="58">
                  <c:v>-1.2602754672036567</c:v>
                </c:pt>
                <c:pt idx="59">
                  <c:v>7.1762187588086362E-2</c:v>
                </c:pt>
                <c:pt idx="60">
                  <c:v>1.9179722889953514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30-4B3D-94D9-7CAF4E5BAFD5}"/>
            </c:ext>
          </c:extLst>
        </c:ser>
        <c:ser>
          <c:idx val="1"/>
          <c:order val="1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1.9104577886370746</c:v>
              </c:pt>
            </c:numLit>
          </c:xVal>
          <c:yVal>
            <c:numLit>
              <c:formatCode>General</c:formatCode>
              <c:ptCount val="1"/>
              <c:pt idx="0">
                <c:v>0.33221692845158851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5330-4B3D-94D9-7CAF4E5BA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030184"/>
        <c:axId val="978035104"/>
      </c:scatterChart>
      <c:valAx>
        <c:axId val="978030184"/>
        <c:scaling>
          <c:orientation val="minMax"/>
          <c:max val="4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78035104"/>
        <c:crosses val="autoZero"/>
        <c:crossBetween val="midCat"/>
      </c:valAx>
      <c:valAx>
        <c:axId val="978035104"/>
        <c:scaling>
          <c:orientation val="minMax"/>
          <c:max val="2"/>
          <c:min val="-2.5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7803018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Pred(CFT)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CFTxACE P 2 0 0 '!$F$117:$F$177</c:f>
              <c:numCache>
                <c:formatCode>0.000</c:formatCode>
                <c:ptCount val="61"/>
                <c:pt idx="0">
                  <c:v>1.5494348633035253</c:v>
                </c:pt>
                <c:pt idx="1">
                  <c:v>1.8059646909035687</c:v>
                </c:pt>
                <c:pt idx="2">
                  <c:v>1.9088142201342095</c:v>
                </c:pt>
                <c:pt idx="3">
                  <c:v>2.0110161621449527</c:v>
                </c:pt>
                <c:pt idx="4">
                  <c:v>1.9886237977989683</c:v>
                </c:pt>
                <c:pt idx="5">
                  <c:v>1.3405500291451342</c:v>
                </c:pt>
                <c:pt idx="6">
                  <c:v>1.3831755834086774</c:v>
                </c:pt>
                <c:pt idx="7">
                  <c:v>1.5065668286472584</c:v>
                </c:pt>
                <c:pt idx="8">
                  <c:v>1.1837626433261701</c:v>
                </c:pt>
                <c:pt idx="9">
                  <c:v>5.0160433853827643E-3</c:v>
                </c:pt>
                <c:pt idx="10">
                  <c:v>5.3018700916658855E-2</c:v>
                </c:pt>
                <c:pt idx="11">
                  <c:v>-0.35594216822366737</c:v>
                </c:pt>
                <c:pt idx="12">
                  <c:v>-0.4151702845042155</c:v>
                </c:pt>
                <c:pt idx="13">
                  <c:v>-0.97517952447976841</c:v>
                </c:pt>
                <c:pt idx="14">
                  <c:v>-1.5241938653899736</c:v>
                </c:pt>
                <c:pt idx="15">
                  <c:v>-2.2483597116776148</c:v>
                </c:pt>
                <c:pt idx="16">
                  <c:v>-1.9203674603273755</c:v>
                </c:pt>
                <c:pt idx="17">
                  <c:v>-2.2376447739696133</c:v>
                </c:pt>
                <c:pt idx="18">
                  <c:v>-2.9200536766639242</c:v>
                </c:pt>
                <c:pt idx="19">
                  <c:v>-2.8218930869395589</c:v>
                </c:pt>
                <c:pt idx="20">
                  <c:v>-2.2589955811319822</c:v>
                </c:pt>
                <c:pt idx="21">
                  <c:v>-2.3486835781840862</c:v>
                </c:pt>
                <c:pt idx="22">
                  <c:v>-2.1330775057406175</c:v>
                </c:pt>
                <c:pt idx="23">
                  <c:v>-1.9705198372392319</c:v>
                </c:pt>
                <c:pt idx="24">
                  <c:v>-1.7549698130961022</c:v>
                </c:pt>
                <c:pt idx="25">
                  <c:v>-1.452641273870384</c:v>
                </c:pt>
                <c:pt idx="26">
                  <c:v>-0.86899754616370561</c:v>
                </c:pt>
                <c:pt idx="27">
                  <c:v>-0.82250761785753934</c:v>
                </c:pt>
                <c:pt idx="28">
                  <c:v>-0.7060320675326236</c:v>
                </c:pt>
                <c:pt idx="29">
                  <c:v>-0.17373292743907759</c:v>
                </c:pt>
                <c:pt idx="30">
                  <c:v>0.12666468205383882</c:v>
                </c:pt>
                <c:pt idx="31">
                  <c:v>5.5327494126786642E-2</c:v>
                </c:pt>
                <c:pt idx="32">
                  <c:v>0.13469760238922784</c:v>
                </c:pt>
                <c:pt idx="33">
                  <c:v>0.1015854919629188</c:v>
                </c:pt>
                <c:pt idx="34">
                  <c:v>5.312256579632376E-2</c:v>
                </c:pt>
                <c:pt idx="35">
                  <c:v>0.77488726462913771</c:v>
                </c:pt>
                <c:pt idx="36">
                  <c:v>1.1922833051209953</c:v>
                </c:pt>
                <c:pt idx="37">
                  <c:v>1.3414158744965112</c:v>
                </c:pt>
                <c:pt idx="38">
                  <c:v>1.676518868058521</c:v>
                </c:pt>
                <c:pt idx="39">
                  <c:v>2.2007614536140561</c:v>
                </c:pt>
                <c:pt idx="40">
                  <c:v>2.4088723032623323</c:v>
                </c:pt>
                <c:pt idx="41">
                  <c:v>2.359431183440841</c:v>
                </c:pt>
                <c:pt idx="42">
                  <c:v>2.7160679346046077</c:v>
                </c:pt>
                <c:pt idx="43">
                  <c:v>2.9489940156096339</c:v>
                </c:pt>
                <c:pt idx="44">
                  <c:v>2.9651495435726614</c:v>
                </c:pt>
                <c:pt idx="45">
                  <c:v>2.8710800078590175</c:v>
                </c:pt>
                <c:pt idx="46">
                  <c:v>1.7291345547741765</c:v>
                </c:pt>
                <c:pt idx="47">
                  <c:v>0.90169396258401158</c:v>
                </c:pt>
                <c:pt idx="48">
                  <c:v>0.81194365890470799</c:v>
                </c:pt>
                <c:pt idx="49">
                  <c:v>0.28821516006752768</c:v>
                </c:pt>
                <c:pt idx="50">
                  <c:v>-0.74391632014139475</c:v>
                </c:pt>
                <c:pt idx="51">
                  <c:v>-1.1333515116574604</c:v>
                </c:pt>
                <c:pt idx="52">
                  <c:v>-1.5052551461487753</c:v>
                </c:pt>
                <c:pt idx="53">
                  <c:v>-2.0761272584647039</c:v>
                </c:pt>
                <c:pt idx="54">
                  <c:v>-2.2822419139928836</c:v>
                </c:pt>
                <c:pt idx="55">
                  <c:v>-1.7668994948566998</c:v>
                </c:pt>
                <c:pt idx="56">
                  <c:v>-1.0941249280294334</c:v>
                </c:pt>
                <c:pt idx="57">
                  <c:v>-0.67339229347046647</c:v>
                </c:pt>
                <c:pt idx="58">
                  <c:v>-0.3147400659773919</c:v>
                </c:pt>
                <c:pt idx="59">
                  <c:v>-0.54986182758790014</c:v>
                </c:pt>
                <c:pt idx="60">
                  <c:v>-0.34491742928420144</c:v>
                </c:pt>
              </c:numCache>
            </c:numRef>
          </c:xVal>
          <c:yVal>
            <c:numRef>
              <c:f>'LR CFTxACE P 2 0 0 '!$H$117:$H$177</c:f>
              <c:numCache>
                <c:formatCode>0.000</c:formatCode>
                <c:ptCount val="61"/>
                <c:pt idx="0">
                  <c:v>0.81911837740972315</c:v>
                </c:pt>
                <c:pt idx="1">
                  <c:v>0.33221692845158851</c:v>
                </c:pt>
                <c:pt idx="2">
                  <c:v>0.40805233131588986</c:v>
                </c:pt>
                <c:pt idx="3">
                  <c:v>0.21422865402119765</c:v>
                </c:pt>
                <c:pt idx="4">
                  <c:v>-1.3055263825595012</c:v>
                </c:pt>
                <c:pt idx="5">
                  <c:v>0.82812058380185338</c:v>
                </c:pt>
                <c:pt idx="6">
                  <c:v>1.0112956050678321</c:v>
                </c:pt>
                <c:pt idx="7">
                  <c:v>-0.22343026057326748</c:v>
                </c:pt>
                <c:pt idx="8">
                  <c:v>-2.3851040281069116</c:v>
                </c:pt>
                <c:pt idx="9">
                  <c:v>1.2140854985015819</c:v>
                </c:pt>
                <c:pt idx="10">
                  <c:v>-0.23139082681615744</c:v>
                </c:pt>
                <c:pt idx="11">
                  <c:v>0.66932829869807053</c:v>
                </c:pt>
                <c:pt idx="12">
                  <c:v>-0.85563301719905627</c:v>
                </c:pt>
                <c:pt idx="13">
                  <c:v>-0.81472657877071719</c:v>
                </c:pt>
                <c:pt idx="14">
                  <c:v>-1.3342837677653863</c:v>
                </c:pt>
                <c:pt idx="15">
                  <c:v>1.4356597412493166</c:v>
                </c:pt>
                <c:pt idx="16">
                  <c:v>-0.71606535367675805</c:v>
                </c:pt>
                <c:pt idx="17">
                  <c:v>-1.814736359946878</c:v>
                </c:pt>
                <c:pt idx="18">
                  <c:v>0.27066579137160302</c:v>
                </c:pt>
                <c:pt idx="19">
                  <c:v>1.1881565747552045</c:v>
                </c:pt>
                <c:pt idx="20">
                  <c:v>-0.94842171170451417</c:v>
                </c:pt>
                <c:pt idx="21">
                  <c:v>-0.19568591129056948</c:v>
                </c:pt>
                <c:pt idx="22">
                  <c:v>-0.4924035558497778</c:v>
                </c:pt>
                <c:pt idx="23">
                  <c:v>-0.43653581662649293</c:v>
                </c:pt>
                <c:pt idx="24">
                  <c:v>-0.28639403355640231</c:v>
                </c:pt>
                <c:pt idx="25">
                  <c:v>0.40238750118057559</c:v>
                </c:pt>
                <c:pt idx="26">
                  <c:v>-1.1432654852032336</c:v>
                </c:pt>
                <c:pt idx="27">
                  <c:v>-0.82348279907836353</c:v>
                </c:pt>
                <c:pt idx="28">
                  <c:v>0.37735864130514118</c:v>
                </c:pt>
                <c:pt idx="29">
                  <c:v>-0.29561860555407488</c:v>
                </c:pt>
                <c:pt idx="30">
                  <c:v>-1.20349539107681</c:v>
                </c:pt>
                <c:pt idx="31">
                  <c:v>-0.58792877315490066</c:v>
                </c:pt>
                <c:pt idx="32">
                  <c:v>-0.76681317866031196</c:v>
                </c:pt>
                <c:pt idx="33">
                  <c:v>-0.66690678860089814</c:v>
                </c:pt>
                <c:pt idx="34">
                  <c:v>1.5050079752331444</c:v>
                </c:pt>
                <c:pt idx="35">
                  <c:v>0.54496360889712103</c:v>
                </c:pt>
                <c:pt idx="36">
                  <c:v>-0.13055512143520662</c:v>
                </c:pt>
                <c:pt idx="37">
                  <c:v>0.51977799390748347</c:v>
                </c:pt>
                <c:pt idx="38">
                  <c:v>1.1043590715094975</c:v>
                </c:pt>
                <c:pt idx="39">
                  <c:v>0.29934398486161579</c:v>
                </c:pt>
                <c:pt idx="40">
                  <c:v>-0.21002225215973475</c:v>
                </c:pt>
                <c:pt idx="41">
                  <c:v>1.1241907705296239</c:v>
                </c:pt>
                <c:pt idx="42">
                  <c:v>0.87832352435654271</c:v>
                </c:pt>
                <c:pt idx="43">
                  <c:v>0.42143857489254299</c:v>
                </c:pt>
                <c:pt idx="44">
                  <c:v>0.31215667527618646</c:v>
                </c:pt>
                <c:pt idx="45">
                  <c:v>-2.2844241382954604</c:v>
                </c:pt>
                <c:pt idx="46">
                  <c:v>-0.97141469730674179</c:v>
                </c:pt>
                <c:pt idx="47">
                  <c:v>1.1809590130338254</c:v>
                </c:pt>
                <c:pt idx="48">
                  <c:v>-0.14186105520730721</c:v>
                </c:pt>
                <c:pt idx="49">
                  <c:v>-1.5037956427712245</c:v>
                </c:pt>
                <c:pt idx="50">
                  <c:v>0.32716720618862061</c:v>
                </c:pt>
                <c:pt idx="51">
                  <c:v>0.16471649942266861</c:v>
                </c:pt>
                <c:pt idx="52">
                  <c:v>-0.58511087682947904</c:v>
                </c:pt>
                <c:pt idx="53">
                  <c:v>0.22275794586646175</c:v>
                </c:pt>
                <c:pt idx="54">
                  <c:v>1.8711586073964592</c:v>
                </c:pt>
                <c:pt idx="55">
                  <c:v>1.8213918013783394</c:v>
                </c:pt>
                <c:pt idx="56">
                  <c:v>0.74675108393711198</c:v>
                </c:pt>
                <c:pt idx="57">
                  <c:v>0.41043453657955847</c:v>
                </c:pt>
                <c:pt idx="58">
                  <c:v>-1.2602754672036567</c:v>
                </c:pt>
                <c:pt idx="59">
                  <c:v>7.1762187588086362E-2</c:v>
                </c:pt>
                <c:pt idx="60">
                  <c:v>1.9179722889953514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FA-4CA4-84C9-2FF7108A5099}"/>
            </c:ext>
          </c:extLst>
        </c:ser>
        <c:ser>
          <c:idx val="1"/>
          <c:order val="1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1.8059646909035687</c:v>
              </c:pt>
            </c:numLit>
          </c:xVal>
          <c:yVal>
            <c:numLit>
              <c:formatCode>General</c:formatCode>
              <c:ptCount val="1"/>
              <c:pt idx="0">
                <c:v>0.33221692845158851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98FA-4CA4-84C9-2FF7108A5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031168"/>
        <c:axId val="978032808"/>
      </c:scatterChart>
      <c:valAx>
        <c:axId val="978031168"/>
        <c:scaling>
          <c:orientation val="minMax"/>
          <c:max val="3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Pred(CFT)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78032808"/>
        <c:crosses val="autoZero"/>
        <c:crossBetween val="midCat"/>
      </c:valAx>
      <c:valAx>
        <c:axId val="978032808"/>
        <c:scaling>
          <c:orientation val="minMax"/>
          <c:max val="2"/>
          <c:min val="-2.5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78031168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Pred(CFT) - CFT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CFTxACE P 2 0 0 '!$F$117:$F$177</c:f>
              <c:numCache>
                <c:formatCode>0.000</c:formatCode>
                <c:ptCount val="61"/>
                <c:pt idx="0">
                  <c:v>1.5494348633035253</c:v>
                </c:pt>
                <c:pt idx="1">
                  <c:v>1.8059646909035687</c:v>
                </c:pt>
                <c:pt idx="2">
                  <c:v>1.9088142201342095</c:v>
                </c:pt>
                <c:pt idx="3">
                  <c:v>2.0110161621449527</c:v>
                </c:pt>
                <c:pt idx="4">
                  <c:v>1.9886237977989683</c:v>
                </c:pt>
                <c:pt idx="5">
                  <c:v>1.3405500291451342</c:v>
                </c:pt>
                <c:pt idx="6">
                  <c:v>1.3831755834086774</c:v>
                </c:pt>
                <c:pt idx="7">
                  <c:v>1.5065668286472584</c:v>
                </c:pt>
                <c:pt idx="8">
                  <c:v>1.1837626433261701</c:v>
                </c:pt>
                <c:pt idx="9">
                  <c:v>5.0160433853827643E-3</c:v>
                </c:pt>
                <c:pt idx="10">
                  <c:v>5.3018700916658855E-2</c:v>
                </c:pt>
                <c:pt idx="11">
                  <c:v>-0.35594216822366737</c:v>
                </c:pt>
                <c:pt idx="12">
                  <c:v>-0.4151702845042155</c:v>
                </c:pt>
                <c:pt idx="13">
                  <c:v>-0.97517952447976841</c:v>
                </c:pt>
                <c:pt idx="14">
                  <c:v>-1.5241938653899736</c:v>
                </c:pt>
                <c:pt idx="15">
                  <c:v>-2.2483597116776148</c:v>
                </c:pt>
                <c:pt idx="16">
                  <c:v>-1.9203674603273755</c:v>
                </c:pt>
                <c:pt idx="17">
                  <c:v>-2.2376447739696133</c:v>
                </c:pt>
                <c:pt idx="18">
                  <c:v>-2.9200536766639242</c:v>
                </c:pt>
                <c:pt idx="19">
                  <c:v>-2.8218930869395589</c:v>
                </c:pt>
                <c:pt idx="20">
                  <c:v>-2.2589955811319822</c:v>
                </c:pt>
                <c:pt idx="21">
                  <c:v>-2.3486835781840862</c:v>
                </c:pt>
                <c:pt idx="22">
                  <c:v>-2.1330775057406175</c:v>
                </c:pt>
                <c:pt idx="23">
                  <c:v>-1.9705198372392319</c:v>
                </c:pt>
                <c:pt idx="24">
                  <c:v>-1.7549698130961022</c:v>
                </c:pt>
                <c:pt idx="25">
                  <c:v>-1.452641273870384</c:v>
                </c:pt>
                <c:pt idx="26">
                  <c:v>-0.86899754616370561</c:v>
                </c:pt>
                <c:pt idx="27">
                  <c:v>-0.82250761785753934</c:v>
                </c:pt>
                <c:pt idx="28">
                  <c:v>-0.7060320675326236</c:v>
                </c:pt>
                <c:pt idx="29">
                  <c:v>-0.17373292743907759</c:v>
                </c:pt>
                <c:pt idx="30">
                  <c:v>0.12666468205383882</c:v>
                </c:pt>
                <c:pt idx="31">
                  <c:v>5.5327494126786642E-2</c:v>
                </c:pt>
                <c:pt idx="32">
                  <c:v>0.13469760238922784</c:v>
                </c:pt>
                <c:pt idx="33">
                  <c:v>0.1015854919629188</c:v>
                </c:pt>
                <c:pt idx="34">
                  <c:v>5.312256579632376E-2</c:v>
                </c:pt>
                <c:pt idx="35">
                  <c:v>0.77488726462913771</c:v>
                </c:pt>
                <c:pt idx="36">
                  <c:v>1.1922833051209953</c:v>
                </c:pt>
                <c:pt idx="37">
                  <c:v>1.3414158744965112</c:v>
                </c:pt>
                <c:pt idx="38">
                  <c:v>1.676518868058521</c:v>
                </c:pt>
                <c:pt idx="39">
                  <c:v>2.2007614536140561</c:v>
                </c:pt>
                <c:pt idx="40">
                  <c:v>2.4088723032623323</c:v>
                </c:pt>
                <c:pt idx="41">
                  <c:v>2.359431183440841</c:v>
                </c:pt>
                <c:pt idx="42">
                  <c:v>2.7160679346046077</c:v>
                </c:pt>
                <c:pt idx="43">
                  <c:v>2.9489940156096339</c:v>
                </c:pt>
                <c:pt idx="44">
                  <c:v>2.9651495435726614</c:v>
                </c:pt>
                <c:pt idx="45">
                  <c:v>2.8710800078590175</c:v>
                </c:pt>
                <c:pt idx="46">
                  <c:v>1.7291345547741765</c:v>
                </c:pt>
                <c:pt idx="47">
                  <c:v>0.90169396258401158</c:v>
                </c:pt>
                <c:pt idx="48">
                  <c:v>0.81194365890470799</c:v>
                </c:pt>
                <c:pt idx="49">
                  <c:v>0.28821516006752768</c:v>
                </c:pt>
                <c:pt idx="50">
                  <c:v>-0.74391632014139475</c:v>
                </c:pt>
                <c:pt idx="51">
                  <c:v>-1.1333515116574604</c:v>
                </c:pt>
                <c:pt idx="52">
                  <c:v>-1.5052551461487753</c:v>
                </c:pt>
                <c:pt idx="53">
                  <c:v>-2.0761272584647039</c:v>
                </c:pt>
                <c:pt idx="54">
                  <c:v>-2.2822419139928836</c:v>
                </c:pt>
                <c:pt idx="55">
                  <c:v>-1.7668994948566998</c:v>
                </c:pt>
                <c:pt idx="56">
                  <c:v>-1.0941249280294334</c:v>
                </c:pt>
                <c:pt idx="57">
                  <c:v>-0.67339229347046647</c:v>
                </c:pt>
                <c:pt idx="58">
                  <c:v>-0.3147400659773919</c:v>
                </c:pt>
                <c:pt idx="59">
                  <c:v>-0.54986182758790014</c:v>
                </c:pt>
                <c:pt idx="60">
                  <c:v>-0.34491742928420144</c:v>
                </c:pt>
              </c:numCache>
            </c:numRef>
          </c:xVal>
          <c:yVal>
            <c:numRef>
              <c:f>'LR CFTxACE P 2 0 0 '!$E$117:$E$177</c:f>
              <c:numCache>
                <c:formatCode>0.000</c:formatCode>
                <c:ptCount val="61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  <c:pt idx="30">
                  <c:v>-0.25187400984168468</c:v>
                </c:pt>
                <c:pt idx="31">
                  <c:v>-0.12959534842657724</c:v>
                </c:pt>
                <c:pt idx="32">
                  <c:v>-0.10649024073047807</c:v>
                </c:pt>
                <c:pt idx="33">
                  <c:v>-0.10817852146413086</c:v>
                </c:pt>
                <c:pt idx="34">
                  <c:v>0.52649683416585247</c:v>
                </c:pt>
                <c:pt idx="35">
                  <c:v>0.94629615673798495</c:v>
                </c:pt>
                <c:pt idx="36">
                  <c:v>1.151219446252266</c:v>
                </c:pt>
                <c:pt idx="37">
                  <c:v>1.5049030663450595</c:v>
                </c:pt>
                <c:pt idx="38">
                  <c:v>2.0238759426361996</c:v>
                </c:pt>
                <c:pt idx="39">
                  <c:v>2.2949149346298197</c:v>
                </c:pt>
                <c:pt idx="40">
                  <c:v>2.3428134307556707</c:v>
                </c:pt>
                <c:pt idx="41">
                  <c:v>2.7130259764682991</c:v>
                </c:pt>
                <c:pt idx="42">
                  <c:v>2.9923294312718367</c:v>
                </c:pt>
                <c:pt idx="43">
                  <c:v>3.0815502414472742</c:v>
                </c:pt>
                <c:pt idx="44">
                  <c:v>3.0633330350937866</c:v>
                </c:pt>
                <c:pt idx="45">
                  <c:v>2.152553845269225</c:v>
                </c:pt>
                <c:pt idx="46">
                  <c:v>1.4235928372628452</c:v>
                </c:pt>
                <c:pt idx="47">
                  <c:v>1.27314422595068</c:v>
                </c:pt>
                <c:pt idx="48">
                  <c:v>0.76732371381206788</c:v>
                </c:pt>
                <c:pt idx="49">
                  <c:v>-0.1847777900620807</c:v>
                </c:pt>
                <c:pt idx="50">
                  <c:v>-0.64101152534118822</c:v>
                </c:pt>
                <c:pt idx="51">
                  <c:v>-1.0815427812814524</c:v>
                </c:pt>
                <c:pt idx="52">
                  <c:v>-1.6892916680757113</c:v>
                </c:pt>
                <c:pt idx="53">
                  <c:v>-2.0060625934374636</c:v>
                </c:pt>
                <c:pt idx="54">
                  <c:v>-1.693701287394257</c:v>
                </c:pt>
                <c:pt idx="55">
                  <c:v>-1.1940121576595903</c:v>
                </c:pt>
                <c:pt idx="56">
                  <c:v>-0.85924727034916593</c:v>
                </c:pt>
                <c:pt idx="57">
                  <c:v>-0.54429719785355635</c:v>
                </c:pt>
                <c:pt idx="58">
                  <c:v>-0.7111379502737718</c:v>
                </c:pt>
                <c:pt idx="59">
                  <c:v>-0.52729027075555523</c:v>
                </c:pt>
                <c:pt idx="60">
                  <c:v>0.25834763242788478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73-42E0-A4AB-37518D3B7BFE}"/>
            </c:ext>
          </c:extLst>
        </c:ser>
        <c:ser>
          <c:idx val="1"/>
          <c:order val="1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1.8059646909035687</c:v>
              </c:pt>
            </c:numLit>
          </c:xVal>
          <c:yVal>
            <c:numLit>
              <c:formatCode>General</c:formatCode>
              <c:ptCount val="1"/>
              <c:pt idx="0">
                <c:v>1.9104577886370746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D373-42E0-A4AB-37518D3B7BFE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98989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[1]!xdata3</c:f>
            </c:numRef>
          </c:xVal>
          <c:yVal>
            <c:numRef>
              <c:f>[1]!ydata5</c:f>
              <c:numCache>
                <c:formatCode>General</c:formatCode>
                <c:ptCount val="70"/>
                <c:pt idx="0">
                  <c:v>-3.8086353894456666</c:v>
                </c:pt>
                <c:pt idx="1">
                  <c:v>-3.7102186096827197</c:v>
                </c:pt>
                <c:pt idx="2">
                  <c:v>-3.611835002270531</c:v>
                </c:pt>
                <c:pt idx="3">
                  <c:v>-3.513484733263522</c:v>
                </c:pt>
                <c:pt idx="4">
                  <c:v>-3.4151679646706237</c:v>
                </c:pt>
                <c:pt idx="5">
                  <c:v>-3.3168848543389</c:v>
                </c:pt>
                <c:pt idx="6">
                  <c:v>-3.2186355558388975</c:v>
                </c:pt>
                <c:pt idx="7">
                  <c:v>-3.120420218351895</c:v>
                </c:pt>
                <c:pt idx="8">
                  <c:v>-3.0222389865592296</c:v>
                </c:pt>
                <c:pt idx="9">
                  <c:v>-2.9240920005338884</c:v>
                </c:pt>
                <c:pt idx="10">
                  <c:v>-2.8259793956345418</c:v>
                </c:pt>
                <c:pt idx="11">
                  <c:v>-2.727901302402187</c:v>
                </c:pt>
                <c:pt idx="12">
                  <c:v>-2.629857846459589</c:v>
                </c:pt>
                <c:pt idx="13">
                  <c:v>-2.531849148413686</c:v>
                </c:pt>
                <c:pt idx="14">
                  <c:v>-2.433875323761129</c:v>
                </c:pt>
                <c:pt idx="15">
                  <c:v>-2.3359364827971225</c:v>
                </c:pt>
                <c:pt idx="16">
                  <c:v>-2.2380327305277299</c:v>
                </c:pt>
                <c:pt idx="17">
                  <c:v>-2.1401641665858033</c:v>
                </c:pt>
                <c:pt idx="18">
                  <c:v>-2.0423308851506849</c:v>
                </c:pt>
                <c:pt idx="19">
                  <c:v>-1.9445329748718301</c:v>
                </c:pt>
                <c:pt idx="20">
                  <c:v>-1.8467705187964993</c:v>
                </c:pt>
                <c:pt idx="21">
                  <c:v>-1.7490435943016456</c:v>
                </c:pt>
                <c:pt idx="22">
                  <c:v>-1.6513522730301302</c:v>
                </c:pt>
                <c:pt idx="23">
                  <c:v>-1.5536966208313889</c:v>
                </c:pt>
                <c:pt idx="24">
                  <c:v>-1.4560766977066582</c:v>
                </c:pt>
                <c:pt idx="25">
                  <c:v>-1.3584925577588685</c:v>
                </c:pt>
                <c:pt idx="26">
                  <c:v>-1.260944249147304</c:v>
                </c:pt>
                <c:pt idx="27">
                  <c:v>-1.1634318140471134</c:v>
                </c:pt>
                <c:pt idx="28">
                  <c:v>-1.0659552886137518</c:v>
                </c:pt>
                <c:pt idx="29">
                  <c:v>-0.96851470295242381</c:v>
                </c:pt>
                <c:pt idx="30">
                  <c:v>-0.87111008109258847</c:v>
                </c:pt>
                <c:pt idx="31">
                  <c:v>-0.7737414409675728</c:v>
                </c:pt>
                <c:pt idx="32">
                  <c:v>-0.67640879439934232</c:v>
                </c:pt>
                <c:pt idx="33">
                  <c:v>-0.5791121470884476</c:v>
                </c:pt>
                <c:pt idx="34">
                  <c:v>-0.48185149860917587</c:v>
                </c:pt>
                <c:pt idx="35">
                  <c:v>-0.38462684240991452</c:v>
                </c:pt>
                <c:pt idx="36">
                  <c:v>-0.28743816581872017</c:v>
                </c:pt>
                <c:pt idx="37">
                  <c:v>-0.19028545005409581</c:v>
                </c:pt>
                <c:pt idx="38">
                  <c:v>-9.3168670240938556E-2</c:v>
                </c:pt>
                <c:pt idx="39">
                  <c:v>3.9122045683627205E-3</c:v>
                </c:pt>
                <c:pt idx="40">
                  <c:v>0.10095721136772351</c:v>
                </c:pt>
                <c:pt idx="41">
                  <c:v>0.19796639316611153</c:v>
                </c:pt>
                <c:pt idx="42">
                  <c:v>0.29493979895129552</c:v>
                </c:pt>
                <c:pt idx="43">
                  <c:v>0.39187748364867814</c:v>
                </c:pt>
                <c:pt idx="44">
                  <c:v>0.48877950807528814</c:v>
                </c:pt>
                <c:pt idx="45">
                  <c:v>0.58564593888901839</c:v>
                </c:pt>
                <c:pt idx="46">
                  <c:v>0.68247684853321366</c:v>
                </c:pt>
                <c:pt idx="47">
                  <c:v>0.77927231517670925</c:v>
                </c:pt>
                <c:pt idx="48">
                  <c:v>0.87603242264943915</c:v>
                </c:pt>
                <c:pt idx="49">
                  <c:v>0.972757260373732</c:v>
                </c:pt>
                <c:pt idx="50">
                  <c:v>1.069446923291431</c:v>
                </c:pt>
                <c:pt idx="51">
                  <c:v>1.1661015117869595</c:v>
                </c:pt>
                <c:pt idx="52">
                  <c:v>1.2627211316064944</c:v>
                </c:pt>
                <c:pt idx="53">
                  <c:v>1.3593058937733793</c:v>
                </c:pt>
                <c:pt idx="54">
                  <c:v>1.4558559144999397</c:v>
                </c:pt>
                <c:pt idx="55">
                  <c:v>1.552371315095856</c:v>
                </c:pt>
                <c:pt idx="56">
                  <c:v>1.6488522218732573</c:v>
                </c:pt>
                <c:pt idx="57">
                  <c:v>1.745298766048704</c:v>
                </c:pt>
                <c:pt idx="58">
                  <c:v>1.8417110836422292</c:v>
                </c:pt>
                <c:pt idx="59">
                  <c:v>1.9380893153736107</c:v>
                </c:pt>
                <c:pt idx="60">
                  <c:v>2.0344336065560555</c:v>
                </c:pt>
                <c:pt idx="61">
                  <c:v>2.1307441069874589</c:v>
                </c:pt>
                <c:pt idx="62">
                  <c:v>2.2270209708394404</c:v>
                </c:pt>
                <c:pt idx="63">
                  <c:v>2.3232643565443123</c:v>
                </c:pt>
                <c:pt idx="64">
                  <c:v>2.4194744266801806</c:v>
                </c:pt>
                <c:pt idx="65">
                  <c:v>2.5156513478543454</c:v>
                </c:pt>
                <c:pt idx="66">
                  <c:v>2.6117952905851851</c:v>
                </c:pt>
                <c:pt idx="67">
                  <c:v>2.7079064291827049</c:v>
                </c:pt>
                <c:pt idx="68">
                  <c:v>2.8039849416279239</c:v>
                </c:pt>
                <c:pt idx="69">
                  <c:v>2.9000310094512773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373-42E0-A4AB-37518D3B7BFE}"/>
            </c:ext>
          </c:extLst>
        </c:ser>
        <c:ser>
          <c:idx val="3"/>
          <c:order val="3"/>
          <c:tx>
            <c:v/>
          </c:tx>
          <c:spPr>
            <a:ln w="6350">
              <a:solidFill>
                <a:srgbClr val="98989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[1]!xdata4</c:f>
            </c:numRef>
          </c:xVal>
          <c:yVal>
            <c:numRef>
              <c:f>[1]!ydata6</c:f>
              <c:numCache>
                <c:formatCode>General</c:formatCode>
                <c:ptCount val="70"/>
                <c:pt idx="0">
                  <c:v>-2.8466168908399272</c:v>
                </c:pt>
                <c:pt idx="1">
                  <c:v>-2.7455638317080138</c:v>
                </c:pt>
                <c:pt idx="2">
                  <c:v>-2.6444747485601523</c:v>
                </c:pt>
                <c:pt idx="3">
                  <c:v>-2.5433494326995953</c:v>
                </c:pt>
                <c:pt idx="4">
                  <c:v>-2.4421876798740225</c:v>
                </c:pt>
                <c:pt idx="5">
                  <c:v>-2.3409892904313154</c:v>
                </c:pt>
                <c:pt idx="6">
                  <c:v>-2.2397540694738178</c:v>
                </c:pt>
                <c:pt idx="7">
                  <c:v>-2.1384818270108497</c:v>
                </c:pt>
                <c:pt idx="8">
                  <c:v>-2.0371723781092079</c:v>
                </c:pt>
                <c:pt idx="9">
                  <c:v>-1.9358255430413998</c:v>
                </c:pt>
                <c:pt idx="10">
                  <c:v>-1.834441147431356</c:v>
                </c:pt>
                <c:pt idx="11">
                  <c:v>-1.7330190223973652</c:v>
                </c:pt>
                <c:pt idx="12">
                  <c:v>-1.631559004691973</c:v>
                </c:pt>
                <c:pt idx="13">
                  <c:v>-1.5300609368385882</c:v>
                </c:pt>
                <c:pt idx="14">
                  <c:v>-1.4285246672645515</c:v>
                </c:pt>
                <c:pt idx="15">
                  <c:v>-1.3269500504304048</c:v>
                </c:pt>
                <c:pt idx="16">
                  <c:v>-1.225336946955127</c:v>
                </c:pt>
                <c:pt idx="17">
                  <c:v>-1.1236852237370876</c:v>
                </c:pt>
                <c:pt idx="18">
                  <c:v>-1.0219947540704823</c:v>
                </c:pt>
                <c:pt idx="19">
                  <c:v>-0.92026541775702353</c:v>
                </c:pt>
                <c:pt idx="20">
                  <c:v>-0.81849710121265906</c:v>
                </c:pt>
                <c:pt idx="21">
                  <c:v>-0.7166896975691065</c:v>
                </c:pt>
                <c:pt idx="22">
                  <c:v>-0.61484310676999321</c:v>
                </c:pt>
                <c:pt idx="23">
                  <c:v>-0.51295723566140861</c:v>
                </c:pt>
                <c:pt idx="24">
                  <c:v>-0.41103199807667212</c:v>
                </c:pt>
                <c:pt idx="25">
                  <c:v>-0.30906731491514949</c:v>
                </c:pt>
                <c:pt idx="26">
                  <c:v>-0.20706311421494716</c:v>
                </c:pt>
                <c:pt idx="27">
                  <c:v>-0.10501933121932405</c:v>
                </c:pt>
                <c:pt idx="28">
                  <c:v>-2.9359084366925581E-3</c:v>
                </c:pt>
                <c:pt idx="29">
                  <c:v>9.9187204305935195E-2</c:v>
                </c:pt>
                <c:pt idx="30">
                  <c:v>0.2013500498161569</c:v>
                </c:pt>
                <c:pt idx="31">
                  <c:v>0.30355266349616039</c:v>
                </c:pt>
                <c:pt idx="32">
                  <c:v>0.40579507330954867</c:v>
                </c:pt>
                <c:pt idx="33">
                  <c:v>0.50807729975509408</c:v>
                </c:pt>
                <c:pt idx="34">
                  <c:v>0.6103993558474704</c:v>
                </c:pt>
                <c:pt idx="35">
                  <c:v>0.71276124710500655</c:v>
                </c:pt>
                <c:pt idx="36">
                  <c:v>0.81516297154449502</c:v>
                </c:pt>
                <c:pt idx="37">
                  <c:v>0.91760451968305601</c:v>
                </c:pt>
                <c:pt idx="38">
                  <c:v>1.0200858745470647</c:v>
                </c:pt>
                <c:pt idx="39">
                  <c:v>1.1226070116881099</c:v>
                </c:pt>
                <c:pt idx="40">
                  <c:v>1.225167899205962</c:v>
                </c:pt>
                <c:pt idx="41">
                  <c:v>1.3277684977784867</c:v>
                </c:pt>
                <c:pt idx="42">
                  <c:v>1.4304087606984524</c:v>
                </c:pt>
                <c:pt idx="43">
                  <c:v>1.5330886339171381</c:v>
                </c:pt>
                <c:pt idx="44">
                  <c:v>1.6358080560946602</c:v>
                </c:pt>
                <c:pt idx="45">
                  <c:v>1.7385669586568937</c:v>
                </c:pt>
                <c:pt idx="46">
                  <c:v>1.8413652658588862</c:v>
                </c:pt>
                <c:pt idx="47">
                  <c:v>1.9442028948546071</c:v>
                </c:pt>
                <c:pt idx="48">
                  <c:v>2.0470797557728968</c:v>
                </c:pt>
                <c:pt idx="49">
                  <c:v>2.1499957517994552</c:v>
                </c:pt>
                <c:pt idx="50">
                  <c:v>2.2529507792646855</c:v>
                </c:pt>
                <c:pt idx="51">
                  <c:v>2.3559447277372305</c:v>
                </c:pt>
                <c:pt idx="52">
                  <c:v>2.4589774801229862</c:v>
                </c:pt>
                <c:pt idx="53">
                  <c:v>2.5620489127694066</c:v>
                </c:pt>
                <c:pt idx="54">
                  <c:v>2.6651588955748724</c:v>
                </c:pt>
                <c:pt idx="55">
                  <c:v>2.7683072921029264</c:v>
                </c:pt>
                <c:pt idx="56">
                  <c:v>2.8714939597011231</c:v>
                </c:pt>
                <c:pt idx="57">
                  <c:v>2.9747187496242757</c:v>
                </c:pt>
                <c:pt idx="58">
                  <c:v>3.0779815071618559</c:v>
                </c:pt>
                <c:pt idx="59">
                  <c:v>3.1812820717693002</c:v>
                </c:pt>
                <c:pt idx="60">
                  <c:v>3.2846202772029858</c:v>
                </c:pt>
                <c:pt idx="61">
                  <c:v>3.3879959516586053</c:v>
                </c:pt>
                <c:pt idx="62">
                  <c:v>3.4914089179127052</c:v>
                </c:pt>
                <c:pt idx="63">
                  <c:v>3.5948589934671151</c:v>
                </c:pt>
                <c:pt idx="64">
                  <c:v>3.6983459906960348</c:v>
                </c:pt>
                <c:pt idx="65">
                  <c:v>3.8018697169954918</c:v>
                </c:pt>
                <c:pt idx="66">
                  <c:v>3.9054299749349402</c:v>
                </c:pt>
                <c:pt idx="67">
                  <c:v>4.0090265624107309</c:v>
                </c:pt>
                <c:pt idx="68">
                  <c:v>4.1126592728011984</c:v>
                </c:pt>
                <c:pt idx="69">
                  <c:v>4.2163278951231327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373-42E0-A4AB-37518D3B7BFE}"/>
            </c:ext>
          </c:extLst>
        </c:ser>
        <c:ser>
          <c:idx val="4"/>
          <c:order val="4"/>
          <c:spPr>
            <a:ln w="6350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-4</c:v>
              </c:pt>
              <c:pt idx="1">
                <c:v>5</c:v>
              </c:pt>
            </c:numLit>
          </c:xVal>
          <c:yVal>
            <c:numLit>
              <c:formatCode>General</c:formatCode>
              <c:ptCount val="2"/>
              <c:pt idx="0">
                <c:v>-4</c:v>
              </c:pt>
              <c:pt idx="1">
                <c:v>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D373-42E0-A4AB-37518D3B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041336"/>
        <c:axId val="978041992"/>
      </c:scatterChart>
      <c:valAx>
        <c:axId val="978041336"/>
        <c:scaling>
          <c:orientation val="minMax"/>
          <c:max val="5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Pred(CFT)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78041992"/>
        <c:crosses val="autoZero"/>
        <c:crossBetween val="midCat"/>
      </c:valAx>
      <c:valAx>
        <c:axId val="978041992"/>
        <c:scaling>
          <c:orientation val="minMax"/>
          <c:max val="5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78041336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Standardized residuals / CFT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/>
          </c:tx>
          <c:spPr>
            <a:solidFill>
              <a:srgbClr val="2A7498"/>
            </a:solidFill>
            <a:ln>
              <a:solidFill>
                <a:srgbClr val="2A7498"/>
              </a:solidFill>
              <a:prstDash val="solid"/>
            </a:ln>
          </c:spPr>
          <c:invertIfNegative val="0"/>
          <c:cat>
            <c:strRef>
              <c:f>'LR CFTxACE P 2 0 0 '!$B$117:$B$177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'LR CFTxACE P 2 0 0 '!$H$117:$H$177</c:f>
              <c:numCache>
                <c:formatCode>0.000</c:formatCode>
                <c:ptCount val="61"/>
                <c:pt idx="0">
                  <c:v>0.81911837740972315</c:v>
                </c:pt>
                <c:pt idx="1">
                  <c:v>0.33221692845158851</c:v>
                </c:pt>
                <c:pt idx="2">
                  <c:v>0.40805233131588986</c:v>
                </c:pt>
                <c:pt idx="3">
                  <c:v>0.21422865402119765</c:v>
                </c:pt>
                <c:pt idx="4">
                  <c:v>-1.3055263825595012</c:v>
                </c:pt>
                <c:pt idx="5">
                  <c:v>0.82812058380185338</c:v>
                </c:pt>
                <c:pt idx="6">
                  <c:v>1.0112956050678321</c:v>
                </c:pt>
                <c:pt idx="7">
                  <c:v>-0.22343026057326748</c:v>
                </c:pt>
                <c:pt idx="8">
                  <c:v>-2.3851040281069116</c:v>
                </c:pt>
                <c:pt idx="9">
                  <c:v>1.2140854985015819</c:v>
                </c:pt>
                <c:pt idx="10">
                  <c:v>-0.23139082681615744</c:v>
                </c:pt>
                <c:pt idx="11">
                  <c:v>0.66932829869807053</c:v>
                </c:pt>
                <c:pt idx="12">
                  <c:v>-0.85563301719905627</c:v>
                </c:pt>
                <c:pt idx="13">
                  <c:v>-0.81472657877071719</c:v>
                </c:pt>
                <c:pt idx="14">
                  <c:v>-1.3342837677653863</c:v>
                </c:pt>
                <c:pt idx="15">
                  <c:v>1.4356597412493166</c:v>
                </c:pt>
                <c:pt idx="16">
                  <c:v>-0.71606535367675805</c:v>
                </c:pt>
                <c:pt idx="17">
                  <c:v>-1.814736359946878</c:v>
                </c:pt>
                <c:pt idx="18">
                  <c:v>0.27066579137160302</c:v>
                </c:pt>
                <c:pt idx="19">
                  <c:v>1.1881565747552045</c:v>
                </c:pt>
                <c:pt idx="20">
                  <c:v>-0.94842171170451417</c:v>
                </c:pt>
                <c:pt idx="21">
                  <c:v>-0.19568591129056948</c:v>
                </c:pt>
                <c:pt idx="22">
                  <c:v>-0.4924035558497778</c:v>
                </c:pt>
                <c:pt idx="23">
                  <c:v>-0.43653581662649293</c:v>
                </c:pt>
                <c:pt idx="24">
                  <c:v>-0.28639403355640231</c:v>
                </c:pt>
                <c:pt idx="25">
                  <c:v>0.40238750118057559</c:v>
                </c:pt>
                <c:pt idx="26">
                  <c:v>-1.1432654852032336</c:v>
                </c:pt>
                <c:pt idx="27">
                  <c:v>-0.82348279907836353</c:v>
                </c:pt>
                <c:pt idx="28">
                  <c:v>0.37735864130514118</c:v>
                </c:pt>
                <c:pt idx="29">
                  <c:v>-0.29561860555407488</c:v>
                </c:pt>
                <c:pt idx="30">
                  <c:v>-1.20349539107681</c:v>
                </c:pt>
                <c:pt idx="31">
                  <c:v>-0.58792877315490066</c:v>
                </c:pt>
                <c:pt idx="32">
                  <c:v>-0.76681317866031196</c:v>
                </c:pt>
                <c:pt idx="33">
                  <c:v>-0.66690678860089814</c:v>
                </c:pt>
                <c:pt idx="34">
                  <c:v>1.5050079752331444</c:v>
                </c:pt>
                <c:pt idx="35">
                  <c:v>0.54496360889712103</c:v>
                </c:pt>
                <c:pt idx="36">
                  <c:v>-0.13055512143520662</c:v>
                </c:pt>
                <c:pt idx="37">
                  <c:v>0.51977799390748347</c:v>
                </c:pt>
                <c:pt idx="38">
                  <c:v>1.1043590715094975</c:v>
                </c:pt>
                <c:pt idx="39">
                  <c:v>0.29934398486161579</c:v>
                </c:pt>
                <c:pt idx="40">
                  <c:v>-0.21002225215973475</c:v>
                </c:pt>
                <c:pt idx="41">
                  <c:v>1.1241907705296239</c:v>
                </c:pt>
                <c:pt idx="42">
                  <c:v>0.87832352435654271</c:v>
                </c:pt>
                <c:pt idx="43">
                  <c:v>0.42143857489254299</c:v>
                </c:pt>
                <c:pt idx="44">
                  <c:v>0.31215667527618646</c:v>
                </c:pt>
                <c:pt idx="45">
                  <c:v>-2.2844241382954604</c:v>
                </c:pt>
                <c:pt idx="46">
                  <c:v>-0.97141469730674179</c:v>
                </c:pt>
                <c:pt idx="47">
                  <c:v>1.1809590130338254</c:v>
                </c:pt>
                <c:pt idx="48">
                  <c:v>-0.14186105520730721</c:v>
                </c:pt>
                <c:pt idx="49">
                  <c:v>-1.5037956427712245</c:v>
                </c:pt>
                <c:pt idx="50">
                  <c:v>0.32716720618862061</c:v>
                </c:pt>
                <c:pt idx="51">
                  <c:v>0.16471649942266861</c:v>
                </c:pt>
                <c:pt idx="52">
                  <c:v>-0.58511087682947904</c:v>
                </c:pt>
                <c:pt idx="53">
                  <c:v>0.22275794586646175</c:v>
                </c:pt>
                <c:pt idx="54">
                  <c:v>1.8711586073964592</c:v>
                </c:pt>
                <c:pt idx="55">
                  <c:v>1.8213918013783394</c:v>
                </c:pt>
                <c:pt idx="56">
                  <c:v>0.74675108393711198</c:v>
                </c:pt>
                <c:pt idx="57">
                  <c:v>0.41043453657955847</c:v>
                </c:pt>
                <c:pt idx="58">
                  <c:v>-1.2602754672036567</c:v>
                </c:pt>
                <c:pt idx="59">
                  <c:v>7.1762187588086362E-2</c:v>
                </c:pt>
                <c:pt idx="60">
                  <c:v>1.9179722889953514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CB-47CE-A150-FAB5082A4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977785824"/>
        <c:axId val="977781232"/>
      </c:barChart>
      <c:catAx>
        <c:axId val="977785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77781232"/>
        <c:crosses val="autoZero"/>
        <c:auto val="1"/>
        <c:lblAlgn val="ctr"/>
        <c:lblOffset val="100"/>
        <c:noMultiLvlLbl val="0"/>
      </c:catAx>
      <c:valAx>
        <c:axId val="977781232"/>
        <c:scaling>
          <c:orientation val="minMax"/>
          <c:max val="3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77785824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Studentized deleted residuals(CFT) - Threshold = 3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StuDeleted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54-4696-ACCA-1C1802E1EB13}"/>
              </c:ext>
            </c:extLst>
          </c:dPt>
          <c:dPt>
            <c:idx val="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354-4696-ACCA-1C1802E1EB13}"/>
              </c:ext>
            </c:extLst>
          </c:dPt>
          <c:dPt>
            <c:idx val="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354-4696-ACCA-1C1802E1EB13}"/>
              </c:ext>
            </c:extLst>
          </c:dPt>
          <c:dPt>
            <c:idx val="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354-4696-ACCA-1C1802E1EB13}"/>
              </c:ext>
            </c:extLst>
          </c:dPt>
          <c:dPt>
            <c:idx val="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354-4696-ACCA-1C1802E1EB13}"/>
              </c:ext>
            </c:extLst>
          </c:dPt>
          <c:dPt>
            <c:idx val="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354-4696-ACCA-1C1802E1EB13}"/>
              </c:ext>
            </c:extLst>
          </c:dPt>
          <c:dPt>
            <c:idx val="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354-4696-ACCA-1C1802E1EB13}"/>
              </c:ext>
            </c:extLst>
          </c:dPt>
          <c:dPt>
            <c:idx val="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354-4696-ACCA-1C1802E1EB13}"/>
              </c:ext>
            </c:extLst>
          </c:dPt>
          <c:dPt>
            <c:idx val="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B354-4696-ACCA-1C1802E1EB13}"/>
              </c:ext>
            </c:extLst>
          </c:dPt>
          <c:dPt>
            <c:idx val="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B354-4696-ACCA-1C1802E1EB13}"/>
              </c:ext>
            </c:extLst>
          </c:dPt>
          <c:dPt>
            <c:idx val="1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B354-4696-ACCA-1C1802E1EB13}"/>
              </c:ext>
            </c:extLst>
          </c:dPt>
          <c:dPt>
            <c:idx val="1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B354-4696-ACCA-1C1802E1EB13}"/>
              </c:ext>
            </c:extLst>
          </c:dPt>
          <c:dPt>
            <c:idx val="1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B354-4696-ACCA-1C1802E1EB13}"/>
              </c:ext>
            </c:extLst>
          </c:dPt>
          <c:dPt>
            <c:idx val="1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B354-4696-ACCA-1C1802E1EB13}"/>
              </c:ext>
            </c:extLst>
          </c:dPt>
          <c:dPt>
            <c:idx val="1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B354-4696-ACCA-1C1802E1EB13}"/>
              </c:ext>
            </c:extLst>
          </c:dPt>
          <c:dPt>
            <c:idx val="1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B354-4696-ACCA-1C1802E1EB13}"/>
              </c:ext>
            </c:extLst>
          </c:dPt>
          <c:dPt>
            <c:idx val="1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B354-4696-ACCA-1C1802E1EB13}"/>
              </c:ext>
            </c:extLst>
          </c:dPt>
          <c:dPt>
            <c:idx val="1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B354-4696-ACCA-1C1802E1EB13}"/>
              </c:ext>
            </c:extLst>
          </c:dPt>
          <c:dPt>
            <c:idx val="1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B354-4696-ACCA-1C1802E1EB13}"/>
              </c:ext>
            </c:extLst>
          </c:dPt>
          <c:dPt>
            <c:idx val="1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B354-4696-ACCA-1C1802E1EB13}"/>
              </c:ext>
            </c:extLst>
          </c:dPt>
          <c:dPt>
            <c:idx val="2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9-B354-4696-ACCA-1C1802E1EB13}"/>
              </c:ext>
            </c:extLst>
          </c:dPt>
          <c:dPt>
            <c:idx val="2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B-B354-4696-ACCA-1C1802E1EB13}"/>
              </c:ext>
            </c:extLst>
          </c:dPt>
          <c:dPt>
            <c:idx val="2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D-B354-4696-ACCA-1C1802E1EB13}"/>
              </c:ext>
            </c:extLst>
          </c:dPt>
          <c:dPt>
            <c:idx val="2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F-B354-4696-ACCA-1C1802E1EB13}"/>
              </c:ext>
            </c:extLst>
          </c:dPt>
          <c:dPt>
            <c:idx val="2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1-B354-4696-ACCA-1C1802E1EB13}"/>
              </c:ext>
            </c:extLst>
          </c:dPt>
          <c:dPt>
            <c:idx val="2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3-B354-4696-ACCA-1C1802E1EB13}"/>
              </c:ext>
            </c:extLst>
          </c:dPt>
          <c:dPt>
            <c:idx val="2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5-B354-4696-ACCA-1C1802E1EB13}"/>
              </c:ext>
            </c:extLst>
          </c:dPt>
          <c:dPt>
            <c:idx val="2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7-B354-4696-ACCA-1C1802E1EB13}"/>
              </c:ext>
            </c:extLst>
          </c:dPt>
          <c:dPt>
            <c:idx val="2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9-B354-4696-ACCA-1C1802E1EB13}"/>
              </c:ext>
            </c:extLst>
          </c:dPt>
          <c:dPt>
            <c:idx val="2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B-B354-4696-ACCA-1C1802E1EB13}"/>
              </c:ext>
            </c:extLst>
          </c:dPt>
          <c:dPt>
            <c:idx val="3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D-B354-4696-ACCA-1C1802E1EB13}"/>
              </c:ext>
            </c:extLst>
          </c:dPt>
          <c:dPt>
            <c:idx val="3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F-B354-4696-ACCA-1C1802E1EB13}"/>
              </c:ext>
            </c:extLst>
          </c:dPt>
          <c:dPt>
            <c:idx val="3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1-B354-4696-ACCA-1C1802E1EB13}"/>
              </c:ext>
            </c:extLst>
          </c:dPt>
          <c:dPt>
            <c:idx val="3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3-B354-4696-ACCA-1C1802E1EB13}"/>
              </c:ext>
            </c:extLst>
          </c:dPt>
          <c:dPt>
            <c:idx val="3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5-B354-4696-ACCA-1C1802E1EB13}"/>
              </c:ext>
            </c:extLst>
          </c:dPt>
          <c:dPt>
            <c:idx val="3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7-B354-4696-ACCA-1C1802E1EB13}"/>
              </c:ext>
            </c:extLst>
          </c:dPt>
          <c:dPt>
            <c:idx val="3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9-B354-4696-ACCA-1C1802E1EB13}"/>
              </c:ext>
            </c:extLst>
          </c:dPt>
          <c:dPt>
            <c:idx val="3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B-B354-4696-ACCA-1C1802E1EB13}"/>
              </c:ext>
            </c:extLst>
          </c:dPt>
          <c:dPt>
            <c:idx val="3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D-B354-4696-ACCA-1C1802E1EB13}"/>
              </c:ext>
            </c:extLst>
          </c:dPt>
          <c:dPt>
            <c:idx val="3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F-B354-4696-ACCA-1C1802E1EB13}"/>
              </c:ext>
            </c:extLst>
          </c:dPt>
          <c:dPt>
            <c:idx val="4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1-B354-4696-ACCA-1C1802E1EB13}"/>
              </c:ext>
            </c:extLst>
          </c:dPt>
          <c:dPt>
            <c:idx val="4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3-B354-4696-ACCA-1C1802E1EB13}"/>
              </c:ext>
            </c:extLst>
          </c:dPt>
          <c:dPt>
            <c:idx val="4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5-B354-4696-ACCA-1C1802E1EB13}"/>
              </c:ext>
            </c:extLst>
          </c:dPt>
          <c:dPt>
            <c:idx val="4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7-B354-4696-ACCA-1C1802E1EB13}"/>
              </c:ext>
            </c:extLst>
          </c:dPt>
          <c:dPt>
            <c:idx val="4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9-B354-4696-ACCA-1C1802E1EB13}"/>
              </c:ext>
            </c:extLst>
          </c:dPt>
          <c:dPt>
            <c:idx val="4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B-B354-4696-ACCA-1C1802E1EB13}"/>
              </c:ext>
            </c:extLst>
          </c:dPt>
          <c:dPt>
            <c:idx val="4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D-B354-4696-ACCA-1C1802E1EB13}"/>
              </c:ext>
            </c:extLst>
          </c:dPt>
          <c:dPt>
            <c:idx val="4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F-B354-4696-ACCA-1C1802E1EB13}"/>
              </c:ext>
            </c:extLst>
          </c:dPt>
          <c:dPt>
            <c:idx val="4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1-B354-4696-ACCA-1C1802E1EB13}"/>
              </c:ext>
            </c:extLst>
          </c:dPt>
          <c:dPt>
            <c:idx val="4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3-B354-4696-ACCA-1C1802E1EB13}"/>
              </c:ext>
            </c:extLst>
          </c:dPt>
          <c:dPt>
            <c:idx val="5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5-B354-4696-ACCA-1C1802E1EB13}"/>
              </c:ext>
            </c:extLst>
          </c:dPt>
          <c:dPt>
            <c:idx val="5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7-B354-4696-ACCA-1C1802E1EB13}"/>
              </c:ext>
            </c:extLst>
          </c:dPt>
          <c:dPt>
            <c:idx val="5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9-B354-4696-ACCA-1C1802E1EB13}"/>
              </c:ext>
            </c:extLst>
          </c:dPt>
          <c:dPt>
            <c:idx val="5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B-B354-4696-ACCA-1C1802E1EB13}"/>
              </c:ext>
            </c:extLst>
          </c:dPt>
          <c:dPt>
            <c:idx val="5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D-B354-4696-ACCA-1C1802E1EB13}"/>
              </c:ext>
            </c:extLst>
          </c:dPt>
          <c:dPt>
            <c:idx val="5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F-B354-4696-ACCA-1C1802E1EB13}"/>
              </c:ext>
            </c:extLst>
          </c:dPt>
          <c:dPt>
            <c:idx val="5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71-B354-4696-ACCA-1C1802E1EB13}"/>
              </c:ext>
            </c:extLst>
          </c:dPt>
          <c:dPt>
            <c:idx val="5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73-B354-4696-ACCA-1C1802E1EB13}"/>
              </c:ext>
            </c:extLst>
          </c:dPt>
          <c:dPt>
            <c:idx val="5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75-B354-4696-ACCA-1C1802E1EB13}"/>
              </c:ext>
            </c:extLst>
          </c:dPt>
          <c:dPt>
            <c:idx val="5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77-B354-4696-ACCA-1C1802E1EB13}"/>
              </c:ext>
            </c:extLst>
          </c:dPt>
          <c:dPt>
            <c:idx val="6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79-B354-4696-ACCA-1C1802E1EB13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354-4696-ACCA-1C1802E1EB1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B354-4696-ACCA-1C1802E1EB1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354-4696-ACCA-1C1802E1EB1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B354-4696-ACCA-1C1802E1EB1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B354-4696-ACCA-1C1802E1EB1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B354-4696-ACCA-1C1802E1EB1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B354-4696-ACCA-1C1802E1EB1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B354-4696-ACCA-1C1802E1EB1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B354-4696-ACCA-1C1802E1EB1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B354-4696-ACCA-1C1802E1EB1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B354-4696-ACCA-1C1802E1EB1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B354-4696-ACCA-1C1802E1EB1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B354-4696-ACCA-1C1802E1EB13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B354-4696-ACCA-1C1802E1EB1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B354-4696-ACCA-1C1802E1EB1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B354-4696-ACCA-1C1802E1EB1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B354-4696-ACCA-1C1802E1EB1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B354-4696-ACCA-1C1802E1EB1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B354-4696-ACCA-1C1802E1EB13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B354-4696-ACCA-1C1802E1EB13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B354-4696-ACCA-1C1802E1EB13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B354-4696-ACCA-1C1802E1EB13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B354-4696-ACCA-1C1802E1EB13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B354-4696-ACCA-1C1802E1EB13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B354-4696-ACCA-1C1802E1EB13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B354-4696-ACCA-1C1802E1EB13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B354-4696-ACCA-1C1802E1EB13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B354-4696-ACCA-1C1802E1EB13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B354-4696-ACCA-1C1802E1EB13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B354-4696-ACCA-1C1802E1EB13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B354-4696-ACCA-1C1802E1EB13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B354-4696-ACCA-1C1802E1EB13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B354-4696-ACCA-1C1802E1EB13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3-B354-4696-ACCA-1C1802E1EB13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5-B354-4696-ACCA-1C1802E1EB13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B354-4696-ACCA-1C1802E1EB13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9-B354-4696-ACCA-1C1802E1EB13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B-B354-4696-ACCA-1C1802E1EB13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D-B354-4696-ACCA-1C1802E1EB13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F-B354-4696-ACCA-1C1802E1EB13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1-B354-4696-ACCA-1C1802E1EB13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3-B354-4696-ACCA-1C1802E1EB13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5-B354-4696-ACCA-1C1802E1EB13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7-B354-4696-ACCA-1C1802E1EB13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9-B354-4696-ACCA-1C1802E1EB13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B-B354-4696-ACCA-1C1802E1EB13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D-B354-4696-ACCA-1C1802E1EB13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F-B354-4696-ACCA-1C1802E1EB13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1-B354-4696-ACCA-1C1802E1EB13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3-B354-4696-ACCA-1C1802E1EB13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5-B354-4696-ACCA-1C1802E1EB13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7-B354-4696-ACCA-1C1802E1EB13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9-B354-4696-ACCA-1C1802E1EB13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B-B354-4696-ACCA-1C1802E1EB13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D-B354-4696-ACCA-1C1802E1EB13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F-B354-4696-ACCA-1C1802E1EB13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1-B354-4696-ACCA-1C1802E1EB13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3-B354-4696-ACCA-1C1802E1EB13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5-B354-4696-ACCA-1C1802E1EB13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7-B354-4696-ACCA-1C1802E1EB13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9-B354-4696-ACCA-1C1802E1EB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'LR CFTxACE P 2 0 0 '!$B$243:$B$303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'LR CFTxACE P 2 0 0 '!$H$243:$H$303</c:f>
              <c:numCache>
                <c:formatCode>0.000</c:formatCode>
                <c:ptCount val="61"/>
                <c:pt idx="0">
                  <c:v>0.8431057703446152</c:v>
                </c:pt>
                <c:pt idx="1">
                  <c:v>0.34211477648325506</c:v>
                </c:pt>
                <c:pt idx="2">
                  <c:v>0.42143674700142475</c:v>
                </c:pt>
                <c:pt idx="3">
                  <c:v>0.22158260992759451</c:v>
                </c:pt>
                <c:pt idx="4">
                  <c:v>-1.3698046429544615</c:v>
                </c:pt>
                <c:pt idx="5">
                  <c:v>0.84924117952465383</c:v>
                </c:pt>
                <c:pt idx="6">
                  <c:v>1.0409467993166028</c:v>
                </c:pt>
                <c:pt idx="7">
                  <c:v>-0.22853139754082444</c:v>
                </c:pt>
                <c:pt idx="8">
                  <c:v>-2.5548699102571084</c:v>
                </c:pt>
                <c:pt idx="9">
                  <c:v>1.239660034894527</c:v>
                </c:pt>
                <c:pt idx="10">
                  <c:v>-0.23335693512786937</c:v>
                </c:pt>
                <c:pt idx="11">
                  <c:v>0.67784563015851718</c:v>
                </c:pt>
                <c:pt idx="12">
                  <c:v>-0.86891587133717962</c:v>
                </c:pt>
                <c:pt idx="13">
                  <c:v>-0.83091498530537045</c:v>
                </c:pt>
                <c:pt idx="14">
                  <c:v>-1.3863552768190555</c:v>
                </c:pt>
                <c:pt idx="15">
                  <c:v>1.5220969847096313</c:v>
                </c:pt>
                <c:pt idx="16">
                  <c:v>-0.74203598751422861</c:v>
                </c:pt>
                <c:pt idx="17">
                  <c:v>-1.945648709559797</c:v>
                </c:pt>
                <c:pt idx="18">
                  <c:v>0.2882370070785305</c:v>
                </c:pt>
                <c:pt idx="19">
                  <c:v>1.2762380421738013</c:v>
                </c:pt>
                <c:pt idx="20">
                  <c:v>-0.99521742149781778</c:v>
                </c:pt>
                <c:pt idx="21">
                  <c:v>-0.20430074917593674</c:v>
                </c:pt>
                <c:pt idx="22">
                  <c:v>-0.51184241862027013</c:v>
                </c:pt>
                <c:pt idx="23">
                  <c:v>-0.4516365488828048</c:v>
                </c:pt>
                <c:pt idx="24">
                  <c:v>-0.2945147688698751</c:v>
                </c:pt>
                <c:pt idx="25">
                  <c:v>0.41156505400814819</c:v>
                </c:pt>
                <c:pt idx="26">
                  <c:v>-1.1711690678443958</c:v>
                </c:pt>
                <c:pt idx="27">
                  <c:v>-0.83850869663702488</c:v>
                </c:pt>
                <c:pt idx="28">
                  <c:v>0.38203112752807433</c:v>
                </c:pt>
                <c:pt idx="29">
                  <c:v>-0.29826811511529289</c:v>
                </c:pt>
                <c:pt idx="30">
                  <c:v>-1.2286922592835139</c:v>
                </c:pt>
                <c:pt idx="31">
                  <c:v>-0.59442464619758106</c:v>
                </c:pt>
                <c:pt idx="32">
                  <c:v>-0.77699210221589243</c:v>
                </c:pt>
                <c:pt idx="33">
                  <c:v>-0.67488567212931772</c:v>
                </c:pt>
                <c:pt idx="34">
                  <c:v>1.5475985714182032</c:v>
                </c:pt>
                <c:pt idx="35">
                  <c:v>0.55280285478745717</c:v>
                </c:pt>
                <c:pt idx="36">
                  <c:v>-0.13278988358707053</c:v>
                </c:pt>
                <c:pt idx="37">
                  <c:v>0.53109941057064469</c:v>
                </c:pt>
                <c:pt idx="38">
                  <c:v>1.145242891552041</c:v>
                </c:pt>
                <c:pt idx="39">
                  <c:v>0.31132109600275804</c:v>
                </c:pt>
                <c:pt idx="40">
                  <c:v>-0.21968312005896537</c:v>
                </c:pt>
                <c:pt idx="41">
                  <c:v>1.187125888782359</c:v>
                </c:pt>
                <c:pt idx="42">
                  <c:v>0.93427582439385815</c:v>
                </c:pt>
                <c:pt idx="43">
                  <c:v>0.44972513084621069</c:v>
                </c:pt>
                <c:pt idx="44">
                  <c:v>0.33307311310040788</c:v>
                </c:pt>
                <c:pt idx="45">
                  <c:v>-2.550454894529735</c:v>
                </c:pt>
                <c:pt idx="46">
                  <c:v>-1.0060409058502002</c:v>
                </c:pt>
                <c:pt idx="47">
                  <c:v>1.211164048050053</c:v>
                </c:pt>
                <c:pt idx="48">
                  <c:v>-0.1436091360546741</c:v>
                </c:pt>
                <c:pt idx="49">
                  <c:v>-1.5470857795572883</c:v>
                </c:pt>
                <c:pt idx="50">
                  <c:v>0.33122991998461548</c:v>
                </c:pt>
                <c:pt idx="51">
                  <c:v>0.16740732872756886</c:v>
                </c:pt>
                <c:pt idx="52">
                  <c:v>-0.59999121975166791</c:v>
                </c:pt>
                <c:pt idx="53">
                  <c:v>0.23080259550105556</c:v>
                </c:pt>
                <c:pt idx="54">
                  <c:v>2.0127722593700521</c:v>
                </c:pt>
                <c:pt idx="55">
                  <c:v>1.9292591202534823</c:v>
                </c:pt>
                <c:pt idx="56">
                  <c:v>0.76205521862193515</c:v>
                </c:pt>
                <c:pt idx="57">
                  <c:v>0.41549402879425285</c:v>
                </c:pt>
                <c:pt idx="58">
                  <c:v>-1.2889267641821973</c:v>
                </c:pt>
                <c:pt idx="59">
                  <c:v>7.2476210286721229E-2</c:v>
                </c:pt>
                <c:pt idx="60">
                  <c:v>1.9992177707844021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A-B354-4696-ACCA-1C1802E1E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977779264"/>
        <c:axId val="977786152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B354-4696-ACCA-1C1802E1EB13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B354-4696-ACCA-1C1802E1E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797304"/>
        <c:axId val="977794352"/>
      </c:scatterChart>
      <c:catAx>
        <c:axId val="977779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77786152"/>
        <c:crosses val="autoZero"/>
        <c:auto val="1"/>
        <c:lblAlgn val="ctr"/>
        <c:lblOffset val="100"/>
        <c:noMultiLvlLbl val="0"/>
      </c:catAx>
      <c:valAx>
        <c:axId val="977786152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Studentized deleted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77779264"/>
        <c:crosses val="autoZero"/>
        <c:crossBetween val="between"/>
      </c:valAx>
      <c:valAx>
        <c:axId val="977794352"/>
        <c:scaling>
          <c:orientation val="minMax"/>
          <c:max val="6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977797304"/>
        <c:crosses val="max"/>
        <c:crossBetween val="midCat"/>
        <c:majorUnit val="10"/>
      </c:valAx>
      <c:valAx>
        <c:axId val="977797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7794352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Cook's distances(CFT) - Threshold = 0.068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Cook's D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7C-4A58-B7E1-3E706B3F8F0F}"/>
              </c:ext>
            </c:extLst>
          </c:dPt>
          <c:dPt>
            <c:idx val="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7C-4A58-B7E1-3E706B3F8F0F}"/>
              </c:ext>
            </c:extLst>
          </c:dPt>
          <c:dPt>
            <c:idx val="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7C-4A58-B7E1-3E706B3F8F0F}"/>
              </c:ext>
            </c:extLst>
          </c:dPt>
          <c:dPt>
            <c:idx val="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7C-4A58-B7E1-3E706B3F8F0F}"/>
              </c:ext>
            </c:extLst>
          </c:dPt>
          <c:dPt>
            <c:idx val="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7C-4A58-B7E1-3E706B3F8F0F}"/>
              </c:ext>
            </c:extLst>
          </c:dPt>
          <c:dPt>
            <c:idx val="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37C-4A58-B7E1-3E706B3F8F0F}"/>
              </c:ext>
            </c:extLst>
          </c:dPt>
          <c:dPt>
            <c:idx val="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37C-4A58-B7E1-3E706B3F8F0F}"/>
              </c:ext>
            </c:extLst>
          </c:dPt>
          <c:dPt>
            <c:idx val="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37C-4A58-B7E1-3E706B3F8F0F}"/>
              </c:ext>
            </c:extLst>
          </c:dPt>
          <c:dPt>
            <c:idx val="8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037C-4A58-B7E1-3E706B3F8F0F}"/>
              </c:ext>
            </c:extLst>
          </c:dPt>
          <c:dPt>
            <c:idx val="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037C-4A58-B7E1-3E706B3F8F0F}"/>
              </c:ext>
            </c:extLst>
          </c:dPt>
          <c:dPt>
            <c:idx val="1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037C-4A58-B7E1-3E706B3F8F0F}"/>
              </c:ext>
            </c:extLst>
          </c:dPt>
          <c:dPt>
            <c:idx val="1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037C-4A58-B7E1-3E706B3F8F0F}"/>
              </c:ext>
            </c:extLst>
          </c:dPt>
          <c:dPt>
            <c:idx val="1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037C-4A58-B7E1-3E706B3F8F0F}"/>
              </c:ext>
            </c:extLst>
          </c:dPt>
          <c:dPt>
            <c:idx val="1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037C-4A58-B7E1-3E706B3F8F0F}"/>
              </c:ext>
            </c:extLst>
          </c:dPt>
          <c:dPt>
            <c:idx val="1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037C-4A58-B7E1-3E706B3F8F0F}"/>
              </c:ext>
            </c:extLst>
          </c:dPt>
          <c:dPt>
            <c:idx val="1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037C-4A58-B7E1-3E706B3F8F0F}"/>
              </c:ext>
            </c:extLst>
          </c:dPt>
          <c:dPt>
            <c:idx val="1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037C-4A58-B7E1-3E706B3F8F0F}"/>
              </c:ext>
            </c:extLst>
          </c:dPt>
          <c:dPt>
            <c:idx val="17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037C-4A58-B7E1-3E706B3F8F0F}"/>
              </c:ext>
            </c:extLst>
          </c:dPt>
          <c:dPt>
            <c:idx val="1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037C-4A58-B7E1-3E706B3F8F0F}"/>
              </c:ext>
            </c:extLst>
          </c:dPt>
          <c:dPt>
            <c:idx val="1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037C-4A58-B7E1-3E706B3F8F0F}"/>
              </c:ext>
            </c:extLst>
          </c:dPt>
          <c:dPt>
            <c:idx val="2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9-037C-4A58-B7E1-3E706B3F8F0F}"/>
              </c:ext>
            </c:extLst>
          </c:dPt>
          <c:dPt>
            <c:idx val="2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B-037C-4A58-B7E1-3E706B3F8F0F}"/>
              </c:ext>
            </c:extLst>
          </c:dPt>
          <c:dPt>
            <c:idx val="2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D-037C-4A58-B7E1-3E706B3F8F0F}"/>
              </c:ext>
            </c:extLst>
          </c:dPt>
          <c:dPt>
            <c:idx val="2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F-037C-4A58-B7E1-3E706B3F8F0F}"/>
              </c:ext>
            </c:extLst>
          </c:dPt>
          <c:dPt>
            <c:idx val="2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1-037C-4A58-B7E1-3E706B3F8F0F}"/>
              </c:ext>
            </c:extLst>
          </c:dPt>
          <c:dPt>
            <c:idx val="2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3-037C-4A58-B7E1-3E706B3F8F0F}"/>
              </c:ext>
            </c:extLst>
          </c:dPt>
          <c:dPt>
            <c:idx val="2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5-037C-4A58-B7E1-3E706B3F8F0F}"/>
              </c:ext>
            </c:extLst>
          </c:dPt>
          <c:dPt>
            <c:idx val="2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7-037C-4A58-B7E1-3E706B3F8F0F}"/>
              </c:ext>
            </c:extLst>
          </c:dPt>
          <c:dPt>
            <c:idx val="2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9-037C-4A58-B7E1-3E706B3F8F0F}"/>
              </c:ext>
            </c:extLst>
          </c:dPt>
          <c:dPt>
            <c:idx val="2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B-037C-4A58-B7E1-3E706B3F8F0F}"/>
              </c:ext>
            </c:extLst>
          </c:dPt>
          <c:dPt>
            <c:idx val="3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D-037C-4A58-B7E1-3E706B3F8F0F}"/>
              </c:ext>
            </c:extLst>
          </c:dPt>
          <c:dPt>
            <c:idx val="3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F-037C-4A58-B7E1-3E706B3F8F0F}"/>
              </c:ext>
            </c:extLst>
          </c:dPt>
          <c:dPt>
            <c:idx val="3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1-037C-4A58-B7E1-3E706B3F8F0F}"/>
              </c:ext>
            </c:extLst>
          </c:dPt>
          <c:dPt>
            <c:idx val="3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3-037C-4A58-B7E1-3E706B3F8F0F}"/>
              </c:ext>
            </c:extLst>
          </c:dPt>
          <c:dPt>
            <c:idx val="3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5-037C-4A58-B7E1-3E706B3F8F0F}"/>
              </c:ext>
            </c:extLst>
          </c:dPt>
          <c:dPt>
            <c:idx val="3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7-037C-4A58-B7E1-3E706B3F8F0F}"/>
              </c:ext>
            </c:extLst>
          </c:dPt>
          <c:dPt>
            <c:idx val="3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9-037C-4A58-B7E1-3E706B3F8F0F}"/>
              </c:ext>
            </c:extLst>
          </c:dPt>
          <c:dPt>
            <c:idx val="3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B-037C-4A58-B7E1-3E706B3F8F0F}"/>
              </c:ext>
            </c:extLst>
          </c:dPt>
          <c:dPt>
            <c:idx val="3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D-037C-4A58-B7E1-3E706B3F8F0F}"/>
              </c:ext>
            </c:extLst>
          </c:dPt>
          <c:dPt>
            <c:idx val="3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F-037C-4A58-B7E1-3E706B3F8F0F}"/>
              </c:ext>
            </c:extLst>
          </c:dPt>
          <c:dPt>
            <c:idx val="4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1-037C-4A58-B7E1-3E706B3F8F0F}"/>
              </c:ext>
            </c:extLst>
          </c:dPt>
          <c:dPt>
            <c:idx val="4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3-037C-4A58-B7E1-3E706B3F8F0F}"/>
              </c:ext>
            </c:extLst>
          </c:dPt>
          <c:dPt>
            <c:idx val="4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5-037C-4A58-B7E1-3E706B3F8F0F}"/>
              </c:ext>
            </c:extLst>
          </c:dPt>
          <c:dPt>
            <c:idx val="4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7-037C-4A58-B7E1-3E706B3F8F0F}"/>
              </c:ext>
            </c:extLst>
          </c:dPt>
          <c:dPt>
            <c:idx val="4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9-037C-4A58-B7E1-3E706B3F8F0F}"/>
              </c:ext>
            </c:extLst>
          </c:dPt>
          <c:dPt>
            <c:idx val="45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B-037C-4A58-B7E1-3E706B3F8F0F}"/>
              </c:ext>
            </c:extLst>
          </c:dPt>
          <c:dPt>
            <c:idx val="4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D-037C-4A58-B7E1-3E706B3F8F0F}"/>
              </c:ext>
            </c:extLst>
          </c:dPt>
          <c:dPt>
            <c:idx val="4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F-037C-4A58-B7E1-3E706B3F8F0F}"/>
              </c:ext>
            </c:extLst>
          </c:dPt>
          <c:dPt>
            <c:idx val="4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1-037C-4A58-B7E1-3E706B3F8F0F}"/>
              </c:ext>
            </c:extLst>
          </c:dPt>
          <c:dPt>
            <c:idx val="4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3-037C-4A58-B7E1-3E706B3F8F0F}"/>
              </c:ext>
            </c:extLst>
          </c:dPt>
          <c:dPt>
            <c:idx val="5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5-037C-4A58-B7E1-3E706B3F8F0F}"/>
              </c:ext>
            </c:extLst>
          </c:dPt>
          <c:dPt>
            <c:idx val="5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7-037C-4A58-B7E1-3E706B3F8F0F}"/>
              </c:ext>
            </c:extLst>
          </c:dPt>
          <c:dPt>
            <c:idx val="5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9-037C-4A58-B7E1-3E706B3F8F0F}"/>
              </c:ext>
            </c:extLst>
          </c:dPt>
          <c:dPt>
            <c:idx val="5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B-037C-4A58-B7E1-3E706B3F8F0F}"/>
              </c:ext>
            </c:extLst>
          </c:dPt>
          <c:dPt>
            <c:idx val="54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D-037C-4A58-B7E1-3E706B3F8F0F}"/>
              </c:ext>
            </c:extLst>
          </c:dPt>
          <c:dPt>
            <c:idx val="5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F-037C-4A58-B7E1-3E706B3F8F0F}"/>
              </c:ext>
            </c:extLst>
          </c:dPt>
          <c:dPt>
            <c:idx val="5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71-037C-4A58-B7E1-3E706B3F8F0F}"/>
              </c:ext>
            </c:extLst>
          </c:dPt>
          <c:dPt>
            <c:idx val="5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73-037C-4A58-B7E1-3E706B3F8F0F}"/>
              </c:ext>
            </c:extLst>
          </c:dPt>
          <c:dPt>
            <c:idx val="5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75-037C-4A58-B7E1-3E706B3F8F0F}"/>
              </c:ext>
            </c:extLst>
          </c:dPt>
          <c:dPt>
            <c:idx val="5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77-037C-4A58-B7E1-3E706B3F8F0F}"/>
              </c:ext>
            </c:extLst>
          </c:dPt>
          <c:dPt>
            <c:idx val="6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79-037C-4A58-B7E1-3E706B3F8F0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37C-4A58-B7E1-3E706B3F8F0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37C-4A58-B7E1-3E706B3F8F0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037C-4A58-B7E1-3E706B3F8F0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037C-4A58-B7E1-3E706B3F8F0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037C-4A58-B7E1-3E706B3F8F0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037C-4A58-B7E1-3E706B3F8F0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037C-4A58-B7E1-3E706B3F8F0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037C-4A58-B7E1-3E706B3F8F0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1968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037C-4A58-B7E1-3E706B3F8F0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037C-4A58-B7E1-3E706B3F8F0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037C-4A58-B7E1-3E706B3F8F0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037C-4A58-B7E1-3E706B3F8F0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037C-4A58-B7E1-3E706B3F8F0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037C-4A58-B7E1-3E706B3F8F0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037C-4A58-B7E1-3E706B3F8F0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037C-4A58-B7E1-3E706B3F8F0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037C-4A58-B7E1-3E706B3F8F0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1977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037C-4A58-B7E1-3E706B3F8F0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037C-4A58-B7E1-3E706B3F8F0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037C-4A58-B7E1-3E706B3F8F0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037C-4A58-B7E1-3E706B3F8F0F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037C-4A58-B7E1-3E706B3F8F0F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037C-4A58-B7E1-3E706B3F8F0F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037C-4A58-B7E1-3E706B3F8F0F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037C-4A58-B7E1-3E706B3F8F0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037C-4A58-B7E1-3E706B3F8F0F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037C-4A58-B7E1-3E706B3F8F0F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037C-4A58-B7E1-3E706B3F8F0F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037C-4A58-B7E1-3E706B3F8F0F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037C-4A58-B7E1-3E706B3F8F0F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037C-4A58-B7E1-3E706B3F8F0F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037C-4A58-B7E1-3E706B3F8F0F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037C-4A58-B7E1-3E706B3F8F0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3-037C-4A58-B7E1-3E706B3F8F0F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5-037C-4A58-B7E1-3E706B3F8F0F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037C-4A58-B7E1-3E706B3F8F0F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9-037C-4A58-B7E1-3E706B3F8F0F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B-037C-4A58-B7E1-3E706B3F8F0F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D-037C-4A58-B7E1-3E706B3F8F0F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F-037C-4A58-B7E1-3E706B3F8F0F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1-037C-4A58-B7E1-3E706B3F8F0F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3-037C-4A58-B7E1-3E706B3F8F0F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5-037C-4A58-B7E1-3E706B3F8F0F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7-037C-4A58-B7E1-3E706B3F8F0F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9-037C-4A58-B7E1-3E706B3F8F0F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B-037C-4A58-B7E1-3E706B3F8F0F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D-037C-4A58-B7E1-3E706B3F8F0F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F-037C-4A58-B7E1-3E706B3F8F0F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1-037C-4A58-B7E1-3E706B3F8F0F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3-037C-4A58-B7E1-3E706B3F8F0F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5-037C-4A58-B7E1-3E706B3F8F0F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7-037C-4A58-B7E1-3E706B3F8F0F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9-037C-4A58-B7E1-3E706B3F8F0F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B-037C-4A58-B7E1-3E706B3F8F0F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D-037C-4A58-B7E1-3E706B3F8F0F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F-037C-4A58-B7E1-3E706B3F8F0F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1-037C-4A58-B7E1-3E706B3F8F0F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3-037C-4A58-B7E1-3E706B3F8F0F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5-037C-4A58-B7E1-3E706B3F8F0F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7-037C-4A58-B7E1-3E706B3F8F0F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9-037C-4A58-B7E1-3E706B3F8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'LR CFTxACE P 2 0 0 '!$B$243:$B$303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'LR CFTxACE P 2 0 0 '!$K$243:$K$303</c:f>
              <c:numCache>
                <c:formatCode>0.000</c:formatCode>
                <c:ptCount val="61"/>
                <c:pt idx="0">
                  <c:v>1.1082337203985958E-2</c:v>
                </c:pt>
                <c:pt idx="1">
                  <c:v>2.1543860676947846E-3</c:v>
                </c:pt>
                <c:pt idx="2">
                  <c:v>3.4755829303222108E-3</c:v>
                </c:pt>
                <c:pt idx="3">
                  <c:v>1.0237398080127603E-3</c:v>
                </c:pt>
                <c:pt idx="4">
                  <c:v>3.7471257627200716E-2</c:v>
                </c:pt>
                <c:pt idx="5">
                  <c:v>9.9090462122607588E-3</c:v>
                </c:pt>
                <c:pt idx="6">
                  <c:v>1.5181815209893599E-2</c:v>
                </c:pt>
                <c:pt idx="7">
                  <c:v>8.0202429111674695E-4</c:v>
                </c:pt>
                <c:pt idx="8">
                  <c:v>7.4579381288212593E-2</c:v>
                </c:pt>
                <c:pt idx="9">
                  <c:v>1.2488206677218977E-2</c:v>
                </c:pt>
                <c:pt idx="10">
                  <c:v>4.5410690438679632E-4</c:v>
                </c:pt>
                <c:pt idx="11">
                  <c:v>3.9804807093761435E-3</c:v>
                </c:pt>
                <c:pt idx="12">
                  <c:v>6.6139412274033825E-3</c:v>
                </c:pt>
                <c:pt idx="13">
                  <c:v>7.7012636466181703E-3</c:v>
                </c:pt>
                <c:pt idx="14">
                  <c:v>2.8929649812013597E-2</c:v>
                </c:pt>
                <c:pt idx="15">
                  <c:v>5.3563030997710433E-2</c:v>
                </c:pt>
                <c:pt idx="16">
                  <c:v>1.0783682346450503E-2</c:v>
                </c:pt>
                <c:pt idx="17">
                  <c:v>8.5000030745239569E-2</c:v>
                </c:pt>
                <c:pt idx="18">
                  <c:v>2.8836189321893276E-3</c:v>
                </c:pt>
                <c:pt idx="19">
                  <c:v>5.2388483995390804E-2</c:v>
                </c:pt>
                <c:pt idx="20">
                  <c:v>2.3534811022911231E-2</c:v>
                </c:pt>
                <c:pt idx="21">
                  <c:v>1.0606247224978563E-3</c:v>
                </c:pt>
                <c:pt idx="22">
                  <c:v>5.8522228648348268E-3</c:v>
                </c:pt>
                <c:pt idx="23">
                  <c:v>4.140590655589158E-3</c:v>
                </c:pt>
                <c:pt idx="24">
                  <c:v>1.5486642526687943E-3</c:v>
                </c:pt>
                <c:pt idx="25">
                  <c:v>2.5125992400184226E-3</c:v>
                </c:pt>
                <c:pt idx="26">
                  <c:v>1.4314415502486166E-2</c:v>
                </c:pt>
                <c:pt idx="27">
                  <c:v>7.250025210750616E-3</c:v>
                </c:pt>
                <c:pt idx="28">
                  <c:v>1.4387658142395196E-3</c:v>
                </c:pt>
                <c:pt idx="29">
                  <c:v>7.48974040326342E-4</c:v>
                </c:pt>
                <c:pt idx="30">
                  <c:v>1.2346783223121311E-2</c:v>
                </c:pt>
                <c:pt idx="31">
                  <c:v>2.931952481117044E-3</c:v>
                </c:pt>
                <c:pt idx="32">
                  <c:v>5.0163987221628391E-3</c:v>
                </c:pt>
                <c:pt idx="33">
                  <c:v>3.7830772756866772E-3</c:v>
                </c:pt>
                <c:pt idx="34">
                  <c:v>1.9210791934154006E-2</c:v>
                </c:pt>
                <c:pt idx="35">
                  <c:v>3.1005078704233529E-3</c:v>
                </c:pt>
                <c:pt idx="36">
                  <c:v>2.246181810288783E-4</c:v>
                </c:pt>
                <c:pt idx="37">
                  <c:v>3.9058695795843343E-3</c:v>
                </c:pt>
                <c:pt idx="38">
                  <c:v>2.1879090702470648E-2</c:v>
                </c:pt>
                <c:pt idx="39">
                  <c:v>2.2588639353801625E-3</c:v>
                </c:pt>
                <c:pt idx="40">
                  <c:v>1.2690040900561431E-3</c:v>
                </c:pt>
                <c:pt idx="41">
                  <c:v>3.5243073174636638E-2</c:v>
                </c:pt>
                <c:pt idx="42">
                  <c:v>2.6848309662511796E-2</c:v>
                </c:pt>
                <c:pt idx="43">
                  <c:v>7.1126457117975158E-3</c:v>
                </c:pt>
                <c:pt idx="44">
                  <c:v>3.9398512670377603E-3</c:v>
                </c:pt>
                <c:pt idx="45">
                  <c:v>0.1994777787430751</c:v>
                </c:pt>
                <c:pt idx="46">
                  <c:v>1.7519360003599948E-2</c:v>
                </c:pt>
                <c:pt idx="47">
                  <c:v>1.5541642202409228E-2</c:v>
                </c:pt>
                <c:pt idx="48">
                  <c:v>2.140086264436049E-4</c:v>
                </c:pt>
                <c:pt idx="49">
                  <c:v>1.9770782276529508E-2</c:v>
                </c:pt>
                <c:pt idx="50">
                  <c:v>1.1008614142033666E-3</c:v>
                </c:pt>
                <c:pt idx="51">
                  <c:v>3.4503969667930843E-4</c:v>
                </c:pt>
                <c:pt idx="52">
                  <c:v>5.4955650826522193E-3</c:v>
                </c:pt>
                <c:pt idx="53">
                  <c:v>1.1545133617458013E-3</c:v>
                </c:pt>
                <c:pt idx="54">
                  <c:v>9.297327663955722E-2</c:v>
                </c:pt>
                <c:pt idx="55">
                  <c:v>6.3127232442345221E-2</c:v>
                </c:pt>
                <c:pt idx="56">
                  <c:v>6.9282247920665566E-3</c:v>
                </c:pt>
                <c:pt idx="57">
                  <c:v>1.6770755470344593E-3</c:v>
                </c:pt>
                <c:pt idx="58">
                  <c:v>1.3968816912331344E-2</c:v>
                </c:pt>
                <c:pt idx="59">
                  <c:v>4.8714146105169129E-5</c:v>
                </c:pt>
                <c:pt idx="60">
                  <c:v>3.2591756361023849E-2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A-037C-4A58-B7E1-3E706B3F8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977789760"/>
        <c:axId val="977795008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6.7796610169491525E-2</c:v>
              </c:pt>
              <c:pt idx="1">
                <c:v>6.7796610169491525E-2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037C-4A58-B7E1-3E706B3F8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792712"/>
        <c:axId val="977792384"/>
      </c:scatterChart>
      <c:catAx>
        <c:axId val="977789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77795008"/>
        <c:crosses val="autoZero"/>
        <c:auto val="1"/>
        <c:lblAlgn val="ctr"/>
        <c:lblOffset val="100"/>
        <c:noMultiLvlLbl val="0"/>
      </c:catAx>
      <c:valAx>
        <c:axId val="97779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Cook's distance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77789760"/>
        <c:crosses val="autoZero"/>
        <c:crossBetween val="between"/>
      </c:valAx>
      <c:valAx>
        <c:axId val="977792384"/>
        <c:scaling>
          <c:orientation val="minMax"/>
          <c:max val="6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977792712"/>
        <c:crosses val="max"/>
        <c:crossBetween val="midCat"/>
        <c:majorUnit val="10"/>
      </c:valAx>
      <c:valAx>
        <c:axId val="977792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779238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DFFits(Std) (CFT) - Threshold = 0.256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DFFits(Std)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D7-4F2C-BBF4-CF91394EBF68}"/>
              </c:ext>
            </c:extLst>
          </c:dPt>
          <c:dPt>
            <c:idx val="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1D7-4F2C-BBF4-CF91394EBF68}"/>
              </c:ext>
            </c:extLst>
          </c:dPt>
          <c:dPt>
            <c:idx val="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1D7-4F2C-BBF4-CF91394EBF68}"/>
              </c:ext>
            </c:extLst>
          </c:dPt>
          <c:dPt>
            <c:idx val="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1D7-4F2C-BBF4-CF91394EBF68}"/>
              </c:ext>
            </c:extLst>
          </c:dPt>
          <c:dPt>
            <c:idx val="4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1D7-4F2C-BBF4-CF91394EBF68}"/>
              </c:ext>
            </c:extLst>
          </c:dPt>
          <c:dPt>
            <c:idx val="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1D7-4F2C-BBF4-CF91394EBF68}"/>
              </c:ext>
            </c:extLst>
          </c:dPt>
          <c:dPt>
            <c:idx val="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1D7-4F2C-BBF4-CF91394EBF68}"/>
              </c:ext>
            </c:extLst>
          </c:dPt>
          <c:dPt>
            <c:idx val="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1D7-4F2C-BBF4-CF91394EBF68}"/>
              </c:ext>
            </c:extLst>
          </c:dPt>
          <c:dPt>
            <c:idx val="8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61D7-4F2C-BBF4-CF91394EBF68}"/>
              </c:ext>
            </c:extLst>
          </c:dPt>
          <c:dPt>
            <c:idx val="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61D7-4F2C-BBF4-CF91394EBF68}"/>
              </c:ext>
            </c:extLst>
          </c:dPt>
          <c:dPt>
            <c:idx val="1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61D7-4F2C-BBF4-CF91394EBF68}"/>
              </c:ext>
            </c:extLst>
          </c:dPt>
          <c:dPt>
            <c:idx val="1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61D7-4F2C-BBF4-CF91394EBF68}"/>
              </c:ext>
            </c:extLst>
          </c:dPt>
          <c:dPt>
            <c:idx val="1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61D7-4F2C-BBF4-CF91394EBF68}"/>
              </c:ext>
            </c:extLst>
          </c:dPt>
          <c:dPt>
            <c:idx val="1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61D7-4F2C-BBF4-CF91394EBF68}"/>
              </c:ext>
            </c:extLst>
          </c:dPt>
          <c:dPt>
            <c:idx val="1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61D7-4F2C-BBF4-CF91394EBF68}"/>
              </c:ext>
            </c:extLst>
          </c:dPt>
          <c:dPt>
            <c:idx val="15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61D7-4F2C-BBF4-CF91394EBF68}"/>
              </c:ext>
            </c:extLst>
          </c:dPt>
          <c:dPt>
            <c:idx val="1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61D7-4F2C-BBF4-CF91394EBF68}"/>
              </c:ext>
            </c:extLst>
          </c:dPt>
          <c:dPt>
            <c:idx val="17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61D7-4F2C-BBF4-CF91394EBF68}"/>
              </c:ext>
            </c:extLst>
          </c:dPt>
          <c:dPt>
            <c:idx val="1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61D7-4F2C-BBF4-CF91394EBF68}"/>
              </c:ext>
            </c:extLst>
          </c:dPt>
          <c:dPt>
            <c:idx val="19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61D7-4F2C-BBF4-CF91394EBF68}"/>
              </c:ext>
            </c:extLst>
          </c:dPt>
          <c:dPt>
            <c:idx val="2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9-61D7-4F2C-BBF4-CF91394EBF68}"/>
              </c:ext>
            </c:extLst>
          </c:dPt>
          <c:dPt>
            <c:idx val="2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B-61D7-4F2C-BBF4-CF91394EBF68}"/>
              </c:ext>
            </c:extLst>
          </c:dPt>
          <c:dPt>
            <c:idx val="2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D-61D7-4F2C-BBF4-CF91394EBF68}"/>
              </c:ext>
            </c:extLst>
          </c:dPt>
          <c:dPt>
            <c:idx val="2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F-61D7-4F2C-BBF4-CF91394EBF68}"/>
              </c:ext>
            </c:extLst>
          </c:dPt>
          <c:dPt>
            <c:idx val="2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1-61D7-4F2C-BBF4-CF91394EBF68}"/>
              </c:ext>
            </c:extLst>
          </c:dPt>
          <c:dPt>
            <c:idx val="2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3-61D7-4F2C-BBF4-CF91394EBF68}"/>
              </c:ext>
            </c:extLst>
          </c:dPt>
          <c:dPt>
            <c:idx val="2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5-61D7-4F2C-BBF4-CF91394EBF68}"/>
              </c:ext>
            </c:extLst>
          </c:dPt>
          <c:dPt>
            <c:idx val="2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7-61D7-4F2C-BBF4-CF91394EBF68}"/>
              </c:ext>
            </c:extLst>
          </c:dPt>
          <c:dPt>
            <c:idx val="2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9-61D7-4F2C-BBF4-CF91394EBF68}"/>
              </c:ext>
            </c:extLst>
          </c:dPt>
          <c:dPt>
            <c:idx val="2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B-61D7-4F2C-BBF4-CF91394EBF68}"/>
              </c:ext>
            </c:extLst>
          </c:dPt>
          <c:dPt>
            <c:idx val="3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D-61D7-4F2C-BBF4-CF91394EBF68}"/>
              </c:ext>
            </c:extLst>
          </c:dPt>
          <c:dPt>
            <c:idx val="3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F-61D7-4F2C-BBF4-CF91394EBF68}"/>
              </c:ext>
            </c:extLst>
          </c:dPt>
          <c:dPt>
            <c:idx val="3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1-61D7-4F2C-BBF4-CF91394EBF68}"/>
              </c:ext>
            </c:extLst>
          </c:dPt>
          <c:dPt>
            <c:idx val="3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3-61D7-4F2C-BBF4-CF91394EBF68}"/>
              </c:ext>
            </c:extLst>
          </c:dPt>
          <c:dPt>
            <c:idx val="3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5-61D7-4F2C-BBF4-CF91394EBF68}"/>
              </c:ext>
            </c:extLst>
          </c:dPt>
          <c:dPt>
            <c:idx val="3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7-61D7-4F2C-BBF4-CF91394EBF68}"/>
              </c:ext>
            </c:extLst>
          </c:dPt>
          <c:dPt>
            <c:idx val="3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9-61D7-4F2C-BBF4-CF91394EBF68}"/>
              </c:ext>
            </c:extLst>
          </c:dPt>
          <c:dPt>
            <c:idx val="3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B-61D7-4F2C-BBF4-CF91394EBF68}"/>
              </c:ext>
            </c:extLst>
          </c:dPt>
          <c:dPt>
            <c:idx val="3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D-61D7-4F2C-BBF4-CF91394EBF68}"/>
              </c:ext>
            </c:extLst>
          </c:dPt>
          <c:dPt>
            <c:idx val="3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4F-61D7-4F2C-BBF4-CF91394EBF68}"/>
              </c:ext>
            </c:extLst>
          </c:dPt>
          <c:dPt>
            <c:idx val="4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1-61D7-4F2C-BBF4-CF91394EBF68}"/>
              </c:ext>
            </c:extLst>
          </c:dPt>
          <c:dPt>
            <c:idx val="41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3-61D7-4F2C-BBF4-CF91394EBF68}"/>
              </c:ext>
            </c:extLst>
          </c:dPt>
          <c:dPt>
            <c:idx val="4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5-61D7-4F2C-BBF4-CF91394EBF68}"/>
              </c:ext>
            </c:extLst>
          </c:dPt>
          <c:dPt>
            <c:idx val="4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7-61D7-4F2C-BBF4-CF91394EBF68}"/>
              </c:ext>
            </c:extLst>
          </c:dPt>
          <c:dPt>
            <c:idx val="4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9-61D7-4F2C-BBF4-CF91394EBF68}"/>
              </c:ext>
            </c:extLst>
          </c:dPt>
          <c:dPt>
            <c:idx val="45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B-61D7-4F2C-BBF4-CF91394EBF68}"/>
              </c:ext>
            </c:extLst>
          </c:dPt>
          <c:dPt>
            <c:idx val="4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D-61D7-4F2C-BBF4-CF91394EBF68}"/>
              </c:ext>
            </c:extLst>
          </c:dPt>
          <c:dPt>
            <c:idx val="4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5F-61D7-4F2C-BBF4-CF91394EBF68}"/>
              </c:ext>
            </c:extLst>
          </c:dPt>
          <c:dPt>
            <c:idx val="4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1-61D7-4F2C-BBF4-CF91394EBF68}"/>
              </c:ext>
            </c:extLst>
          </c:dPt>
          <c:dPt>
            <c:idx val="4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3-61D7-4F2C-BBF4-CF91394EBF68}"/>
              </c:ext>
            </c:extLst>
          </c:dPt>
          <c:dPt>
            <c:idx val="5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5-61D7-4F2C-BBF4-CF91394EBF68}"/>
              </c:ext>
            </c:extLst>
          </c:dPt>
          <c:dPt>
            <c:idx val="5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7-61D7-4F2C-BBF4-CF91394EBF68}"/>
              </c:ext>
            </c:extLst>
          </c:dPt>
          <c:dPt>
            <c:idx val="5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9-61D7-4F2C-BBF4-CF91394EBF68}"/>
              </c:ext>
            </c:extLst>
          </c:dPt>
          <c:dPt>
            <c:idx val="5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B-61D7-4F2C-BBF4-CF91394EBF68}"/>
              </c:ext>
            </c:extLst>
          </c:dPt>
          <c:dPt>
            <c:idx val="54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D-61D7-4F2C-BBF4-CF91394EBF68}"/>
              </c:ext>
            </c:extLst>
          </c:dPt>
          <c:dPt>
            <c:idx val="55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6F-61D7-4F2C-BBF4-CF91394EBF68}"/>
              </c:ext>
            </c:extLst>
          </c:dPt>
          <c:dPt>
            <c:idx val="5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71-61D7-4F2C-BBF4-CF91394EBF68}"/>
              </c:ext>
            </c:extLst>
          </c:dPt>
          <c:dPt>
            <c:idx val="5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73-61D7-4F2C-BBF4-CF91394EBF68}"/>
              </c:ext>
            </c:extLst>
          </c:dPt>
          <c:dPt>
            <c:idx val="5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75-61D7-4F2C-BBF4-CF91394EBF68}"/>
              </c:ext>
            </c:extLst>
          </c:dPt>
          <c:dPt>
            <c:idx val="5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77-61D7-4F2C-BBF4-CF91394EBF68}"/>
              </c:ext>
            </c:extLst>
          </c:dPt>
          <c:dPt>
            <c:idx val="60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79-61D7-4F2C-BBF4-CF91394EBF6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1D7-4F2C-BBF4-CF91394EBF6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1D7-4F2C-BBF4-CF91394EBF6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1D7-4F2C-BBF4-CF91394EBF6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61D7-4F2C-BBF4-CF91394EBF6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1964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61D7-4F2C-BBF4-CF91394EBF6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61D7-4F2C-BBF4-CF91394EBF6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61D7-4F2C-BBF4-CF91394EBF6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61D7-4F2C-BBF4-CF91394EBF6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1968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61D7-4F2C-BBF4-CF91394EBF6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61D7-4F2C-BBF4-CF91394EBF6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61D7-4F2C-BBF4-CF91394EBF6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61D7-4F2C-BBF4-CF91394EBF6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61D7-4F2C-BBF4-CF91394EBF6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61D7-4F2C-BBF4-CF91394EBF6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61D7-4F2C-BBF4-CF91394EBF6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1975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61D7-4F2C-BBF4-CF91394EBF6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61D7-4F2C-BBF4-CF91394EBF6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1977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61D7-4F2C-BBF4-CF91394EBF6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61D7-4F2C-BBF4-CF91394EBF6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1979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61D7-4F2C-BBF4-CF91394EBF6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61D7-4F2C-BBF4-CF91394EBF6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61D7-4F2C-BBF4-CF91394EBF6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61D7-4F2C-BBF4-CF91394EBF6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61D7-4F2C-BBF4-CF91394EBF6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61D7-4F2C-BBF4-CF91394EBF6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61D7-4F2C-BBF4-CF91394EBF6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61D7-4F2C-BBF4-CF91394EBF6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61D7-4F2C-BBF4-CF91394EBF6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61D7-4F2C-BBF4-CF91394EBF6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61D7-4F2C-BBF4-CF91394EBF6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61D7-4F2C-BBF4-CF91394EBF6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61D7-4F2C-BBF4-CF91394EBF6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61D7-4F2C-BBF4-CF91394EBF6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3-61D7-4F2C-BBF4-CF91394EBF6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5-61D7-4F2C-BBF4-CF91394EBF6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61D7-4F2C-BBF4-CF91394EBF6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9-61D7-4F2C-BBF4-CF91394EBF6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B-61D7-4F2C-BBF4-CF91394EBF6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D-61D7-4F2C-BBF4-CF91394EBF6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F-61D7-4F2C-BBF4-CF91394EBF6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1-61D7-4F2C-BBF4-CF91394EBF6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r>
                      <a:rPr lang="en-US"/>
                      <a:t>2001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3-61D7-4F2C-BBF4-CF91394EBF6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5-61D7-4F2C-BBF4-CF91394EBF6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7-61D7-4F2C-BBF4-CF91394EBF6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9-61D7-4F2C-BBF4-CF91394EBF6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B-61D7-4F2C-BBF4-CF91394EBF6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D-61D7-4F2C-BBF4-CF91394EBF6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F-61D7-4F2C-BBF4-CF91394EBF6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1-61D7-4F2C-BBF4-CF91394EBF6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3-61D7-4F2C-BBF4-CF91394EBF6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5-61D7-4F2C-BBF4-CF91394EBF6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7-61D7-4F2C-BBF4-CF91394EBF6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9-61D7-4F2C-BBF4-CF91394EBF6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B-61D7-4F2C-BBF4-CF91394EBF6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D-61D7-4F2C-BBF4-CF91394EBF6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F-61D7-4F2C-BBF4-CF91394EBF6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1-61D7-4F2C-BBF4-CF91394EBF6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3-61D7-4F2C-BBF4-CF91394EBF6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5-61D7-4F2C-BBF4-CF91394EBF6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7-61D7-4F2C-BBF4-CF91394EBF6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9-61D7-4F2C-BBF4-CF91394EB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'LR CFTxACE P 2 0 0 '!$B$243:$B$303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'LR CFTxACE P 2 0 0 '!$N$243:$N$303</c:f>
              <c:numCache>
                <c:formatCode>0.000</c:formatCode>
                <c:ptCount val="61"/>
                <c:pt idx="0">
                  <c:v>0.14848487287260953</c:v>
                </c:pt>
                <c:pt idx="1">
                  <c:v>6.5145834714832776E-2</c:v>
                </c:pt>
                <c:pt idx="2">
                  <c:v>8.2785670735895864E-2</c:v>
                </c:pt>
                <c:pt idx="3">
                  <c:v>4.4882185164952536E-2</c:v>
                </c:pt>
                <c:pt idx="4">
                  <c:v>-0.27560696671109347</c:v>
                </c:pt>
                <c:pt idx="5">
                  <c:v>0.140420169064013</c:v>
                </c:pt>
                <c:pt idx="6">
                  <c:v>0.17433014216521064</c:v>
                </c:pt>
                <c:pt idx="7">
                  <c:v>-3.9727047568432219E-2</c:v>
                </c:pt>
                <c:pt idx="8">
                  <c:v>-0.40338714041018331</c:v>
                </c:pt>
                <c:pt idx="9">
                  <c:v>0.15872294498156778</c:v>
                </c:pt>
                <c:pt idx="10">
                  <c:v>-2.9893893284968956E-2</c:v>
                </c:pt>
                <c:pt idx="11">
                  <c:v>8.8808576737218176E-2</c:v>
                </c:pt>
                <c:pt idx="12">
                  <c:v>-0.11476063652421048</c:v>
                </c:pt>
                <c:pt idx="13">
                  <c:v>-0.12376473444480907</c:v>
                </c:pt>
                <c:pt idx="14">
                  <c:v>-0.24229297186562079</c:v>
                </c:pt>
                <c:pt idx="15">
                  <c:v>0.3306333977018161</c:v>
                </c:pt>
                <c:pt idx="16">
                  <c:v>-0.14627122931309047</c:v>
                </c:pt>
                <c:pt idx="17">
                  <c:v>-0.42132498016727504</c:v>
                </c:pt>
                <c:pt idx="18">
                  <c:v>7.5346229156015437E-2</c:v>
                </c:pt>
                <c:pt idx="19">
                  <c:v>0.32512442472244352</c:v>
                </c:pt>
                <c:pt idx="20">
                  <c:v>-0.21685131686202466</c:v>
                </c:pt>
                <c:pt idx="21">
                  <c:v>-4.5680648974028147E-2</c:v>
                </c:pt>
                <c:pt idx="22">
                  <c:v>-0.1074976515764884</c:v>
                </c:pt>
                <c:pt idx="23">
                  <c:v>-9.0378679007158777E-2</c:v>
                </c:pt>
                <c:pt idx="24">
                  <c:v>-5.521978702682067E-2</c:v>
                </c:pt>
                <c:pt idx="25">
                  <c:v>7.0384875841634997E-2</c:v>
                </c:pt>
                <c:pt idx="26">
                  <c:v>-0.16969145425221213</c:v>
                </c:pt>
                <c:pt idx="27">
                  <c:v>-0.12009803354158646</c:v>
                </c:pt>
                <c:pt idx="28">
                  <c:v>5.3251664075374246E-2</c:v>
                </c:pt>
                <c:pt idx="29">
                  <c:v>-3.8402869505573728E-2</c:v>
                </c:pt>
                <c:pt idx="30">
                  <c:v>-0.15778614415632594</c:v>
                </c:pt>
                <c:pt idx="31">
                  <c:v>-7.6151548136605879E-2</c:v>
                </c:pt>
                <c:pt idx="32">
                  <c:v>-9.9818416107578703E-2</c:v>
                </c:pt>
                <c:pt idx="33">
                  <c:v>-8.6575764251810627E-2</c:v>
                </c:pt>
                <c:pt idx="34">
                  <c:v>0.198253551677847</c:v>
                </c:pt>
                <c:pt idx="35">
                  <c:v>7.8277634045920683E-2</c:v>
                </c:pt>
                <c:pt idx="36">
                  <c:v>-2.1017922941368401E-2</c:v>
                </c:pt>
                <c:pt idx="37">
                  <c:v>8.7838838276451447E-2</c:v>
                </c:pt>
                <c:pt idx="38">
                  <c:v>0.2096584579010729</c:v>
                </c:pt>
                <c:pt idx="39">
                  <c:v>6.6695104703265978E-2</c:v>
                </c:pt>
                <c:pt idx="40">
                  <c:v>-4.9969587891000838E-2</c:v>
                </c:pt>
                <c:pt idx="41">
                  <c:v>0.26625251041827347</c:v>
                </c:pt>
                <c:pt idx="42">
                  <c:v>0.23137026095430779</c:v>
                </c:pt>
                <c:pt idx="43">
                  <c:v>0.1184464715973756</c:v>
                </c:pt>
                <c:pt idx="44">
                  <c:v>8.8090454004528071E-2</c:v>
                </c:pt>
                <c:pt idx="45">
                  <c:v>-0.65821676496534298</c:v>
                </c:pt>
                <c:pt idx="46">
                  <c:v>-0.18714998313483844</c:v>
                </c:pt>
                <c:pt idx="47">
                  <c:v>0.17695416584787488</c:v>
                </c:pt>
                <c:pt idx="48">
                  <c:v>-2.0516073797900568E-2</c:v>
                </c:pt>
                <c:pt idx="49">
                  <c:v>-0.20111776951267069</c:v>
                </c:pt>
                <c:pt idx="50">
                  <c:v>4.6566283718061312E-2</c:v>
                </c:pt>
                <c:pt idx="51">
                  <c:v>2.6051928611496782E-2</c:v>
                </c:pt>
                <c:pt idx="52">
                  <c:v>-0.10425870433965817</c:v>
                </c:pt>
                <c:pt idx="53">
                  <c:v>4.7664310920403276E-2</c:v>
                </c:pt>
                <c:pt idx="54">
                  <c:v>0.44152982220846138</c:v>
                </c:pt>
                <c:pt idx="55">
                  <c:v>0.3630390375396616</c:v>
                </c:pt>
                <c:pt idx="56">
                  <c:v>0.1172806509597904</c:v>
                </c:pt>
                <c:pt idx="57">
                  <c:v>5.7505890098002992E-2</c:v>
                </c:pt>
                <c:pt idx="58">
                  <c:v>-0.1680399249367453</c:v>
                </c:pt>
                <c:pt idx="59">
                  <c:v>9.7870057291652816E-3</c:v>
                </c:pt>
                <c:pt idx="60">
                  <c:v>0.26157003442818216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A-61D7-4F2C-BBF4-CF91394EB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977790744"/>
        <c:axId val="977791400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0.25607375986579195</c:v>
              </c:pt>
              <c:pt idx="1">
                <c:v>0.25607375986579195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B-61D7-4F2C-BBF4-CF91394EBF68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-0.25607375986579195</c:v>
              </c:pt>
              <c:pt idx="1">
                <c:v>-0.25607375986579195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7C-61D7-4F2C-BBF4-CF91394EB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57984"/>
        <c:axId val="977856016"/>
      </c:scatterChart>
      <c:catAx>
        <c:axId val="9777907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77791400"/>
        <c:crosses val="autoZero"/>
        <c:auto val="1"/>
        <c:lblAlgn val="ctr"/>
        <c:lblOffset val="100"/>
        <c:noMultiLvlLbl val="0"/>
      </c:catAx>
      <c:valAx>
        <c:axId val="977791400"/>
        <c:scaling>
          <c:orientation val="minMax"/>
          <c:max val="0.8"/>
          <c:min val="-0.8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DFFits(Std)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77790744"/>
        <c:crosses val="autoZero"/>
        <c:crossBetween val="between"/>
      </c:valAx>
      <c:valAx>
        <c:axId val="977856016"/>
        <c:scaling>
          <c:orientation val="minMax"/>
          <c:max val="6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977857984"/>
        <c:crosses val="max"/>
        <c:crossBetween val="midCat"/>
        <c:majorUnit val="10"/>
      </c:valAx>
      <c:valAx>
        <c:axId val="977857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7856016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DFBetas(Std) (CFT) - Threshold = 0.256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DFBetaStd(ARIMA(CFT))</c:v>
          </c:tx>
          <c:spPr>
            <a:solidFill>
              <a:srgbClr val="008941"/>
            </a:solidFill>
            <a:ln w="6350">
              <a:solidFill>
                <a:srgbClr val="000000"/>
              </a:solidFill>
              <a:prstDash val="sysDash"/>
            </a:ln>
          </c:spPr>
          <c:invertIfNegative val="0"/>
          <c:dPt>
            <c:idx val="15"/>
            <c:invertIfNegative val="0"/>
            <c:bubble3D val="0"/>
            <c:spPr>
              <a:noFill/>
              <a:ln w="6350">
                <a:solidFill>
                  <a:srgbClr val="0000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7352-45F7-86A4-675A14E925B8}"/>
              </c:ext>
            </c:extLst>
          </c:dPt>
          <c:dPt>
            <c:idx val="17"/>
            <c:invertIfNegative val="0"/>
            <c:bubble3D val="0"/>
            <c:spPr>
              <a:noFill/>
              <a:ln w="6350">
                <a:solidFill>
                  <a:srgbClr val="0000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7352-45F7-86A4-675A14E925B8}"/>
              </c:ext>
            </c:extLst>
          </c:dPt>
          <c:dPt>
            <c:idx val="19"/>
            <c:invertIfNegative val="0"/>
            <c:bubble3D val="0"/>
            <c:spPr>
              <a:noFill/>
              <a:ln w="6350">
                <a:solidFill>
                  <a:srgbClr val="0000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7352-45F7-86A4-675A14E925B8}"/>
              </c:ext>
            </c:extLst>
          </c:dPt>
          <c:dPt>
            <c:idx val="45"/>
            <c:invertIfNegative val="0"/>
            <c:bubble3D val="0"/>
            <c:spPr>
              <a:noFill/>
              <a:ln w="6350">
                <a:solidFill>
                  <a:srgbClr val="0000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7-7352-45F7-86A4-675A14E925B8}"/>
              </c:ext>
            </c:extLst>
          </c:dPt>
          <c:dPt>
            <c:idx val="54"/>
            <c:invertIfNegative val="0"/>
            <c:bubble3D val="0"/>
            <c:spPr>
              <a:noFill/>
              <a:ln w="6350">
                <a:solidFill>
                  <a:srgbClr val="0000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9-7352-45F7-86A4-675A14E925B8}"/>
              </c:ext>
            </c:extLst>
          </c:dPt>
          <c:dPt>
            <c:idx val="55"/>
            <c:invertIfNegative val="0"/>
            <c:bubble3D val="0"/>
            <c:spPr>
              <a:noFill/>
              <a:ln w="6350">
                <a:solidFill>
                  <a:srgbClr val="0000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B-7352-45F7-86A4-675A14E925B8}"/>
              </c:ext>
            </c:extLst>
          </c:dPt>
          <c:cat>
            <c:strRef>
              <c:f>'LR CFTxACE P 2 0 0 '!$B$243:$B$303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'LR CFTxACE P 2 0 0 '!$R$243:$R$303</c:f>
              <c:numCache>
                <c:formatCode>0.000</c:formatCode>
                <c:ptCount val="61"/>
                <c:pt idx="0">
                  <c:v>0.10195513846329979</c:v>
                </c:pt>
                <c:pt idx="1">
                  <c:v>4.8220845491367625E-2</c:v>
                </c:pt>
                <c:pt idx="2">
                  <c:v>6.2784117797937022E-2</c:v>
                </c:pt>
                <c:pt idx="3">
                  <c:v>3.477802920389414E-2</c:v>
                </c:pt>
                <c:pt idx="4">
                  <c:v>-0.21260085152511632</c:v>
                </c:pt>
                <c:pt idx="5">
                  <c:v>8.885212209773323E-2</c:v>
                </c:pt>
                <c:pt idx="6">
                  <c:v>0.11237238062013427</c:v>
                </c:pt>
                <c:pt idx="7">
                  <c:v>-2.6871258689430123E-2</c:v>
                </c:pt>
                <c:pt idx="8">
                  <c:v>-0.23604084217339427</c:v>
                </c:pt>
                <c:pt idx="9">
                  <c:v>4.8530818717657073E-4</c:v>
                </c:pt>
                <c:pt idx="10">
                  <c:v>-9.6561394253603114E-4</c:v>
                </c:pt>
                <c:pt idx="11">
                  <c:v>-1.8830592088457738E-2</c:v>
                </c:pt>
                <c:pt idx="12">
                  <c:v>2.8155142197051793E-2</c:v>
                </c:pt>
                <c:pt idx="13">
                  <c:v>6.324044231795628E-2</c:v>
                </c:pt>
                <c:pt idx="14">
                  <c:v>0.16491816070650955</c:v>
                </c:pt>
                <c:pt idx="15">
                  <c:v>-0.26709259870813434</c:v>
                </c:pt>
                <c:pt idx="16">
                  <c:v>0.11121491653435144</c:v>
                </c:pt>
                <c:pt idx="17">
                  <c:v>0.33978899365318582</c:v>
                </c:pt>
                <c:pt idx="18">
                  <c:v>-6.5689250671439672E-2</c:v>
                </c:pt>
                <c:pt idx="19">
                  <c:v>-0.28107743068080465</c:v>
                </c:pt>
                <c:pt idx="20">
                  <c:v>0.17546361983677503</c:v>
                </c:pt>
                <c:pt idx="21">
                  <c:v>3.7449688001970759E-2</c:v>
                </c:pt>
                <c:pt idx="22">
                  <c:v>8.5211192721188406E-2</c:v>
                </c:pt>
                <c:pt idx="23">
                  <c:v>6.9458216060537578E-2</c:v>
                </c:pt>
                <c:pt idx="24">
                  <c:v>4.0339495464480096E-2</c:v>
                </c:pt>
                <c:pt idx="25">
                  <c:v>-4.6660630700777542E-2</c:v>
                </c:pt>
                <c:pt idx="26">
                  <c:v>7.9431337803920837E-2</c:v>
                </c:pt>
                <c:pt idx="27">
                  <c:v>5.382713115606045E-2</c:v>
                </c:pt>
                <c:pt idx="28">
                  <c:v>-2.1051202580116363E-2</c:v>
                </c:pt>
                <c:pt idx="29">
                  <c:v>4.0442938299474294E-3</c:v>
                </c:pt>
                <c:pt idx="30">
                  <c:v>-1.214653463888221E-2</c:v>
                </c:pt>
                <c:pt idx="31">
                  <c:v>-2.5667971130412326E-3</c:v>
                </c:pt>
                <c:pt idx="32">
                  <c:v>-8.1682722272610319E-3</c:v>
                </c:pt>
                <c:pt idx="33">
                  <c:v>-5.35076194581789E-3</c:v>
                </c:pt>
                <c:pt idx="34">
                  <c:v>6.4163950734616648E-3</c:v>
                </c:pt>
                <c:pt idx="35">
                  <c:v>3.3432013527894738E-2</c:v>
                </c:pt>
                <c:pt idx="36">
                  <c:v>-1.2356577187918041E-2</c:v>
                </c:pt>
                <c:pt idx="37">
                  <c:v>5.5602330442177342E-2</c:v>
                </c:pt>
                <c:pt idx="38">
                  <c:v>0.14985104770997085</c:v>
                </c:pt>
                <c:pt idx="39">
                  <c:v>5.3473086789370683E-2</c:v>
                </c:pt>
                <c:pt idx="40">
                  <c:v>-4.1301345453998543E-2</c:v>
                </c:pt>
                <c:pt idx="41">
                  <c:v>0.21860385916413741</c:v>
                </c:pt>
                <c:pt idx="42">
                  <c:v>0.19804754938456395</c:v>
                </c:pt>
                <c:pt idx="43">
                  <c:v>0.10350820600646626</c:v>
                </c:pt>
                <c:pt idx="44">
                  <c:v>7.7079681426745081E-2</c:v>
                </c:pt>
                <c:pt idx="45">
                  <c:v>-0.57150058046149332</c:v>
                </c:pt>
                <c:pt idx="46">
                  <c:v>-0.13576823206888203</c:v>
                </c:pt>
                <c:pt idx="47">
                  <c:v>8.5234587970538775E-2</c:v>
                </c:pt>
                <c:pt idx="48">
                  <c:v>-9.100425472457669E-3</c:v>
                </c:pt>
                <c:pt idx="49">
                  <c:v>-3.4800457112711077E-2</c:v>
                </c:pt>
                <c:pt idx="50">
                  <c:v>-1.9231244064749225E-2</c:v>
                </c:pt>
                <c:pt idx="51">
                  <c:v>-1.4807878018130464E-2</c:v>
                </c:pt>
                <c:pt idx="52">
                  <c:v>7.0486954901278306E-2</c:v>
                </c:pt>
                <c:pt idx="53">
                  <c:v>-3.73980013002592E-2</c:v>
                </c:pt>
                <c:pt idx="54">
                  <c:v>-0.3585172435612452</c:v>
                </c:pt>
                <c:pt idx="55">
                  <c:v>-0.26604563753574645</c:v>
                </c:pt>
                <c:pt idx="56">
                  <c:v>-6.5073937800637749E-2</c:v>
                </c:pt>
                <c:pt idx="57">
                  <c:v>-2.1836682624300524E-2</c:v>
                </c:pt>
                <c:pt idx="58">
                  <c:v>3.1661683755537705E-2</c:v>
                </c:pt>
                <c:pt idx="59">
                  <c:v>-3.1103035858902825E-3</c:v>
                </c:pt>
                <c:pt idx="60">
                  <c:v>-5.3818176364043777E-2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352-45F7-86A4-675A14E925B8}"/>
            </c:ext>
          </c:extLst>
        </c:ser>
        <c:ser>
          <c:idx val="0"/>
          <c:order val="1"/>
          <c:tx>
            <c:v>DFBetaStd(Intercept)</c:v>
          </c:tx>
          <c:spPr>
            <a:solidFill>
              <a:srgbClr val="2A7498"/>
            </a:solidFill>
            <a:ln>
              <a:solidFill>
                <a:srgbClr val="2A7498"/>
              </a:solidFill>
              <a:prstDash val="solid"/>
            </a:ln>
          </c:spPr>
          <c:invertIfNegative val="0"/>
          <c:dPt>
            <c:idx val="8"/>
            <c:invertIfNegative val="0"/>
            <c:bubble3D val="0"/>
            <c:spPr>
              <a:noFill/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352-45F7-86A4-675A14E925B8}"/>
              </c:ext>
            </c:extLst>
          </c:dPt>
          <c:dPt>
            <c:idx val="45"/>
            <c:invertIfNegative val="0"/>
            <c:bubble3D val="0"/>
            <c:spPr>
              <a:noFill/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352-45F7-86A4-675A14E925B8}"/>
              </c:ext>
            </c:extLst>
          </c:dPt>
          <c:dPt>
            <c:idx val="54"/>
            <c:invertIfNegative val="0"/>
            <c:bubble3D val="0"/>
            <c:spPr>
              <a:noFill/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352-45F7-86A4-675A14E925B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7352-45F7-86A4-675A14E925B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7352-45F7-86A4-675A14E925B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7352-45F7-86A4-675A14E925B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7352-45F7-86A4-675A14E925B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1964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7352-45F7-86A4-675A14E925B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7352-45F7-86A4-675A14E925B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7352-45F7-86A4-675A14E925B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7352-45F7-86A4-675A14E925B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1968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7352-45F7-86A4-675A14E925B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7352-45F7-86A4-675A14E925B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7352-45F7-86A4-675A14E925B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7352-45F7-86A4-675A14E925B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7352-45F7-86A4-675A14E925B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7352-45F7-86A4-675A14E925B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7352-45F7-86A4-675A14E925B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1975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7352-45F7-86A4-675A14E925B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7352-45F7-86A4-675A14E925B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1977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7352-45F7-86A4-675A14E925B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7352-45F7-86A4-675A14E925B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1979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7352-45F7-86A4-675A14E925B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7352-45F7-86A4-675A14E925B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7352-45F7-86A4-675A14E925B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7352-45F7-86A4-675A14E925B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7352-45F7-86A4-675A14E925B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7352-45F7-86A4-675A14E925B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7352-45F7-86A4-675A14E925B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7352-45F7-86A4-675A14E925B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7352-45F7-86A4-675A14E925B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7352-45F7-86A4-675A14E925B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7352-45F7-86A4-675A14E925B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7352-45F7-86A4-675A14E925B8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7352-45F7-86A4-675A14E925B8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7352-45F7-86A4-675A14E925B8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7352-45F7-86A4-675A14E925B8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7352-45F7-86A4-675A14E925B8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7352-45F7-86A4-675A14E925B8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7352-45F7-86A4-675A14E925B8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7352-45F7-86A4-675A14E925B8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7352-45F7-86A4-675A14E925B8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7352-45F7-86A4-675A14E925B8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7352-45F7-86A4-675A14E925B8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r>
                      <a:rPr lang="en-US"/>
                      <a:t>2001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7352-45F7-86A4-675A14E925B8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7352-45F7-86A4-675A14E925B8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7352-45F7-86A4-675A14E925B8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7352-45F7-86A4-675A14E925B8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7352-45F7-86A4-675A14E925B8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7352-45F7-86A4-675A14E925B8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0-7352-45F7-86A4-675A14E925B8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7352-45F7-86A4-675A14E925B8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2-7352-45F7-86A4-675A14E925B8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3-7352-45F7-86A4-675A14E925B8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4-7352-45F7-86A4-675A14E925B8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5-7352-45F7-86A4-675A14E925B8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6-7352-45F7-86A4-675A14E925B8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7352-45F7-86A4-675A14E925B8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7352-45F7-86A4-675A14E925B8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8-7352-45F7-86A4-675A14E925B8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9-7352-45F7-86A4-675A14E925B8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A-7352-45F7-86A4-675A14E925B8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B-7352-45F7-86A4-675A14E925B8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C-7352-45F7-86A4-675A14E925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'LR CFTxACE P 2 0 0 '!$B$243:$B$303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'LR CFTxACE P 2 0 0 '!$Q$243:$Q$303</c:f>
              <c:numCache>
                <c:formatCode>0.000</c:formatCode>
                <c:ptCount val="61"/>
                <c:pt idx="0">
                  <c:v>0.10798829396792971</c:v>
                </c:pt>
                <c:pt idx="1">
                  <c:v>4.3822067552504847E-2</c:v>
                </c:pt>
                <c:pt idx="2">
                  <c:v>5.3983870840626655E-2</c:v>
                </c:pt>
                <c:pt idx="3">
                  <c:v>2.8384275701341517E-2</c:v>
                </c:pt>
                <c:pt idx="4">
                  <c:v>-0.17546822045364419</c:v>
                </c:pt>
                <c:pt idx="5">
                  <c:v>0.10876875428815391</c:v>
                </c:pt>
                <c:pt idx="6">
                  <c:v>0.13332329338039411</c:v>
                </c:pt>
                <c:pt idx="7">
                  <c:v>-2.9270900264195029E-2</c:v>
                </c:pt>
                <c:pt idx="8">
                  <c:v>-0.3272093886053471</c:v>
                </c:pt>
                <c:pt idx="9">
                  <c:v>0.15872237985992713</c:v>
                </c:pt>
                <c:pt idx="10">
                  <c:v>-2.9878667334730942E-2</c:v>
                </c:pt>
                <c:pt idx="11">
                  <c:v>8.6781906173691692E-2</c:v>
                </c:pt>
                <c:pt idx="12">
                  <c:v>-0.11124231374967489</c:v>
                </c:pt>
                <c:pt idx="13">
                  <c:v>-0.10636314785297923</c:v>
                </c:pt>
                <c:pt idx="14">
                  <c:v>-0.17744042247500533</c:v>
                </c:pt>
                <c:pt idx="15">
                  <c:v>0.19478061073609254</c:v>
                </c:pt>
                <c:pt idx="16">
                  <c:v>-9.4964692698163197E-2</c:v>
                </c:pt>
                <c:pt idx="17">
                  <c:v>-0.24898256244091396</c:v>
                </c:pt>
                <c:pt idx="18">
                  <c:v>3.6879405162222538E-2</c:v>
                </c:pt>
                <c:pt idx="19">
                  <c:v>0.16329615983747825</c:v>
                </c:pt>
                <c:pt idx="20">
                  <c:v>-0.12735625250116095</c:v>
                </c:pt>
                <c:pt idx="21">
                  <c:v>-2.614345716698107E-2</c:v>
                </c:pt>
                <c:pt idx="22">
                  <c:v>-6.5501546408415767E-2</c:v>
                </c:pt>
                <c:pt idx="23">
                  <c:v>-5.7799104622255425E-2</c:v>
                </c:pt>
                <c:pt idx="24">
                  <c:v>-3.7693053501696334E-2</c:v>
                </c:pt>
                <c:pt idx="25">
                  <c:v>5.2677346173295975E-2</c:v>
                </c:pt>
                <c:pt idx="26">
                  <c:v>-0.14992191593246434</c:v>
                </c:pt>
                <c:pt idx="27">
                  <c:v>-0.10733908552227486</c:v>
                </c:pt>
                <c:pt idx="28">
                  <c:v>4.8905879064905448E-2</c:v>
                </c:pt>
                <c:pt idx="29">
                  <c:v>-3.8187742352763412E-2</c:v>
                </c:pt>
                <c:pt idx="30">
                  <c:v>-0.15732263747820321</c:v>
                </c:pt>
                <c:pt idx="31">
                  <c:v>-7.6109270011523705E-2</c:v>
                </c:pt>
                <c:pt idx="32">
                  <c:v>-9.948681517284963E-2</c:v>
                </c:pt>
                <c:pt idx="33">
                  <c:v>-8.6412331164522918E-2</c:v>
                </c:pt>
                <c:pt idx="34">
                  <c:v>0.19815217403694627</c:v>
                </c:pt>
                <c:pt idx="35">
                  <c:v>7.0792155490758124E-2</c:v>
                </c:pt>
                <c:pt idx="36">
                  <c:v>-1.7006808930050969E-2</c:v>
                </c:pt>
                <c:pt idx="37">
                  <c:v>6.8021940695802599E-2</c:v>
                </c:pt>
                <c:pt idx="38">
                  <c:v>0.14669162122949791</c:v>
                </c:pt>
                <c:pt idx="39">
                  <c:v>3.9881384681639674E-2</c:v>
                </c:pt>
                <c:pt idx="40">
                  <c:v>-2.8143609128691734E-2</c:v>
                </c:pt>
                <c:pt idx="41">
                  <c:v>0.15208094022758342</c:v>
                </c:pt>
                <c:pt idx="42">
                  <c:v>0.11969881106305603</c:v>
                </c:pt>
                <c:pt idx="43">
                  <c:v>5.7621672358114634E-2</c:v>
                </c:pt>
                <c:pt idx="44">
                  <c:v>4.2675629991342307E-2</c:v>
                </c:pt>
                <c:pt idx="45">
                  <c:v>-0.32677462825382264</c:v>
                </c:pt>
                <c:pt idx="46">
                  <c:v>-0.12886315514875218</c:v>
                </c:pt>
                <c:pt idx="47">
                  <c:v>0.1551068180919713</c:v>
                </c:pt>
                <c:pt idx="48">
                  <c:v>-1.8390805214254027E-2</c:v>
                </c:pt>
                <c:pt idx="49">
                  <c:v>-0.19809756176177759</c:v>
                </c:pt>
                <c:pt idx="50">
                  <c:v>4.2402159576485285E-2</c:v>
                </c:pt>
                <c:pt idx="51">
                  <c:v>2.1428548810123037E-2</c:v>
                </c:pt>
                <c:pt idx="52">
                  <c:v>-7.6793572092673526E-2</c:v>
                </c:pt>
                <c:pt idx="53">
                  <c:v>2.9536690736900351E-2</c:v>
                </c:pt>
                <c:pt idx="54">
                  <c:v>0.25756956468017705</c:v>
                </c:pt>
                <c:pt idx="55">
                  <c:v>0.24691278361519273</c:v>
                </c:pt>
                <c:pt idx="56">
                  <c:v>9.7545845444281562E-2</c:v>
                </c:pt>
                <c:pt idx="57">
                  <c:v>5.3190058588809673E-2</c:v>
                </c:pt>
                <c:pt idx="58">
                  <c:v>-0.16501782957209604</c:v>
                </c:pt>
                <c:pt idx="59">
                  <c:v>9.2784169401742972E-3</c:v>
                </c:pt>
                <c:pt idx="60">
                  <c:v>0.25595264612068419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D-7352-45F7-86A4-675A14E92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977861264"/>
        <c:axId val="977852408"/>
      </c:barChart>
      <c:scatterChart>
        <c:scatterStyle val="lineMarker"/>
        <c:varyColors val="0"/>
        <c:ser>
          <c:idx val="2"/>
          <c:order val="2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0.25607375986579195</c:v>
              </c:pt>
              <c:pt idx="1">
                <c:v>0.25607375986579195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7352-45F7-86A4-675A14E925B8}"/>
            </c:ext>
          </c:extLst>
        </c:ser>
        <c:ser>
          <c:idx val="3"/>
          <c:order val="3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-0.25607375986579195</c:v>
              </c:pt>
              <c:pt idx="1">
                <c:v>-0.25607375986579195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61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7352-45F7-86A4-675A14E92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71104"/>
        <c:axId val="977864872"/>
      </c:scatterChart>
      <c:catAx>
        <c:axId val="977861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77852408"/>
        <c:crosses val="autoZero"/>
        <c:auto val="1"/>
        <c:lblAlgn val="ctr"/>
        <c:lblOffset val="100"/>
        <c:noMultiLvlLbl val="0"/>
      </c:catAx>
      <c:valAx>
        <c:axId val="977852408"/>
        <c:scaling>
          <c:orientation val="minMax"/>
          <c:max val="0.8"/>
          <c:min val="-0.8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DFBetas(Std)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77861264"/>
        <c:crosses val="autoZero"/>
        <c:crossBetween val="between"/>
      </c:valAx>
      <c:valAx>
        <c:axId val="977864872"/>
        <c:scaling>
          <c:orientation val="minMax"/>
          <c:max val="6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977871104"/>
        <c:crosses val="max"/>
        <c:crossBetween val="midCat"/>
        <c:majorUnit val="10"/>
      </c:valAx>
      <c:valAx>
        <c:axId val="97787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7864872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3710968384799"/>
          <c:y val="9.572567624630518E-2"/>
          <c:w val="0.77449793672627221"/>
          <c:h val="0.79324896296480296"/>
        </c:manualLayout>
      </c:layout>
      <c:scatterChart>
        <c:scatterStyle val="lineMarker"/>
        <c:varyColors val="0"/>
        <c:ser>
          <c:idx val="0"/>
          <c:order val="0"/>
          <c:tx>
            <c:v>pred cft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tx1"/>
              </a:solidFill>
              <a:ln w="12700">
                <a:solidFill>
                  <a:schemeClr val="tx1"/>
                </a:solidFill>
                <a:prstDash val="solid"/>
              </a:ln>
            </c:spPr>
          </c:marker>
          <c:trendline>
            <c:spPr>
              <a:ln w="22225">
                <a:solidFill>
                  <a:schemeClr val="tx1"/>
                </a:solidFill>
                <a:prstDash val="dash"/>
              </a:ln>
            </c:spPr>
            <c:trendlineType val="linear"/>
            <c:dispRSqr val="1"/>
            <c:dispEq val="1"/>
            <c:trendlineLbl>
              <c:layout>
                <c:manualLayout>
                  <c:x val="-0.17590790965590947"/>
                  <c:y val="1.8137149166261465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CFT = 0.00064 + 0.9948*CFT'</a:t>
                    </a:r>
                  </a:p>
                  <a:p>
                    <a:pPr>
                      <a:defRPr/>
                    </a:pPr>
                    <a:r>
                      <a:rPr lang="en-US" sz="60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 </a:t>
                    </a:r>
                    <a:r>
                      <a:rPr lang="en-US" sz="6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x</a:t>
                    </a:r>
                    <a:br>
                      <a:rPr lang="en-US" sz="540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</a:br>
                    <a:r>
                      <a:rPr lang="en-US" sz="1050" i="1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r</a:t>
                    </a:r>
                    <a:r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 = 0.983, </a:t>
                    </a:r>
                    <a:r>
                      <a:rPr lang="en-US" sz="1050" i="1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n</a:t>
                    </a:r>
                    <a:r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 = 61, df = 59</a:t>
                    </a:r>
                  </a:p>
                  <a:p>
                    <a:pPr>
                      <a:defRPr/>
                    </a:pPr>
                    <a:endParaRPr lang="en-US" sz="500" i="1" baseline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pPr>
                      <a:defRPr/>
                    </a:pPr>
                    <a:r>
                      <a:rPr lang="en-US" sz="1050" i="1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P</a:t>
                    </a:r>
                    <a:r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 &lt; 0.00001, </a:t>
                    </a:r>
                    <a:r>
                      <a:rPr lang="en-US" sz="1050" i="1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p</a:t>
                    </a:r>
                    <a:r>
                      <a:rPr lang="en-US" sz="1050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 &lt; 0.01, DW = 1.78</a:t>
                    </a:r>
                    <a:endParaRPr lang="en-US" sz="105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numFmt formatCode="General" sourceLinked="0"/>
            </c:trendlineLbl>
          </c:trendline>
          <c:xVal>
            <c:numRef>
              <c:f>'LR CFTxACE P 2 0 0 '!$F$117:$F$177</c:f>
              <c:numCache>
                <c:formatCode>0.000</c:formatCode>
                <c:ptCount val="61"/>
                <c:pt idx="0">
                  <c:v>1.5494348633035253</c:v>
                </c:pt>
                <c:pt idx="1">
                  <c:v>1.8059646909035687</c:v>
                </c:pt>
                <c:pt idx="2">
                  <c:v>1.9088142201342095</c:v>
                </c:pt>
                <c:pt idx="3">
                  <c:v>2.0110161621449527</c:v>
                </c:pt>
                <c:pt idx="4">
                  <c:v>1.9886237977989683</c:v>
                </c:pt>
                <c:pt idx="5">
                  <c:v>1.3405500291451342</c:v>
                </c:pt>
                <c:pt idx="6">
                  <c:v>1.3831755834086774</c:v>
                </c:pt>
                <c:pt idx="7">
                  <c:v>1.5065668286472584</c:v>
                </c:pt>
                <c:pt idx="8">
                  <c:v>1.1837626433261701</c:v>
                </c:pt>
                <c:pt idx="9">
                  <c:v>5.0160433853827643E-3</c:v>
                </c:pt>
                <c:pt idx="10">
                  <c:v>5.3018700916658855E-2</c:v>
                </c:pt>
                <c:pt idx="11">
                  <c:v>-0.35594216822366737</c:v>
                </c:pt>
                <c:pt idx="12">
                  <c:v>-0.4151702845042155</c:v>
                </c:pt>
                <c:pt idx="13">
                  <c:v>-0.97517952447976841</c:v>
                </c:pt>
                <c:pt idx="14">
                  <c:v>-1.5241938653899736</c:v>
                </c:pt>
                <c:pt idx="15">
                  <c:v>-2.2483597116776148</c:v>
                </c:pt>
                <c:pt idx="16">
                  <c:v>-1.9203674603273755</c:v>
                </c:pt>
                <c:pt idx="17">
                  <c:v>-2.2376447739696133</c:v>
                </c:pt>
                <c:pt idx="18">
                  <c:v>-2.9200536766639242</c:v>
                </c:pt>
                <c:pt idx="19">
                  <c:v>-2.8218930869395589</c:v>
                </c:pt>
                <c:pt idx="20">
                  <c:v>-2.2589955811319822</c:v>
                </c:pt>
                <c:pt idx="21">
                  <c:v>-2.3486835781840862</c:v>
                </c:pt>
                <c:pt idx="22">
                  <c:v>-2.1330775057406175</c:v>
                </c:pt>
                <c:pt idx="23">
                  <c:v>-1.9705198372392319</c:v>
                </c:pt>
                <c:pt idx="24">
                  <c:v>-1.7549698130961022</c:v>
                </c:pt>
                <c:pt idx="25">
                  <c:v>-1.452641273870384</c:v>
                </c:pt>
                <c:pt idx="26">
                  <c:v>-0.86899754616370561</c:v>
                </c:pt>
                <c:pt idx="27">
                  <c:v>-0.82250761785753934</c:v>
                </c:pt>
                <c:pt idx="28">
                  <c:v>-0.7060320675326236</c:v>
                </c:pt>
                <c:pt idx="29">
                  <c:v>-0.17373292743907759</c:v>
                </c:pt>
                <c:pt idx="30">
                  <c:v>0.12666468205383882</c:v>
                </c:pt>
                <c:pt idx="31">
                  <c:v>5.5327494126786642E-2</c:v>
                </c:pt>
                <c:pt idx="32">
                  <c:v>0.13469760238922784</c:v>
                </c:pt>
                <c:pt idx="33">
                  <c:v>0.1015854919629188</c:v>
                </c:pt>
                <c:pt idx="34">
                  <c:v>5.312256579632376E-2</c:v>
                </c:pt>
                <c:pt idx="35">
                  <c:v>0.77488726462913771</c:v>
                </c:pt>
                <c:pt idx="36">
                  <c:v>1.1922833051209953</c:v>
                </c:pt>
                <c:pt idx="37">
                  <c:v>1.3414158744965112</c:v>
                </c:pt>
                <c:pt idx="38">
                  <c:v>1.676518868058521</c:v>
                </c:pt>
                <c:pt idx="39">
                  <c:v>2.2007614536140561</c:v>
                </c:pt>
                <c:pt idx="40">
                  <c:v>2.4088723032623323</c:v>
                </c:pt>
                <c:pt idx="41">
                  <c:v>2.359431183440841</c:v>
                </c:pt>
                <c:pt idx="42">
                  <c:v>2.7160679346046077</c:v>
                </c:pt>
                <c:pt idx="43">
                  <c:v>2.9489940156096339</c:v>
                </c:pt>
                <c:pt idx="44">
                  <c:v>2.9651495435726614</c:v>
                </c:pt>
                <c:pt idx="45">
                  <c:v>2.8710800078590175</c:v>
                </c:pt>
                <c:pt idx="46">
                  <c:v>1.7291345547741765</c:v>
                </c:pt>
                <c:pt idx="47">
                  <c:v>0.90169396258401158</c:v>
                </c:pt>
                <c:pt idx="48">
                  <c:v>0.81194365890470799</c:v>
                </c:pt>
                <c:pt idx="49">
                  <c:v>0.28821516006752768</c:v>
                </c:pt>
                <c:pt idx="50">
                  <c:v>-0.74391632014139475</c:v>
                </c:pt>
                <c:pt idx="51">
                  <c:v>-1.1333515116574604</c:v>
                </c:pt>
                <c:pt idx="52">
                  <c:v>-1.5052551461487753</c:v>
                </c:pt>
                <c:pt idx="53">
                  <c:v>-2.0761272584647039</c:v>
                </c:pt>
                <c:pt idx="54">
                  <c:v>-2.2822419139928836</c:v>
                </c:pt>
                <c:pt idx="55">
                  <c:v>-1.7668994948566998</c:v>
                </c:pt>
                <c:pt idx="56">
                  <c:v>-1.0941249280294334</c:v>
                </c:pt>
                <c:pt idx="57">
                  <c:v>-0.67339229347046647</c:v>
                </c:pt>
                <c:pt idx="58">
                  <c:v>-0.3147400659773919</c:v>
                </c:pt>
                <c:pt idx="59">
                  <c:v>-0.54986182758790014</c:v>
                </c:pt>
                <c:pt idx="60">
                  <c:v>-0.34491742928420144</c:v>
                </c:pt>
              </c:numCache>
            </c:numRef>
          </c:xVal>
          <c:yVal>
            <c:numRef>
              <c:f>'LR CFTxACE P 2 0 0 '!$E$117:$E$177</c:f>
              <c:numCache>
                <c:formatCode>0.000</c:formatCode>
                <c:ptCount val="61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  <c:pt idx="30">
                  <c:v>-0.25187400984168468</c:v>
                </c:pt>
                <c:pt idx="31">
                  <c:v>-0.12959534842657724</c:v>
                </c:pt>
                <c:pt idx="32">
                  <c:v>-0.10649024073047807</c:v>
                </c:pt>
                <c:pt idx="33">
                  <c:v>-0.10817852146413086</c:v>
                </c:pt>
                <c:pt idx="34">
                  <c:v>0.52649683416585247</c:v>
                </c:pt>
                <c:pt idx="35">
                  <c:v>0.94629615673798495</c:v>
                </c:pt>
                <c:pt idx="36">
                  <c:v>1.151219446252266</c:v>
                </c:pt>
                <c:pt idx="37">
                  <c:v>1.5049030663450595</c:v>
                </c:pt>
                <c:pt idx="38">
                  <c:v>2.0238759426361996</c:v>
                </c:pt>
                <c:pt idx="39">
                  <c:v>2.2949149346298197</c:v>
                </c:pt>
                <c:pt idx="40">
                  <c:v>2.3428134307556707</c:v>
                </c:pt>
                <c:pt idx="41">
                  <c:v>2.7130259764682991</c:v>
                </c:pt>
                <c:pt idx="42">
                  <c:v>2.9923294312718367</c:v>
                </c:pt>
                <c:pt idx="43">
                  <c:v>3.0815502414472742</c:v>
                </c:pt>
                <c:pt idx="44">
                  <c:v>3.0633330350937866</c:v>
                </c:pt>
                <c:pt idx="45">
                  <c:v>2.152553845269225</c:v>
                </c:pt>
                <c:pt idx="46">
                  <c:v>1.4235928372628452</c:v>
                </c:pt>
                <c:pt idx="47">
                  <c:v>1.27314422595068</c:v>
                </c:pt>
                <c:pt idx="48">
                  <c:v>0.76732371381206788</c:v>
                </c:pt>
                <c:pt idx="49">
                  <c:v>-0.1847777900620807</c:v>
                </c:pt>
                <c:pt idx="50">
                  <c:v>-0.64101152534118822</c:v>
                </c:pt>
                <c:pt idx="51">
                  <c:v>-1.0815427812814524</c:v>
                </c:pt>
                <c:pt idx="52">
                  <c:v>-1.6892916680757113</c:v>
                </c:pt>
                <c:pt idx="53">
                  <c:v>-2.0060625934374636</c:v>
                </c:pt>
                <c:pt idx="54">
                  <c:v>-1.693701287394257</c:v>
                </c:pt>
                <c:pt idx="55">
                  <c:v>-1.1940121576595903</c:v>
                </c:pt>
                <c:pt idx="56">
                  <c:v>-0.85924727034916593</c:v>
                </c:pt>
                <c:pt idx="57">
                  <c:v>-0.54429719785355635</c:v>
                </c:pt>
                <c:pt idx="58">
                  <c:v>-0.7111379502737718</c:v>
                </c:pt>
                <c:pt idx="59">
                  <c:v>-0.52729027075555523</c:v>
                </c:pt>
                <c:pt idx="60">
                  <c:v>0.25834763242788478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BC-44A6-99D2-1C74EF50660A}"/>
            </c:ext>
          </c:extLst>
        </c:ser>
        <c:ser>
          <c:idx val="1"/>
          <c:order val="1"/>
          <c:tx>
            <c:v>upper 95</c:v>
          </c:tx>
          <c:spPr>
            <a:ln w="9525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'LR CFTxACE P 2 0 0 '!$F$117:$F$177</c:f>
              <c:numCache>
                <c:formatCode>0.000</c:formatCode>
                <c:ptCount val="61"/>
                <c:pt idx="0">
                  <c:v>1.5494348633035253</c:v>
                </c:pt>
                <c:pt idx="1">
                  <c:v>1.8059646909035687</c:v>
                </c:pt>
                <c:pt idx="2">
                  <c:v>1.9088142201342095</c:v>
                </c:pt>
                <c:pt idx="3">
                  <c:v>2.0110161621449527</c:v>
                </c:pt>
                <c:pt idx="4">
                  <c:v>1.9886237977989683</c:v>
                </c:pt>
                <c:pt idx="5">
                  <c:v>1.3405500291451342</c:v>
                </c:pt>
                <c:pt idx="6">
                  <c:v>1.3831755834086774</c:v>
                </c:pt>
                <c:pt idx="7">
                  <c:v>1.5065668286472584</c:v>
                </c:pt>
                <c:pt idx="8">
                  <c:v>1.1837626433261701</c:v>
                </c:pt>
                <c:pt idx="9">
                  <c:v>5.0160433853827643E-3</c:v>
                </c:pt>
                <c:pt idx="10">
                  <c:v>5.3018700916658855E-2</c:v>
                </c:pt>
                <c:pt idx="11">
                  <c:v>-0.35594216822366737</c:v>
                </c:pt>
                <c:pt idx="12">
                  <c:v>-0.4151702845042155</c:v>
                </c:pt>
                <c:pt idx="13">
                  <c:v>-0.97517952447976841</c:v>
                </c:pt>
                <c:pt idx="14">
                  <c:v>-1.5241938653899736</c:v>
                </c:pt>
                <c:pt idx="15">
                  <c:v>-2.2483597116776148</c:v>
                </c:pt>
                <c:pt idx="16">
                  <c:v>-1.9203674603273755</c:v>
                </c:pt>
                <c:pt idx="17">
                  <c:v>-2.2376447739696133</c:v>
                </c:pt>
                <c:pt idx="18">
                  <c:v>-2.9200536766639242</c:v>
                </c:pt>
                <c:pt idx="19">
                  <c:v>-2.8218930869395589</c:v>
                </c:pt>
                <c:pt idx="20">
                  <c:v>-2.2589955811319822</c:v>
                </c:pt>
                <c:pt idx="21">
                  <c:v>-2.3486835781840862</c:v>
                </c:pt>
                <c:pt idx="22">
                  <c:v>-2.1330775057406175</c:v>
                </c:pt>
                <c:pt idx="23">
                  <c:v>-1.9705198372392319</c:v>
                </c:pt>
                <c:pt idx="24">
                  <c:v>-1.7549698130961022</c:v>
                </c:pt>
                <c:pt idx="25">
                  <c:v>-1.452641273870384</c:v>
                </c:pt>
                <c:pt idx="26">
                  <c:v>-0.86899754616370561</c:v>
                </c:pt>
                <c:pt idx="27">
                  <c:v>-0.82250761785753934</c:v>
                </c:pt>
                <c:pt idx="28">
                  <c:v>-0.7060320675326236</c:v>
                </c:pt>
                <c:pt idx="29">
                  <c:v>-0.17373292743907759</c:v>
                </c:pt>
                <c:pt idx="30">
                  <c:v>0.12666468205383882</c:v>
                </c:pt>
                <c:pt idx="31">
                  <c:v>5.5327494126786642E-2</c:v>
                </c:pt>
                <c:pt idx="32">
                  <c:v>0.13469760238922784</c:v>
                </c:pt>
                <c:pt idx="33">
                  <c:v>0.1015854919629188</c:v>
                </c:pt>
                <c:pt idx="34">
                  <c:v>5.312256579632376E-2</c:v>
                </c:pt>
                <c:pt idx="35">
                  <c:v>0.77488726462913771</c:v>
                </c:pt>
                <c:pt idx="36">
                  <c:v>1.1922833051209953</c:v>
                </c:pt>
                <c:pt idx="37">
                  <c:v>1.3414158744965112</c:v>
                </c:pt>
                <c:pt idx="38">
                  <c:v>1.676518868058521</c:v>
                </c:pt>
                <c:pt idx="39">
                  <c:v>2.2007614536140561</c:v>
                </c:pt>
                <c:pt idx="40">
                  <c:v>2.4088723032623323</c:v>
                </c:pt>
                <c:pt idx="41">
                  <c:v>2.359431183440841</c:v>
                </c:pt>
                <c:pt idx="42">
                  <c:v>2.7160679346046077</c:v>
                </c:pt>
                <c:pt idx="43">
                  <c:v>2.9489940156096339</c:v>
                </c:pt>
                <c:pt idx="44">
                  <c:v>2.9651495435726614</c:v>
                </c:pt>
                <c:pt idx="45">
                  <c:v>2.8710800078590175</c:v>
                </c:pt>
                <c:pt idx="46">
                  <c:v>1.7291345547741765</c:v>
                </c:pt>
                <c:pt idx="47">
                  <c:v>0.90169396258401158</c:v>
                </c:pt>
                <c:pt idx="48">
                  <c:v>0.81194365890470799</c:v>
                </c:pt>
                <c:pt idx="49">
                  <c:v>0.28821516006752768</c:v>
                </c:pt>
                <c:pt idx="50">
                  <c:v>-0.74391632014139475</c:v>
                </c:pt>
                <c:pt idx="51">
                  <c:v>-1.1333515116574604</c:v>
                </c:pt>
                <c:pt idx="52">
                  <c:v>-1.5052551461487753</c:v>
                </c:pt>
                <c:pt idx="53">
                  <c:v>-2.0761272584647039</c:v>
                </c:pt>
                <c:pt idx="54">
                  <c:v>-2.2822419139928836</c:v>
                </c:pt>
                <c:pt idx="55">
                  <c:v>-1.7668994948566998</c:v>
                </c:pt>
                <c:pt idx="56">
                  <c:v>-1.0941249280294334</c:v>
                </c:pt>
                <c:pt idx="57">
                  <c:v>-0.67339229347046647</c:v>
                </c:pt>
                <c:pt idx="58">
                  <c:v>-0.3147400659773919</c:v>
                </c:pt>
                <c:pt idx="59">
                  <c:v>-0.54986182758790014</c:v>
                </c:pt>
                <c:pt idx="60">
                  <c:v>-0.34491742928420144</c:v>
                </c:pt>
              </c:numCache>
            </c:numRef>
          </c:xVal>
          <c:yVal>
            <c:numRef>
              <c:f>'LR CFTxACE P 2 0 0 '!$N$117:$N$177</c:f>
              <c:numCache>
                <c:formatCode>0.000</c:formatCode>
                <c:ptCount val="61"/>
                <c:pt idx="0">
                  <c:v>2.1884995968054799</c:v>
                </c:pt>
                <c:pt idx="1">
                  <c:v>2.4466523085033347</c:v>
                </c:pt>
                <c:pt idx="2">
                  <c:v>2.5502208671386311</c:v>
                </c:pt>
                <c:pt idx="3">
                  <c:v>2.6531758862151631</c:v>
                </c:pt>
                <c:pt idx="4">
                  <c:v>2.6306152405030634</c:v>
                </c:pt>
                <c:pt idx="5">
                  <c:v>1.9784741275986368</c:v>
                </c:pt>
                <c:pt idx="6">
                  <c:v>2.0213192104069044</c:v>
                </c:pt>
                <c:pt idx="7">
                  <c:v>2.1453842031568886</c:v>
                </c:pt>
                <c:pt idx="8">
                  <c:v>1.8209378111378085</c:v>
                </c:pt>
                <c:pt idx="9">
                  <c:v>0.63953250112457016</c:v>
                </c:pt>
                <c:pt idx="10">
                  <c:v>0.68754045541208109</c:v>
                </c:pt>
                <c:pt idx="11">
                  <c:v>0.27881508518420378</c:v>
                </c:pt>
                <c:pt idx="12">
                  <c:v>0.21967376688120471</c:v>
                </c:pt>
                <c:pt idx="13">
                  <c:v>-0.33885756192824146</c:v>
                </c:pt>
                <c:pt idx="14">
                  <c:v>-0.88527560711605624</c:v>
                </c:pt>
                <c:pt idx="15">
                  <c:v>-1.6043035399689616</c:v>
                </c:pt>
                <c:pt idx="16">
                  <c:v>-1.2788776083116276</c:v>
                </c:pt>
                <c:pt idx="17">
                  <c:v>-1.5936786467838631</c:v>
                </c:pt>
                <c:pt idx="18">
                  <c:v>-2.2695271186690342</c:v>
                </c:pt>
                <c:pt idx="19">
                  <c:v>-2.1724126500413803</c:v>
                </c:pt>
                <c:pt idx="20">
                  <c:v>-1.6148496165012347</c:v>
                </c:pt>
                <c:pt idx="21">
                  <c:v>-1.7037640911152114</c:v>
                </c:pt>
                <c:pt idx="22">
                  <c:v>-1.4899681723115226</c:v>
                </c:pt>
                <c:pt idx="23">
                  <c:v>-1.3286631022636031</c:v>
                </c:pt>
                <c:pt idx="24">
                  <c:v>-1.1146242233558756</c:v>
                </c:pt>
                <c:pt idx="25">
                  <c:v>-0.81412533681958266</c:v>
                </c:pt>
                <c:pt idx="26">
                  <c:v>-0.23304695171591205</c:v>
                </c:pt>
                <c:pt idx="27">
                  <c:v>-0.18670622075895094</c:v>
                </c:pt>
                <c:pt idx="28">
                  <c:v>-7.0568584888754948E-2</c:v>
                </c:pt>
                <c:pt idx="29">
                  <c:v>0.46084086808570773</c:v>
                </c:pt>
                <c:pt idx="30">
                  <c:v>0.76121159611697553</c:v>
                </c:pt>
                <c:pt idx="31">
                  <c:v>0.68984972423481261</c:v>
                </c:pt>
                <c:pt idx="32">
                  <c:v>0.76924850810378387</c:v>
                </c:pt>
                <c:pt idx="33">
                  <c:v>0.7361215225921045</c:v>
                </c:pt>
                <c:pt idx="34">
                  <c:v>0.68764434125254337</c:v>
                </c:pt>
                <c:pt idx="35">
                  <c:v>1.4105443059862406</c:v>
                </c:pt>
                <c:pt idx="36">
                  <c:v>1.829496804589394</c:v>
                </c:pt>
                <c:pt idx="37">
                  <c:v>1.9793443645665514</c:v>
                </c:pt>
                <c:pt idx="38">
                  <c:v>2.316357070309091</c:v>
                </c:pt>
                <c:pt idx="39">
                  <c:v>2.8444208207344399</c:v>
                </c:pt>
                <c:pt idx="40">
                  <c:v>3.0543272350342443</c:v>
                </c:pt>
                <c:pt idx="41">
                  <c:v>3.0044453209662039</c:v>
                </c:pt>
                <c:pt idx="42">
                  <c:v>3.364458843286755</c:v>
                </c:pt>
                <c:pt idx="43">
                  <c:v>3.5998354952013707</c:v>
                </c:pt>
                <c:pt idx="44">
                  <c:v>3.6161681074602203</c:v>
                </c:pt>
                <c:pt idx="45">
                  <c:v>3.5210803811617066</c:v>
                </c:pt>
                <c:pt idx="46">
                  <c:v>2.3693105357092263</c:v>
                </c:pt>
                <c:pt idx="47">
                  <c:v>1.5377543775577827</c:v>
                </c:pt>
                <c:pt idx="48">
                  <c:v>1.4477122925455712</c:v>
                </c:pt>
                <c:pt idx="49">
                  <c:v>0.92288949030986867</c:v>
                </c:pt>
                <c:pt idx="50">
                  <c:v>-0.1083485610155791</c:v>
                </c:pt>
                <c:pt idx="51">
                  <c:v>-0.49639754722674323</c:v>
                </c:pt>
                <c:pt idx="52">
                  <c:v>-0.86644523243525196</c:v>
                </c:pt>
                <c:pt idx="53">
                  <c:v>-1.4334677712875683</c:v>
                </c:pt>
                <c:pt idx="54">
                  <c:v>-1.6378982619241542</c:v>
                </c:pt>
                <c:pt idx="55">
                  <c:v>-1.1264747530669861</c:v>
                </c:pt>
                <c:pt idx="56">
                  <c:v>-0.45733648087236822</c:v>
                </c:pt>
                <c:pt idx="57">
                  <c:v>-3.8014294855458264E-2</c:v>
                </c:pt>
                <c:pt idx="58">
                  <c:v>0.31996466463811968</c:v>
                </c:pt>
                <c:pt idx="59">
                  <c:v>8.5229186806130897E-2</c:v>
                </c:pt>
                <c:pt idx="60">
                  <c:v>0.28982513830963874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FBC-44A6-99D2-1C74EF50660A}"/>
            </c:ext>
          </c:extLst>
        </c:ser>
        <c:ser>
          <c:idx val="2"/>
          <c:order val="2"/>
          <c:tx>
            <c:v>lower</c:v>
          </c:tx>
          <c:spPr>
            <a:ln w="1270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'LR CFTxACE P 2 0 0 '!$F$117:$F$177</c:f>
              <c:numCache>
                <c:formatCode>0.000</c:formatCode>
                <c:ptCount val="61"/>
                <c:pt idx="0">
                  <c:v>1.5494348633035253</c:v>
                </c:pt>
                <c:pt idx="1">
                  <c:v>1.8059646909035687</c:v>
                </c:pt>
                <c:pt idx="2">
                  <c:v>1.9088142201342095</c:v>
                </c:pt>
                <c:pt idx="3">
                  <c:v>2.0110161621449527</c:v>
                </c:pt>
                <c:pt idx="4">
                  <c:v>1.9886237977989683</c:v>
                </c:pt>
                <c:pt idx="5">
                  <c:v>1.3405500291451342</c:v>
                </c:pt>
                <c:pt idx="6">
                  <c:v>1.3831755834086774</c:v>
                </c:pt>
                <c:pt idx="7">
                  <c:v>1.5065668286472584</c:v>
                </c:pt>
                <c:pt idx="8">
                  <c:v>1.1837626433261701</c:v>
                </c:pt>
                <c:pt idx="9">
                  <c:v>5.0160433853827643E-3</c:v>
                </c:pt>
                <c:pt idx="10">
                  <c:v>5.3018700916658855E-2</c:v>
                </c:pt>
                <c:pt idx="11">
                  <c:v>-0.35594216822366737</c:v>
                </c:pt>
                <c:pt idx="12">
                  <c:v>-0.4151702845042155</c:v>
                </c:pt>
                <c:pt idx="13">
                  <c:v>-0.97517952447976841</c:v>
                </c:pt>
                <c:pt idx="14">
                  <c:v>-1.5241938653899736</c:v>
                </c:pt>
                <c:pt idx="15">
                  <c:v>-2.2483597116776148</c:v>
                </c:pt>
                <c:pt idx="16">
                  <c:v>-1.9203674603273755</c:v>
                </c:pt>
                <c:pt idx="17">
                  <c:v>-2.2376447739696133</c:v>
                </c:pt>
                <c:pt idx="18">
                  <c:v>-2.9200536766639242</c:v>
                </c:pt>
                <c:pt idx="19">
                  <c:v>-2.8218930869395589</c:v>
                </c:pt>
                <c:pt idx="20">
                  <c:v>-2.2589955811319822</c:v>
                </c:pt>
                <c:pt idx="21">
                  <c:v>-2.3486835781840862</c:v>
                </c:pt>
                <c:pt idx="22">
                  <c:v>-2.1330775057406175</c:v>
                </c:pt>
                <c:pt idx="23">
                  <c:v>-1.9705198372392319</c:v>
                </c:pt>
                <c:pt idx="24">
                  <c:v>-1.7549698130961022</c:v>
                </c:pt>
                <c:pt idx="25">
                  <c:v>-1.452641273870384</c:v>
                </c:pt>
                <c:pt idx="26">
                  <c:v>-0.86899754616370561</c:v>
                </c:pt>
                <c:pt idx="27">
                  <c:v>-0.82250761785753934</c:v>
                </c:pt>
                <c:pt idx="28">
                  <c:v>-0.7060320675326236</c:v>
                </c:pt>
                <c:pt idx="29">
                  <c:v>-0.17373292743907759</c:v>
                </c:pt>
                <c:pt idx="30">
                  <c:v>0.12666468205383882</c:v>
                </c:pt>
                <c:pt idx="31">
                  <c:v>5.5327494126786642E-2</c:v>
                </c:pt>
                <c:pt idx="32">
                  <c:v>0.13469760238922784</c:v>
                </c:pt>
                <c:pt idx="33">
                  <c:v>0.1015854919629188</c:v>
                </c:pt>
                <c:pt idx="34">
                  <c:v>5.312256579632376E-2</c:v>
                </c:pt>
                <c:pt idx="35">
                  <c:v>0.77488726462913771</c:v>
                </c:pt>
                <c:pt idx="36">
                  <c:v>1.1922833051209953</c:v>
                </c:pt>
                <c:pt idx="37">
                  <c:v>1.3414158744965112</c:v>
                </c:pt>
                <c:pt idx="38">
                  <c:v>1.676518868058521</c:v>
                </c:pt>
                <c:pt idx="39">
                  <c:v>2.2007614536140561</c:v>
                </c:pt>
                <c:pt idx="40">
                  <c:v>2.4088723032623323</c:v>
                </c:pt>
                <c:pt idx="41">
                  <c:v>2.359431183440841</c:v>
                </c:pt>
                <c:pt idx="42">
                  <c:v>2.7160679346046077</c:v>
                </c:pt>
                <c:pt idx="43">
                  <c:v>2.9489940156096339</c:v>
                </c:pt>
                <c:pt idx="44">
                  <c:v>2.9651495435726614</c:v>
                </c:pt>
                <c:pt idx="45">
                  <c:v>2.8710800078590175</c:v>
                </c:pt>
                <c:pt idx="46">
                  <c:v>1.7291345547741765</c:v>
                </c:pt>
                <c:pt idx="47">
                  <c:v>0.90169396258401158</c:v>
                </c:pt>
                <c:pt idx="48">
                  <c:v>0.81194365890470799</c:v>
                </c:pt>
                <c:pt idx="49">
                  <c:v>0.28821516006752768</c:v>
                </c:pt>
                <c:pt idx="50">
                  <c:v>-0.74391632014139475</c:v>
                </c:pt>
                <c:pt idx="51">
                  <c:v>-1.1333515116574604</c:v>
                </c:pt>
                <c:pt idx="52">
                  <c:v>-1.5052551461487753</c:v>
                </c:pt>
                <c:pt idx="53">
                  <c:v>-2.0761272584647039</c:v>
                </c:pt>
                <c:pt idx="54">
                  <c:v>-2.2822419139928836</c:v>
                </c:pt>
                <c:pt idx="55">
                  <c:v>-1.7668994948566998</c:v>
                </c:pt>
                <c:pt idx="56">
                  <c:v>-1.0941249280294334</c:v>
                </c:pt>
                <c:pt idx="57">
                  <c:v>-0.67339229347046647</c:v>
                </c:pt>
                <c:pt idx="58">
                  <c:v>-0.3147400659773919</c:v>
                </c:pt>
                <c:pt idx="59">
                  <c:v>-0.54986182758790014</c:v>
                </c:pt>
                <c:pt idx="60">
                  <c:v>-0.34491742928420144</c:v>
                </c:pt>
              </c:numCache>
            </c:numRef>
          </c:xVal>
          <c:yVal>
            <c:numRef>
              <c:f>'LR CFTxACE P 2 0 0 '!$M$117:$M$177</c:f>
              <c:numCache>
                <c:formatCode>0.000</c:formatCode>
                <c:ptCount val="61"/>
                <c:pt idx="0">
                  <c:v>0.91037012980157073</c:v>
                </c:pt>
                <c:pt idx="1">
                  <c:v>1.1652770733038027</c:v>
                </c:pt>
                <c:pt idx="2">
                  <c:v>1.267407573129788</c:v>
                </c:pt>
                <c:pt idx="3">
                  <c:v>1.3688564380747423</c:v>
                </c:pt>
                <c:pt idx="4">
                  <c:v>1.3466323550948731</c:v>
                </c:pt>
                <c:pt idx="5">
                  <c:v>0.70262593069163171</c:v>
                </c:pt>
                <c:pt idx="6">
                  <c:v>0.74503195641045017</c:v>
                </c:pt>
                <c:pt idx="7">
                  <c:v>0.8677494541376285</c:v>
                </c:pt>
                <c:pt idx="8">
                  <c:v>0.54658747551453168</c:v>
                </c:pt>
                <c:pt idx="9">
                  <c:v>-0.62950041435380466</c:v>
                </c:pt>
                <c:pt idx="10">
                  <c:v>-0.58150305357876342</c:v>
                </c:pt>
                <c:pt idx="11">
                  <c:v>-0.99069942163153857</c:v>
                </c:pt>
                <c:pt idx="12">
                  <c:v>-1.0500143358896357</c:v>
                </c:pt>
                <c:pt idx="13">
                  <c:v>-1.6115014870312954</c:v>
                </c:pt>
                <c:pt idx="14">
                  <c:v>-2.1631121236638911</c:v>
                </c:pt>
                <c:pt idx="15">
                  <c:v>-2.8924158833862679</c:v>
                </c:pt>
                <c:pt idx="16">
                  <c:v>-2.5618573123431236</c:v>
                </c:pt>
                <c:pt idx="17">
                  <c:v>-2.8816109011553634</c:v>
                </c:pt>
                <c:pt idx="18">
                  <c:v>-3.5705802346588142</c:v>
                </c:pt>
                <c:pt idx="19">
                  <c:v>-3.4713735238377375</c:v>
                </c:pt>
                <c:pt idx="20">
                  <c:v>-2.9031415457627299</c:v>
                </c:pt>
                <c:pt idx="21">
                  <c:v>-2.993603065252961</c:v>
                </c:pt>
                <c:pt idx="22">
                  <c:v>-2.7761868391697124</c:v>
                </c:pt>
                <c:pt idx="23">
                  <c:v>-2.6123765722148606</c:v>
                </c:pt>
                <c:pt idx="24">
                  <c:v>-2.3953154028363288</c:v>
                </c:pt>
                <c:pt idx="25">
                  <c:v>-2.0911572109211853</c:v>
                </c:pt>
                <c:pt idx="26">
                  <c:v>-1.5049481406114991</c:v>
                </c:pt>
                <c:pt idx="27">
                  <c:v>-1.4583090149561277</c:v>
                </c:pt>
                <c:pt idx="28">
                  <c:v>-1.3414955501764922</c:v>
                </c:pt>
                <c:pt idx="29">
                  <c:v>-0.80830672296386297</c:v>
                </c:pt>
                <c:pt idx="30">
                  <c:v>-0.50788223200929783</c:v>
                </c:pt>
                <c:pt idx="31">
                  <c:v>-0.57919473598123938</c:v>
                </c:pt>
                <c:pt idx="32">
                  <c:v>-0.49985330332532824</c:v>
                </c:pt>
                <c:pt idx="33">
                  <c:v>-0.53295053866626696</c:v>
                </c:pt>
                <c:pt idx="34">
                  <c:v>-0.58139920965989578</c:v>
                </c:pt>
                <c:pt idx="35">
                  <c:v>0.13923022327203494</c:v>
                </c:pt>
                <c:pt idx="36">
                  <c:v>0.55506980565259656</c:v>
                </c:pt>
                <c:pt idx="37">
                  <c:v>0.70348738442647096</c:v>
                </c:pt>
                <c:pt idx="38">
                  <c:v>1.0366806658079513</c:v>
                </c:pt>
                <c:pt idx="39">
                  <c:v>1.5571020864936724</c:v>
                </c:pt>
                <c:pt idx="40">
                  <c:v>1.7634173714904204</c:v>
                </c:pt>
                <c:pt idx="41">
                  <c:v>1.7144170459154782</c:v>
                </c:pt>
                <c:pt idx="42">
                  <c:v>2.0676770259224604</c:v>
                </c:pt>
                <c:pt idx="43">
                  <c:v>2.2981525360178972</c:v>
                </c:pt>
                <c:pt idx="44">
                  <c:v>2.3141309796851024</c:v>
                </c:pt>
                <c:pt idx="45">
                  <c:v>2.2210796345563284</c:v>
                </c:pt>
                <c:pt idx="46">
                  <c:v>1.0889585738391268</c:v>
                </c:pt>
                <c:pt idx="47">
                  <c:v>0.26563354761024049</c:v>
                </c:pt>
                <c:pt idx="48">
                  <c:v>0.17617502526384476</c:v>
                </c:pt>
                <c:pt idx="49">
                  <c:v>-0.34645917017481331</c:v>
                </c:pt>
                <c:pt idx="50">
                  <c:v>-1.3794840792672103</c:v>
                </c:pt>
                <c:pt idx="51">
                  <c:v>-1.7703054760881776</c:v>
                </c:pt>
                <c:pt idx="52">
                  <c:v>-2.1440650598622986</c:v>
                </c:pt>
                <c:pt idx="53">
                  <c:v>-2.7187867456418395</c:v>
                </c:pt>
                <c:pt idx="54">
                  <c:v>-2.9265855660616129</c:v>
                </c:pt>
                <c:pt idx="55">
                  <c:v>-2.4073242366464136</c:v>
                </c:pt>
                <c:pt idx="56">
                  <c:v>-1.7309133751864985</c:v>
                </c:pt>
                <c:pt idx="57">
                  <c:v>-1.3087702920854747</c:v>
                </c:pt>
                <c:pt idx="58">
                  <c:v>-0.94944479659290348</c:v>
                </c:pt>
                <c:pt idx="59">
                  <c:v>-1.1849528419819313</c:v>
                </c:pt>
                <c:pt idx="60">
                  <c:v>-0.97965999687804162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BC-44A6-99D2-1C74EF506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359296"/>
        <c:axId val="501290992"/>
      </c:scatterChart>
      <c:valAx>
        <c:axId val="506359296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1300" b="0">
                    <a:latin typeface="Arial"/>
                    <a:ea typeface="Arial"/>
                    <a:cs typeface="Arial"/>
                  </a:defRPr>
                </a:pPr>
                <a:r>
                  <a:rPr lang="en-US" sz="1300"/>
                  <a:t>Predicted CFT (no. premises infested/year)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1290992"/>
        <c:crossesAt val="-5"/>
        <c:crossBetween val="midCat"/>
      </c:valAx>
      <c:valAx>
        <c:axId val="5012909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300" b="0">
                    <a:latin typeface="Arial"/>
                    <a:ea typeface="Arial"/>
                    <a:cs typeface="Arial"/>
                  </a:defRPr>
                </a:pPr>
                <a:r>
                  <a:rPr lang="en-US" sz="1300"/>
                  <a:t>CFT (no. premises infested/year)</a:t>
                </a:r>
              </a:p>
            </c:rich>
          </c:tx>
          <c:layout>
            <c:manualLayout>
              <c:xMode val="edge"/>
              <c:yMode val="edge"/>
              <c:x val="0"/>
              <c:y val="0.18266549094612386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6359296"/>
        <c:crossesAt val="-5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Observations (axes D1 and D2: 72.05 %)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observations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4F66-45EA-9BE2-DAB3AF85D262}"/>
                </c:ext>
              </c:extLst>
            </c:dLbl>
            <c:dLbl>
              <c:idx val="1"/>
              <c:layout>
                <c:manualLayout>
                  <c:x val="-1.7361111111111046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4F66-45EA-9BE2-DAB3AF85D262}"/>
                </c:ext>
              </c:extLst>
            </c:dLbl>
            <c:dLbl>
              <c:idx val="2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4F66-45EA-9BE2-DAB3AF85D262}"/>
                </c:ext>
              </c:extLst>
            </c:dLbl>
            <c:dLbl>
              <c:idx val="3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F66-45EA-9BE2-DAB3AF85D262}"/>
                </c:ext>
              </c:extLst>
            </c:dLbl>
            <c:dLbl>
              <c:idx val="4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4F66-45EA-9BE2-DAB3AF85D262}"/>
                </c:ext>
              </c:extLst>
            </c:dLbl>
            <c:dLbl>
              <c:idx val="5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4F66-45EA-9BE2-DAB3AF85D262}"/>
                </c:ext>
              </c:extLst>
            </c:dLbl>
            <c:dLbl>
              <c:idx val="6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4F66-45EA-9BE2-DAB3AF85D262}"/>
                </c:ext>
              </c:extLst>
            </c:dLbl>
            <c:dLbl>
              <c:idx val="7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4F66-45EA-9BE2-DAB3AF85D262}"/>
                </c:ext>
              </c:extLst>
            </c:dLbl>
            <c:dLbl>
              <c:idx val="8"/>
              <c:layout>
                <c:manualLayout>
                  <c:x val="-1.7361111111111174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4F66-45EA-9BE2-DAB3AF85D262}"/>
                </c:ext>
              </c:extLst>
            </c:dLbl>
            <c:dLbl>
              <c:idx val="9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4F66-45EA-9BE2-DAB3AF85D262}"/>
                </c:ext>
              </c:extLst>
            </c:dLbl>
            <c:dLbl>
              <c:idx val="10"/>
              <c:layout>
                <c:manualLayout>
                  <c:x val="-8.4027777777777785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4F66-45EA-9BE2-DAB3AF85D262}"/>
                </c:ext>
              </c:extLst>
            </c:dLbl>
            <c:dLbl>
              <c:idx val="11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4F66-45EA-9BE2-DAB3AF85D262}"/>
                </c:ext>
              </c:extLst>
            </c:dLbl>
            <c:dLbl>
              <c:idx val="12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4F66-45EA-9BE2-DAB3AF85D262}"/>
                </c:ext>
              </c:extLst>
            </c:dLbl>
            <c:dLbl>
              <c:idx val="13"/>
              <c:layout>
                <c:manualLayout>
                  <c:x val="-8.4027777777777785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4F66-45EA-9BE2-DAB3AF85D262}"/>
                </c:ext>
              </c:extLst>
            </c:dLbl>
            <c:dLbl>
              <c:idx val="14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4F66-45EA-9BE2-DAB3AF85D262}"/>
                </c:ext>
              </c:extLst>
            </c:dLbl>
            <c:dLbl>
              <c:idx val="15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4F66-45EA-9BE2-DAB3AF85D262}"/>
                </c:ext>
              </c:extLst>
            </c:dLbl>
            <c:dLbl>
              <c:idx val="16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4F66-45EA-9BE2-DAB3AF85D262}"/>
                </c:ext>
              </c:extLst>
            </c:dLbl>
            <c:dLbl>
              <c:idx val="17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4F66-45EA-9BE2-DAB3AF85D262}"/>
                </c:ext>
              </c:extLst>
            </c:dLbl>
            <c:dLbl>
              <c:idx val="18"/>
              <c:layout>
                <c:manualLayout>
                  <c:x val="-8.40277777777778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4F66-45EA-9BE2-DAB3AF85D262}"/>
                </c:ext>
              </c:extLst>
            </c:dLbl>
            <c:dLbl>
              <c:idx val="19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4F66-45EA-9BE2-DAB3AF85D262}"/>
                </c:ext>
              </c:extLst>
            </c:dLbl>
            <c:dLbl>
              <c:idx val="20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4F66-45EA-9BE2-DAB3AF85D262}"/>
                </c:ext>
              </c:extLst>
            </c:dLbl>
            <c:dLbl>
              <c:idx val="21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4F66-45EA-9BE2-DAB3AF85D262}"/>
                </c:ext>
              </c:extLst>
            </c:dLbl>
            <c:dLbl>
              <c:idx val="22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4F66-45EA-9BE2-DAB3AF85D262}"/>
                </c:ext>
              </c:extLst>
            </c:dLbl>
            <c:dLbl>
              <c:idx val="23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4F66-45EA-9BE2-DAB3AF85D262}"/>
                </c:ext>
              </c:extLst>
            </c:dLbl>
            <c:dLbl>
              <c:idx val="24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4F66-45EA-9BE2-DAB3AF85D262}"/>
                </c:ext>
              </c:extLst>
            </c:dLbl>
            <c:dLbl>
              <c:idx val="25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4F66-45EA-9BE2-DAB3AF85D262}"/>
                </c:ext>
              </c:extLst>
            </c:dLbl>
            <c:dLbl>
              <c:idx val="26"/>
              <c:layout>
                <c:manualLayout>
                  <c:x val="-8.4027777777777785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4F66-45EA-9BE2-DAB3AF85D262}"/>
                </c:ext>
              </c:extLst>
            </c:dLbl>
            <c:dLbl>
              <c:idx val="27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4F66-45EA-9BE2-DAB3AF85D262}"/>
                </c:ext>
              </c:extLst>
            </c:dLbl>
            <c:dLbl>
              <c:idx val="28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4F66-45EA-9BE2-DAB3AF85D262}"/>
                </c:ext>
              </c:extLst>
            </c:dLbl>
            <c:dLbl>
              <c:idx val="29"/>
              <c:layout>
                <c:manualLayout>
                  <c:x val="-1.7361111111111237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4F66-45EA-9BE2-DAB3AF85D262}"/>
                </c:ext>
              </c:extLst>
            </c:dLbl>
            <c:dLbl>
              <c:idx val="30"/>
              <c:layout>
                <c:manualLayout>
                  <c:x val="-1.7361111111111046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4F66-45EA-9BE2-DAB3AF85D262}"/>
                </c:ext>
              </c:extLst>
            </c:dLbl>
            <c:dLbl>
              <c:idx val="31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4F66-45EA-9BE2-DAB3AF85D262}"/>
                </c:ext>
              </c:extLst>
            </c:dLbl>
            <c:dLbl>
              <c:idx val="32"/>
              <c:layout>
                <c:manualLayout>
                  <c:x val="-1.73611111111111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4F66-45EA-9BE2-DAB3AF85D262}"/>
                </c:ext>
              </c:extLst>
            </c:dLbl>
            <c:dLbl>
              <c:idx val="33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4F66-45EA-9BE2-DAB3AF85D262}"/>
                </c:ext>
              </c:extLst>
            </c:dLbl>
            <c:dLbl>
              <c:idx val="34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4F66-45EA-9BE2-DAB3AF85D262}"/>
                </c:ext>
              </c:extLst>
            </c:dLbl>
            <c:dLbl>
              <c:idx val="35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4F66-45EA-9BE2-DAB3AF85D262}"/>
                </c:ext>
              </c:extLst>
            </c:dLbl>
            <c:dLbl>
              <c:idx val="36"/>
              <c:layout>
                <c:manualLayout>
                  <c:x val="-1.7361111111111237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4F66-45EA-9BE2-DAB3AF85D262}"/>
                </c:ext>
              </c:extLst>
            </c:dLbl>
            <c:dLbl>
              <c:idx val="37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4F66-45EA-9BE2-DAB3AF85D262}"/>
                </c:ext>
              </c:extLst>
            </c:dLbl>
            <c:dLbl>
              <c:idx val="38"/>
              <c:layout>
                <c:manualLayout>
                  <c:x val="-1.7361111111111237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4F66-45EA-9BE2-DAB3AF85D262}"/>
                </c:ext>
              </c:extLst>
            </c:dLbl>
            <c:dLbl>
              <c:idx val="39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4F66-45EA-9BE2-DAB3AF85D262}"/>
                </c:ext>
              </c:extLst>
            </c:dLbl>
            <c:dLbl>
              <c:idx val="40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4F66-45EA-9BE2-DAB3AF85D262}"/>
                </c:ext>
              </c:extLst>
            </c:dLbl>
            <c:dLbl>
              <c:idx val="41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4F66-45EA-9BE2-DAB3AF85D262}"/>
                </c:ext>
              </c:extLst>
            </c:dLbl>
            <c:dLbl>
              <c:idx val="42"/>
              <c:layout>
                <c:manualLayout>
                  <c:x val="-1.7361111111111237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4F66-45EA-9BE2-DAB3AF85D262}"/>
                </c:ext>
              </c:extLst>
            </c:dLbl>
            <c:dLbl>
              <c:idx val="43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4F66-45EA-9BE2-DAB3AF85D262}"/>
                </c:ext>
              </c:extLst>
            </c:dLbl>
            <c:dLbl>
              <c:idx val="44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4F66-45EA-9BE2-DAB3AF85D262}"/>
                </c:ext>
              </c:extLst>
            </c:dLbl>
            <c:dLbl>
              <c:idx val="45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4F66-45EA-9BE2-DAB3AF85D262}"/>
                </c:ext>
              </c:extLst>
            </c:dLbl>
            <c:dLbl>
              <c:idx val="46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4F66-45EA-9BE2-DAB3AF85D262}"/>
                </c:ext>
              </c:extLst>
            </c:dLbl>
            <c:dLbl>
              <c:idx val="47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4F66-45EA-9BE2-DAB3AF85D262}"/>
                </c:ext>
              </c:extLst>
            </c:dLbl>
            <c:dLbl>
              <c:idx val="48"/>
              <c:layout>
                <c:manualLayout>
                  <c:x val="-1.7361111111111237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4F66-45EA-9BE2-DAB3AF85D262}"/>
                </c:ext>
              </c:extLst>
            </c:dLbl>
            <c:dLbl>
              <c:idx val="49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4F66-45EA-9BE2-DAB3AF85D262}"/>
                </c:ext>
              </c:extLst>
            </c:dLbl>
            <c:dLbl>
              <c:idx val="50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4F66-45EA-9BE2-DAB3AF85D262}"/>
                </c:ext>
              </c:extLst>
            </c:dLbl>
            <c:dLbl>
              <c:idx val="51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4F66-45EA-9BE2-DAB3AF85D262}"/>
                </c:ext>
              </c:extLst>
            </c:dLbl>
            <c:dLbl>
              <c:idx val="52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4F66-45EA-9BE2-DAB3AF85D262}"/>
                </c:ext>
              </c:extLst>
            </c:dLbl>
            <c:dLbl>
              <c:idx val="53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4F66-45EA-9BE2-DAB3AF85D262}"/>
                </c:ext>
              </c:extLst>
            </c:dLbl>
            <c:dLbl>
              <c:idx val="54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4F66-45EA-9BE2-DAB3AF85D262}"/>
                </c:ext>
              </c:extLst>
            </c:dLbl>
            <c:dLbl>
              <c:idx val="55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4F66-45EA-9BE2-DAB3AF85D262}"/>
                </c:ext>
              </c:extLst>
            </c:dLbl>
            <c:dLbl>
              <c:idx val="56"/>
              <c:layout>
                <c:manualLayout>
                  <c:x val="-8.4027777777777785E-2"/>
                  <c:y val="-3.0651340996168723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4F66-45EA-9BE2-DAB3AF85D262}"/>
                </c:ext>
              </c:extLst>
            </c:dLbl>
            <c:dLbl>
              <c:idx val="57"/>
              <c:layout>
                <c:manualLayout>
                  <c:x val="-8.40277777777778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4F66-45EA-9BE2-DAB3AF85D262}"/>
                </c:ext>
              </c:extLst>
            </c:dLbl>
            <c:dLbl>
              <c:idx val="58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4F66-45EA-9BE2-DAB3AF85D262}"/>
                </c:ext>
              </c:extLst>
            </c:dLbl>
            <c:dLbl>
              <c:idx val="59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4F66-45EA-9BE2-DAB3AF85D262}"/>
                </c:ext>
              </c:extLst>
            </c:dLbl>
            <c:dLbl>
              <c:idx val="60"/>
              <c:layout>
                <c:manualLayout>
                  <c:x val="-8.4027777777777785E-2"/>
                  <c:y val="-3.0651340996168602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4F66-45EA-9BE2-DAB3AF85D26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XLSTAT_20210801_163211_1_HID6!$A$1:$A$61</c:f>
              <c:numCache>
                <c:formatCode>General</c:formatCode>
                <c:ptCount val="61"/>
                <c:pt idx="0">
                  <c:v>0.3854186032874945</c:v>
                </c:pt>
                <c:pt idx="1">
                  <c:v>0.59307031458582204</c:v>
                </c:pt>
                <c:pt idx="2">
                  <c:v>0.56610774358288218</c:v>
                </c:pt>
                <c:pt idx="3">
                  <c:v>0.27190703720545956</c:v>
                </c:pt>
                <c:pt idx="4">
                  <c:v>0.33560915272464914</c:v>
                </c:pt>
                <c:pt idx="5">
                  <c:v>0.27322822814474923</c:v>
                </c:pt>
                <c:pt idx="6">
                  <c:v>0.49804245836457928</c:v>
                </c:pt>
                <c:pt idx="7">
                  <c:v>0.51667596745794186</c:v>
                </c:pt>
                <c:pt idx="8">
                  <c:v>0.26945386094164869</c:v>
                </c:pt>
                <c:pt idx="9">
                  <c:v>-8.4336896440202785E-2</c:v>
                </c:pt>
                <c:pt idx="10">
                  <c:v>-0.22938441038098825</c:v>
                </c:pt>
                <c:pt idx="11">
                  <c:v>-0.24436154343082259</c:v>
                </c:pt>
                <c:pt idx="12">
                  <c:v>-0.64246919699143845</c:v>
                </c:pt>
                <c:pt idx="13">
                  <c:v>-0.85552117748144318</c:v>
                </c:pt>
                <c:pt idx="14">
                  <c:v>-0.72919512359113747</c:v>
                </c:pt>
                <c:pt idx="15">
                  <c:v>-0.89475609919867261</c:v>
                </c:pt>
                <c:pt idx="16">
                  <c:v>-1.0900435492198319</c:v>
                </c:pt>
                <c:pt idx="17">
                  <c:v>-1.4269705536381407</c:v>
                </c:pt>
                <c:pt idx="18">
                  <c:v>-1.3377116273438827</c:v>
                </c:pt>
                <c:pt idx="19">
                  <c:v>-0.99339743888137766</c:v>
                </c:pt>
                <c:pt idx="20">
                  <c:v>-0.76102800608493704</c:v>
                </c:pt>
                <c:pt idx="21">
                  <c:v>-0.62679148420246045</c:v>
                </c:pt>
                <c:pt idx="22">
                  <c:v>-0.68261815841585283</c:v>
                </c:pt>
                <c:pt idx="23">
                  <c:v>-0.45925623524414599</c:v>
                </c:pt>
                <c:pt idx="24">
                  <c:v>-0.19924487655508982</c:v>
                </c:pt>
                <c:pt idx="25">
                  <c:v>-0.19909477780722079</c:v>
                </c:pt>
                <c:pt idx="26">
                  <c:v>-4.6472014113028461E-4</c:v>
                </c:pt>
                <c:pt idx="27">
                  <c:v>0.14355458985085734</c:v>
                </c:pt>
                <c:pt idx="28">
                  <c:v>0.42384841950719165</c:v>
                </c:pt>
                <c:pt idx="29">
                  <c:v>0.43272530129291492</c:v>
                </c:pt>
                <c:pt idx="30">
                  <c:v>0.15245707305007247</c:v>
                </c:pt>
                <c:pt idx="31">
                  <c:v>0.20344653177633198</c:v>
                </c:pt>
                <c:pt idx="32">
                  <c:v>0.27477397947592608</c:v>
                </c:pt>
                <c:pt idx="33">
                  <c:v>0.54481187978668888</c:v>
                </c:pt>
                <c:pt idx="34">
                  <c:v>0.68995879439374597</c:v>
                </c:pt>
                <c:pt idx="35">
                  <c:v>0.81364196535545907</c:v>
                </c:pt>
                <c:pt idx="36">
                  <c:v>1.0056809985081445</c:v>
                </c:pt>
                <c:pt idx="37">
                  <c:v>0.9010131319869763</c:v>
                </c:pt>
                <c:pt idx="38">
                  <c:v>1.1708012246402368</c:v>
                </c:pt>
                <c:pt idx="39">
                  <c:v>1.2752219232093818</c:v>
                </c:pt>
                <c:pt idx="40">
                  <c:v>1.2077144843785239</c:v>
                </c:pt>
                <c:pt idx="41">
                  <c:v>1.5527926089832458</c:v>
                </c:pt>
                <c:pt idx="42">
                  <c:v>1.5667579623397527</c:v>
                </c:pt>
                <c:pt idx="43">
                  <c:v>1.5910657148166507</c:v>
                </c:pt>
                <c:pt idx="44">
                  <c:v>1.5331725707188515</c:v>
                </c:pt>
                <c:pt idx="45">
                  <c:v>1.3380641699810201</c:v>
                </c:pt>
                <c:pt idx="46">
                  <c:v>1.0768426362251036</c:v>
                </c:pt>
                <c:pt idx="47">
                  <c:v>1.0175188369860986</c:v>
                </c:pt>
                <c:pt idx="48">
                  <c:v>0.98111691976025217</c:v>
                </c:pt>
                <c:pt idx="49">
                  <c:v>0.56115777494901853</c:v>
                </c:pt>
                <c:pt idx="50">
                  <c:v>0.29522747869391042</c:v>
                </c:pt>
                <c:pt idx="51">
                  <c:v>0.18060051611346731</c:v>
                </c:pt>
                <c:pt idx="52">
                  <c:v>-0.41760086685815734</c:v>
                </c:pt>
                <c:pt idx="53">
                  <c:v>-0.68143382583668088</c:v>
                </c:pt>
                <c:pt idx="54">
                  <c:v>-0.8918092436657562</c:v>
                </c:pt>
                <c:pt idx="55">
                  <c:v>-1.0661246070593482</c:v>
                </c:pt>
                <c:pt idx="56">
                  <c:v>-1.1326301821395923</c:v>
                </c:pt>
                <c:pt idx="57">
                  <c:v>-1.1793905081787401</c:v>
                </c:pt>
                <c:pt idx="58">
                  <c:v>-2.5051514356490681</c:v>
                </c:pt>
                <c:pt idx="59">
                  <c:v>-2.6710510354584169</c:v>
                </c:pt>
                <c:pt idx="60">
                  <c:v>-2.6416432731803026</c:v>
                </c:pt>
              </c:numCache>
            </c:numRef>
          </c:xVal>
          <c:yVal>
            <c:numRef>
              <c:f>XLSTAT_20210801_163211_1_HID6!$B$1:$B$61</c:f>
              <c:numCache>
                <c:formatCode>General</c:formatCode>
                <c:ptCount val="61"/>
                <c:pt idx="0">
                  <c:v>1.4936273066067656</c:v>
                </c:pt>
                <c:pt idx="1">
                  <c:v>1.3214883047665913</c:v>
                </c:pt>
                <c:pt idx="2">
                  <c:v>0.89002633399275577</c:v>
                </c:pt>
                <c:pt idx="3">
                  <c:v>1.3484962948209795</c:v>
                </c:pt>
                <c:pt idx="4">
                  <c:v>1.2446857881524966</c:v>
                </c:pt>
                <c:pt idx="5">
                  <c:v>1.1717635062370346</c:v>
                </c:pt>
                <c:pt idx="6">
                  <c:v>1.1704316611568593</c:v>
                </c:pt>
                <c:pt idx="7">
                  <c:v>0.96333448589617354</c:v>
                </c:pt>
                <c:pt idx="8">
                  <c:v>0.75914293887988504</c:v>
                </c:pt>
                <c:pt idx="9">
                  <c:v>0.69701184772128699</c:v>
                </c:pt>
                <c:pt idx="10">
                  <c:v>0.78715853483625442</c:v>
                </c:pt>
                <c:pt idx="11">
                  <c:v>2.8232712270079813E-2</c:v>
                </c:pt>
                <c:pt idx="12">
                  <c:v>-0.21918716700874455</c:v>
                </c:pt>
                <c:pt idx="13">
                  <c:v>-1.0861328623447061E-2</c:v>
                </c:pt>
                <c:pt idx="14">
                  <c:v>-0.7537304315816884</c:v>
                </c:pt>
                <c:pt idx="15">
                  <c:v>-0.80137309316054317</c:v>
                </c:pt>
                <c:pt idx="16">
                  <c:v>-0.81972522518258617</c:v>
                </c:pt>
                <c:pt idx="17">
                  <c:v>-0.89841009771009128</c:v>
                </c:pt>
                <c:pt idx="18">
                  <c:v>-1.138849750383943</c:v>
                </c:pt>
                <c:pt idx="19">
                  <c:v>-1.4831984506946967</c:v>
                </c:pt>
                <c:pt idx="20">
                  <c:v>-1.4908338344736429</c:v>
                </c:pt>
                <c:pt idx="21">
                  <c:v>-1.5753167236100238</c:v>
                </c:pt>
                <c:pt idx="22">
                  <c:v>-1.2987053039789811</c:v>
                </c:pt>
                <c:pt idx="23">
                  <c:v>-1.0631129413684204</c:v>
                </c:pt>
                <c:pt idx="24">
                  <c:v>-1.3274074648405971</c:v>
                </c:pt>
                <c:pt idx="25">
                  <c:v>-1.0354100300335896</c:v>
                </c:pt>
                <c:pt idx="26">
                  <c:v>-1.0614905876367184</c:v>
                </c:pt>
                <c:pt idx="27">
                  <c:v>-1.0431728556808384</c:v>
                </c:pt>
                <c:pt idx="28">
                  <c:v>-1.1692680740922152</c:v>
                </c:pt>
                <c:pt idx="29">
                  <c:v>-0.92465238151831941</c:v>
                </c:pt>
                <c:pt idx="30">
                  <c:v>-0.60808700082531608</c:v>
                </c:pt>
                <c:pt idx="31">
                  <c:v>-0.62289232123961114</c:v>
                </c:pt>
                <c:pt idx="32">
                  <c:v>-0.47262167619933942</c:v>
                </c:pt>
                <c:pt idx="33">
                  <c:v>-0.46009422014462481</c:v>
                </c:pt>
                <c:pt idx="34">
                  <c:v>-0.25239928787861293</c:v>
                </c:pt>
                <c:pt idx="35">
                  <c:v>-0.11639361652243106</c:v>
                </c:pt>
                <c:pt idx="36">
                  <c:v>-0.13072643834388772</c:v>
                </c:pt>
                <c:pt idx="37">
                  <c:v>0.12342114417933381</c:v>
                </c:pt>
                <c:pt idx="38">
                  <c:v>0.1933924625977497</c:v>
                </c:pt>
                <c:pt idx="39">
                  <c:v>0.31941826729384115</c:v>
                </c:pt>
                <c:pt idx="40">
                  <c:v>0.656817314995086</c:v>
                </c:pt>
                <c:pt idx="41">
                  <c:v>0.85571729966299603</c:v>
                </c:pt>
                <c:pt idx="42">
                  <c:v>0.99105569820119055</c:v>
                </c:pt>
                <c:pt idx="43">
                  <c:v>0.64378956353668837</c:v>
                </c:pt>
                <c:pt idx="44">
                  <c:v>0.54119916588902783</c:v>
                </c:pt>
                <c:pt idx="45">
                  <c:v>0.16604323549945618</c:v>
                </c:pt>
                <c:pt idx="46">
                  <c:v>0.22943467035290172</c:v>
                </c:pt>
                <c:pt idx="47">
                  <c:v>0.22818858135451853</c:v>
                </c:pt>
                <c:pt idx="48">
                  <c:v>-0.24219428255248829</c:v>
                </c:pt>
                <c:pt idx="49">
                  <c:v>-0.43507557082654919</c:v>
                </c:pt>
                <c:pt idx="50">
                  <c:v>-0.26538815729283016</c:v>
                </c:pt>
                <c:pt idx="51">
                  <c:v>-0.82210104881594026</c:v>
                </c:pt>
                <c:pt idx="52">
                  <c:v>-0.9278160116093308</c:v>
                </c:pt>
                <c:pt idx="53">
                  <c:v>-0.90284386845189424</c:v>
                </c:pt>
                <c:pt idx="54">
                  <c:v>-0.33862928598464792</c:v>
                </c:pt>
                <c:pt idx="55">
                  <c:v>-1.7983072420699533E-2</c:v>
                </c:pt>
                <c:pt idx="56">
                  <c:v>0.11631091871001679</c:v>
                </c:pt>
                <c:pt idx="57">
                  <c:v>0.26397152689761066</c:v>
                </c:pt>
                <c:pt idx="58">
                  <c:v>2.1160251688220235</c:v>
                </c:pt>
                <c:pt idx="59">
                  <c:v>2.5091123304667882</c:v>
                </c:pt>
                <c:pt idx="60">
                  <c:v>2.9006545368908196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D-4F66-45EA-9BE2-DAB3AF85D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60880"/>
        <c:axId val="1"/>
      </c:scatterChart>
      <c:valAx>
        <c:axId val="86286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D1 (44.58 %)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D2 (27.47 %)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60880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3710968384799"/>
          <c:y val="9.572567624630518E-2"/>
          <c:w val="0.73783295618606837"/>
          <c:h val="0.77432151816985018"/>
        </c:manualLayout>
      </c:layout>
      <c:lineChart>
        <c:grouping val="standard"/>
        <c:varyColors val="0"/>
        <c:ser>
          <c:idx val="0"/>
          <c:order val="0"/>
          <c:tx>
            <c:v>cft</c:v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'LR CFTxACE P 2 0 0 '!$E$117:$E$177</c:f>
              <c:numCache>
                <c:formatCode>0.000</c:formatCode>
                <c:ptCount val="61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  <c:pt idx="30">
                  <c:v>-0.25187400984168468</c:v>
                </c:pt>
                <c:pt idx="31">
                  <c:v>-0.12959534842657724</c:v>
                </c:pt>
                <c:pt idx="32">
                  <c:v>-0.10649024073047807</c:v>
                </c:pt>
                <c:pt idx="33">
                  <c:v>-0.10817852146413086</c:v>
                </c:pt>
                <c:pt idx="34">
                  <c:v>0.52649683416585247</c:v>
                </c:pt>
                <c:pt idx="35">
                  <c:v>0.94629615673798495</c:v>
                </c:pt>
                <c:pt idx="36">
                  <c:v>1.151219446252266</c:v>
                </c:pt>
                <c:pt idx="37">
                  <c:v>1.5049030663450595</c:v>
                </c:pt>
                <c:pt idx="38">
                  <c:v>2.0238759426361996</c:v>
                </c:pt>
                <c:pt idx="39">
                  <c:v>2.2949149346298197</c:v>
                </c:pt>
                <c:pt idx="40">
                  <c:v>2.3428134307556707</c:v>
                </c:pt>
                <c:pt idx="41">
                  <c:v>2.7130259764682991</c:v>
                </c:pt>
                <c:pt idx="42">
                  <c:v>2.9923294312718367</c:v>
                </c:pt>
                <c:pt idx="43">
                  <c:v>3.0815502414472742</c:v>
                </c:pt>
                <c:pt idx="44">
                  <c:v>3.0633330350937866</c:v>
                </c:pt>
                <c:pt idx="45">
                  <c:v>2.152553845269225</c:v>
                </c:pt>
                <c:pt idx="46">
                  <c:v>1.4235928372628452</c:v>
                </c:pt>
                <c:pt idx="47">
                  <c:v>1.27314422595068</c:v>
                </c:pt>
                <c:pt idx="48">
                  <c:v>0.76732371381206788</c:v>
                </c:pt>
                <c:pt idx="49">
                  <c:v>-0.1847777900620807</c:v>
                </c:pt>
                <c:pt idx="50">
                  <c:v>-0.64101152534118822</c:v>
                </c:pt>
                <c:pt idx="51">
                  <c:v>-1.0815427812814524</c:v>
                </c:pt>
                <c:pt idx="52">
                  <c:v>-1.6892916680757113</c:v>
                </c:pt>
                <c:pt idx="53">
                  <c:v>-2.0060625934374636</c:v>
                </c:pt>
                <c:pt idx="54">
                  <c:v>-1.693701287394257</c:v>
                </c:pt>
                <c:pt idx="55">
                  <c:v>-1.1940121576595903</c:v>
                </c:pt>
                <c:pt idx="56">
                  <c:v>-0.85924727034916593</c:v>
                </c:pt>
                <c:pt idx="57">
                  <c:v>-0.54429719785355635</c:v>
                </c:pt>
                <c:pt idx="58">
                  <c:v>-0.7111379502737718</c:v>
                </c:pt>
                <c:pt idx="59">
                  <c:v>-0.52729027075555523</c:v>
                </c:pt>
                <c:pt idx="60">
                  <c:v>0.25834763242788478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2-4628-BE78-3971D351A72D}"/>
            </c:ext>
          </c:extLst>
        </c:ser>
        <c:ser>
          <c:idx val="1"/>
          <c:order val="1"/>
          <c:tx>
            <c:v>pred cft</c:v>
          </c:tx>
          <c:spPr>
            <a:ln w="12700">
              <a:solidFill>
                <a:srgbClr val="3333FF"/>
              </a:solidFill>
            </a:ln>
          </c:spPr>
          <c:marker>
            <c:symbol val="none"/>
          </c:marker>
          <c:cat>
            <c:strRef>
              <c:f>'LR CFTxACE P 2 0 0 '!$B$117:$B$177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'LR CFTxACE P 2 0 0 '!$F$117:$F$177</c:f>
              <c:numCache>
                <c:formatCode>0.000</c:formatCode>
                <c:ptCount val="61"/>
                <c:pt idx="0">
                  <c:v>1.5494348633035253</c:v>
                </c:pt>
                <c:pt idx="1">
                  <c:v>1.8059646909035687</c:v>
                </c:pt>
                <c:pt idx="2">
                  <c:v>1.9088142201342095</c:v>
                </c:pt>
                <c:pt idx="3">
                  <c:v>2.0110161621449527</c:v>
                </c:pt>
                <c:pt idx="4">
                  <c:v>1.9886237977989683</c:v>
                </c:pt>
                <c:pt idx="5">
                  <c:v>1.3405500291451342</c:v>
                </c:pt>
                <c:pt idx="6">
                  <c:v>1.3831755834086774</c:v>
                </c:pt>
                <c:pt idx="7">
                  <c:v>1.5065668286472584</c:v>
                </c:pt>
                <c:pt idx="8">
                  <c:v>1.1837626433261701</c:v>
                </c:pt>
                <c:pt idx="9">
                  <c:v>5.0160433853827643E-3</c:v>
                </c:pt>
                <c:pt idx="10">
                  <c:v>5.3018700916658855E-2</c:v>
                </c:pt>
                <c:pt idx="11">
                  <c:v>-0.35594216822366737</c:v>
                </c:pt>
                <c:pt idx="12">
                  <c:v>-0.4151702845042155</c:v>
                </c:pt>
                <c:pt idx="13">
                  <c:v>-0.97517952447976841</c:v>
                </c:pt>
                <c:pt idx="14">
                  <c:v>-1.5241938653899736</c:v>
                </c:pt>
                <c:pt idx="15">
                  <c:v>-2.2483597116776148</c:v>
                </c:pt>
                <c:pt idx="16">
                  <c:v>-1.9203674603273755</c:v>
                </c:pt>
                <c:pt idx="17">
                  <c:v>-2.2376447739696133</c:v>
                </c:pt>
                <c:pt idx="18">
                  <c:v>-2.9200536766639242</c:v>
                </c:pt>
                <c:pt idx="19">
                  <c:v>-2.8218930869395589</c:v>
                </c:pt>
                <c:pt idx="20">
                  <c:v>-2.2589955811319822</c:v>
                </c:pt>
                <c:pt idx="21">
                  <c:v>-2.3486835781840862</c:v>
                </c:pt>
                <c:pt idx="22">
                  <c:v>-2.1330775057406175</c:v>
                </c:pt>
                <c:pt idx="23">
                  <c:v>-1.9705198372392319</c:v>
                </c:pt>
                <c:pt idx="24">
                  <c:v>-1.7549698130961022</c:v>
                </c:pt>
                <c:pt idx="25">
                  <c:v>-1.452641273870384</c:v>
                </c:pt>
                <c:pt idx="26">
                  <c:v>-0.86899754616370561</c:v>
                </c:pt>
                <c:pt idx="27">
                  <c:v>-0.82250761785753934</c:v>
                </c:pt>
                <c:pt idx="28">
                  <c:v>-0.7060320675326236</c:v>
                </c:pt>
                <c:pt idx="29">
                  <c:v>-0.17373292743907759</c:v>
                </c:pt>
                <c:pt idx="30">
                  <c:v>0.12666468205383882</c:v>
                </c:pt>
                <c:pt idx="31">
                  <c:v>5.5327494126786642E-2</c:v>
                </c:pt>
                <c:pt idx="32">
                  <c:v>0.13469760238922784</c:v>
                </c:pt>
                <c:pt idx="33">
                  <c:v>0.1015854919629188</c:v>
                </c:pt>
                <c:pt idx="34">
                  <c:v>5.312256579632376E-2</c:v>
                </c:pt>
                <c:pt idx="35">
                  <c:v>0.77488726462913771</c:v>
                </c:pt>
                <c:pt idx="36">
                  <c:v>1.1922833051209953</c:v>
                </c:pt>
                <c:pt idx="37">
                  <c:v>1.3414158744965112</c:v>
                </c:pt>
                <c:pt idx="38">
                  <c:v>1.676518868058521</c:v>
                </c:pt>
                <c:pt idx="39">
                  <c:v>2.2007614536140561</c:v>
                </c:pt>
                <c:pt idx="40">
                  <c:v>2.4088723032623323</c:v>
                </c:pt>
                <c:pt idx="41">
                  <c:v>2.359431183440841</c:v>
                </c:pt>
                <c:pt idx="42">
                  <c:v>2.7160679346046077</c:v>
                </c:pt>
                <c:pt idx="43">
                  <c:v>2.9489940156096339</c:v>
                </c:pt>
                <c:pt idx="44">
                  <c:v>2.9651495435726614</c:v>
                </c:pt>
                <c:pt idx="45">
                  <c:v>2.8710800078590175</c:v>
                </c:pt>
                <c:pt idx="46">
                  <c:v>1.7291345547741765</c:v>
                </c:pt>
                <c:pt idx="47">
                  <c:v>0.90169396258401158</c:v>
                </c:pt>
                <c:pt idx="48">
                  <c:v>0.81194365890470799</c:v>
                </c:pt>
                <c:pt idx="49">
                  <c:v>0.28821516006752768</c:v>
                </c:pt>
                <c:pt idx="50">
                  <c:v>-0.74391632014139475</c:v>
                </c:pt>
                <c:pt idx="51">
                  <c:v>-1.1333515116574604</c:v>
                </c:pt>
                <c:pt idx="52">
                  <c:v>-1.5052551461487753</c:v>
                </c:pt>
                <c:pt idx="53">
                  <c:v>-2.0761272584647039</c:v>
                </c:pt>
                <c:pt idx="54">
                  <c:v>-2.2822419139928836</c:v>
                </c:pt>
                <c:pt idx="55">
                  <c:v>-1.7668994948566998</c:v>
                </c:pt>
                <c:pt idx="56">
                  <c:v>-1.0941249280294334</c:v>
                </c:pt>
                <c:pt idx="57">
                  <c:v>-0.67339229347046647</c:v>
                </c:pt>
                <c:pt idx="58">
                  <c:v>-0.3147400659773919</c:v>
                </c:pt>
                <c:pt idx="59">
                  <c:v>-0.54986182758790014</c:v>
                </c:pt>
                <c:pt idx="60">
                  <c:v>-0.34491742928420144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2-4628-BE78-3971D351A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359296"/>
        <c:axId val="501290992"/>
      </c:lineChart>
      <c:lineChart>
        <c:grouping val="standard"/>
        <c:varyColors val="0"/>
        <c:ser>
          <c:idx val="2"/>
          <c:order val="2"/>
          <c:tx>
            <c:v>COOKS DI</c:v>
          </c:tx>
          <c:marker>
            <c:symbol val="none"/>
          </c:marker>
          <c:cat>
            <c:strRef>
              <c:f>'LR CFTxACE P 2 0 0 '!$B$117:$B$177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'LR CFTxACE P 2 0 0 '!$K$243:$K$303</c:f>
              <c:numCache>
                <c:formatCode>0.000</c:formatCode>
                <c:ptCount val="61"/>
                <c:pt idx="0">
                  <c:v>1.1082337203985958E-2</c:v>
                </c:pt>
                <c:pt idx="1">
                  <c:v>2.1543860676947846E-3</c:v>
                </c:pt>
                <c:pt idx="2">
                  <c:v>3.4755829303222108E-3</c:v>
                </c:pt>
                <c:pt idx="3">
                  <c:v>1.0237398080127603E-3</c:v>
                </c:pt>
                <c:pt idx="4">
                  <c:v>3.7471257627200716E-2</c:v>
                </c:pt>
                <c:pt idx="5">
                  <c:v>9.9090462122607588E-3</c:v>
                </c:pt>
                <c:pt idx="6">
                  <c:v>1.5181815209893599E-2</c:v>
                </c:pt>
                <c:pt idx="7">
                  <c:v>8.0202429111674695E-4</c:v>
                </c:pt>
                <c:pt idx="8">
                  <c:v>7.4579381288212593E-2</c:v>
                </c:pt>
                <c:pt idx="9">
                  <c:v>1.2488206677218977E-2</c:v>
                </c:pt>
                <c:pt idx="10">
                  <c:v>4.5410690438679632E-4</c:v>
                </c:pt>
                <c:pt idx="11">
                  <c:v>3.9804807093761435E-3</c:v>
                </c:pt>
                <c:pt idx="12">
                  <c:v>6.6139412274033825E-3</c:v>
                </c:pt>
                <c:pt idx="13">
                  <c:v>7.7012636466181703E-3</c:v>
                </c:pt>
                <c:pt idx="14">
                  <c:v>2.8929649812013597E-2</c:v>
                </c:pt>
                <c:pt idx="15">
                  <c:v>5.3563030997710433E-2</c:v>
                </c:pt>
                <c:pt idx="16">
                  <c:v>1.0783682346450503E-2</c:v>
                </c:pt>
                <c:pt idx="17">
                  <c:v>8.5000030745239569E-2</c:v>
                </c:pt>
                <c:pt idx="18">
                  <c:v>2.8836189321893276E-3</c:v>
                </c:pt>
                <c:pt idx="19">
                  <c:v>5.2388483995390804E-2</c:v>
                </c:pt>
                <c:pt idx="20">
                  <c:v>2.3534811022911231E-2</c:v>
                </c:pt>
                <c:pt idx="21">
                  <c:v>1.0606247224978563E-3</c:v>
                </c:pt>
                <c:pt idx="22">
                  <c:v>5.8522228648348268E-3</c:v>
                </c:pt>
                <c:pt idx="23">
                  <c:v>4.140590655589158E-3</c:v>
                </c:pt>
                <c:pt idx="24">
                  <c:v>1.5486642526687943E-3</c:v>
                </c:pt>
                <c:pt idx="25">
                  <c:v>2.5125992400184226E-3</c:v>
                </c:pt>
                <c:pt idx="26">
                  <c:v>1.4314415502486166E-2</c:v>
                </c:pt>
                <c:pt idx="27">
                  <c:v>7.250025210750616E-3</c:v>
                </c:pt>
                <c:pt idx="28">
                  <c:v>1.4387658142395196E-3</c:v>
                </c:pt>
                <c:pt idx="29">
                  <c:v>7.48974040326342E-4</c:v>
                </c:pt>
                <c:pt idx="30">
                  <c:v>1.2346783223121311E-2</c:v>
                </c:pt>
                <c:pt idx="31">
                  <c:v>2.931952481117044E-3</c:v>
                </c:pt>
                <c:pt idx="32">
                  <c:v>5.0163987221628391E-3</c:v>
                </c:pt>
                <c:pt idx="33">
                  <c:v>3.7830772756866772E-3</c:v>
                </c:pt>
                <c:pt idx="34">
                  <c:v>1.9210791934154006E-2</c:v>
                </c:pt>
                <c:pt idx="35">
                  <c:v>3.1005078704233529E-3</c:v>
                </c:pt>
                <c:pt idx="36">
                  <c:v>2.246181810288783E-4</c:v>
                </c:pt>
                <c:pt idx="37">
                  <c:v>3.9058695795843343E-3</c:v>
                </c:pt>
                <c:pt idx="38">
                  <c:v>2.1879090702470648E-2</c:v>
                </c:pt>
                <c:pt idx="39">
                  <c:v>2.2588639353801625E-3</c:v>
                </c:pt>
                <c:pt idx="40">
                  <c:v>1.2690040900561431E-3</c:v>
                </c:pt>
                <c:pt idx="41">
                  <c:v>3.5243073174636638E-2</c:v>
                </c:pt>
                <c:pt idx="42">
                  <c:v>2.6848309662511796E-2</c:v>
                </c:pt>
                <c:pt idx="43">
                  <c:v>7.1126457117975158E-3</c:v>
                </c:pt>
                <c:pt idx="44">
                  <c:v>3.9398512670377603E-3</c:v>
                </c:pt>
                <c:pt idx="45">
                  <c:v>0.1994777787430751</c:v>
                </c:pt>
                <c:pt idx="46">
                  <c:v>1.7519360003599948E-2</c:v>
                </c:pt>
                <c:pt idx="47">
                  <c:v>1.5541642202409228E-2</c:v>
                </c:pt>
                <c:pt idx="48">
                  <c:v>2.140086264436049E-4</c:v>
                </c:pt>
                <c:pt idx="49">
                  <c:v>1.9770782276529508E-2</c:v>
                </c:pt>
                <c:pt idx="50">
                  <c:v>1.1008614142033666E-3</c:v>
                </c:pt>
                <c:pt idx="51">
                  <c:v>3.4503969667930843E-4</c:v>
                </c:pt>
                <c:pt idx="52">
                  <c:v>5.4955650826522193E-3</c:v>
                </c:pt>
                <c:pt idx="53">
                  <c:v>1.1545133617458013E-3</c:v>
                </c:pt>
                <c:pt idx="54">
                  <c:v>9.297327663955722E-2</c:v>
                </c:pt>
                <c:pt idx="55">
                  <c:v>6.3127232442345221E-2</c:v>
                </c:pt>
                <c:pt idx="56">
                  <c:v>6.9282247920665566E-3</c:v>
                </c:pt>
                <c:pt idx="57">
                  <c:v>1.6770755470344593E-3</c:v>
                </c:pt>
                <c:pt idx="58">
                  <c:v>1.3968816912331344E-2</c:v>
                </c:pt>
                <c:pt idx="59">
                  <c:v>4.8714146105169129E-5</c:v>
                </c:pt>
                <c:pt idx="60">
                  <c:v>3.2591756361023849E-2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62-4628-BE78-3971D351A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149432"/>
        <c:axId val="598152056"/>
      </c:lineChart>
      <c:catAx>
        <c:axId val="50635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300" b="0">
                    <a:latin typeface="Arial"/>
                    <a:ea typeface="Arial"/>
                    <a:cs typeface="Arial"/>
                  </a:defRPr>
                </a:pPr>
                <a:r>
                  <a:rPr lang="en-US" sz="1300"/>
                  <a:t>Predicted CFT (no. premises infested/year)</a:t>
                </a:r>
              </a:p>
            </c:rich>
          </c:tx>
          <c:layout>
            <c:manualLayout>
              <c:xMode val="edge"/>
              <c:yMode val="edge"/>
              <c:x val="0.16232906237476852"/>
              <c:y val="0.9430862664248987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1290992"/>
        <c:crossesAt val="-5"/>
        <c:auto val="1"/>
        <c:lblAlgn val="ctr"/>
        <c:lblOffset val="100"/>
        <c:noMultiLvlLbl val="0"/>
      </c:catAx>
      <c:valAx>
        <c:axId val="501290992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300" b="0">
                    <a:latin typeface="Arial"/>
                    <a:ea typeface="Arial"/>
                    <a:cs typeface="Arial"/>
                  </a:defRPr>
                </a:pPr>
                <a:r>
                  <a:rPr lang="en-US" sz="1300"/>
                  <a:t>CFT (no. premises infested/year)</a:t>
                </a:r>
              </a:p>
            </c:rich>
          </c:tx>
          <c:layout>
            <c:manualLayout>
              <c:xMode val="edge"/>
              <c:yMode val="edge"/>
              <c:x val="0"/>
              <c:y val="0.18266549094612386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6359296"/>
        <c:crossesAt val="-5"/>
        <c:crossBetween val="between"/>
      </c:valAx>
      <c:valAx>
        <c:axId val="598152056"/>
        <c:scaling>
          <c:orientation val="minMax"/>
          <c:max val="0.5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="0"/>
                  <a:t>Cook"s Di  (Di index / year)</a:t>
                </a:r>
              </a:p>
            </c:rich>
          </c:tx>
          <c:layout>
            <c:manualLayout>
              <c:xMode val="edge"/>
              <c:yMode val="edge"/>
              <c:x val="0.94775032509752921"/>
              <c:y val="0.2369872575076380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98149432"/>
        <c:crosses val="max"/>
        <c:crossBetween val="between"/>
        <c:majorUnit val="0.1"/>
      </c:valAx>
      <c:catAx>
        <c:axId val="598149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8152056"/>
        <c:crosses val="autoZero"/>
        <c:auto val="1"/>
        <c:lblAlgn val="ctr"/>
        <c:lblOffset val="100"/>
        <c:noMultiLvlLbl val="0"/>
      </c:cat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3710968384799"/>
          <c:y val="9.572567624630518E-2"/>
          <c:w val="0.73783295618606837"/>
          <c:h val="0.77432151816985018"/>
        </c:manualLayout>
      </c:layout>
      <c:lineChart>
        <c:grouping val="standard"/>
        <c:varyColors val="0"/>
        <c:ser>
          <c:idx val="0"/>
          <c:order val="0"/>
          <c:tx>
            <c:v>upper</c:v>
          </c:tx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'LR CFTxACE P 2 0 0 '!$N$117:$N$177</c:f>
              <c:numCache>
                <c:formatCode>0.000</c:formatCode>
                <c:ptCount val="61"/>
                <c:pt idx="0">
                  <c:v>2.1884995968054799</c:v>
                </c:pt>
                <c:pt idx="1">
                  <c:v>2.4466523085033347</c:v>
                </c:pt>
                <c:pt idx="2">
                  <c:v>2.5502208671386311</c:v>
                </c:pt>
                <c:pt idx="3">
                  <c:v>2.6531758862151631</c:v>
                </c:pt>
                <c:pt idx="4">
                  <c:v>2.6306152405030634</c:v>
                </c:pt>
                <c:pt idx="5">
                  <c:v>1.9784741275986368</c:v>
                </c:pt>
                <c:pt idx="6">
                  <c:v>2.0213192104069044</c:v>
                </c:pt>
                <c:pt idx="7">
                  <c:v>2.1453842031568886</c:v>
                </c:pt>
                <c:pt idx="8">
                  <c:v>1.8209378111378085</c:v>
                </c:pt>
                <c:pt idx="9">
                  <c:v>0.63953250112457016</c:v>
                </c:pt>
                <c:pt idx="10">
                  <c:v>0.68754045541208109</c:v>
                </c:pt>
                <c:pt idx="11">
                  <c:v>0.27881508518420378</c:v>
                </c:pt>
                <c:pt idx="12">
                  <c:v>0.21967376688120471</c:v>
                </c:pt>
                <c:pt idx="13">
                  <c:v>-0.33885756192824146</c:v>
                </c:pt>
                <c:pt idx="14">
                  <c:v>-0.88527560711605624</c:v>
                </c:pt>
                <c:pt idx="15">
                  <c:v>-1.6043035399689616</c:v>
                </c:pt>
                <c:pt idx="16">
                  <c:v>-1.2788776083116276</c:v>
                </c:pt>
                <c:pt idx="17">
                  <c:v>-1.5936786467838631</c:v>
                </c:pt>
                <c:pt idx="18">
                  <c:v>-2.2695271186690342</c:v>
                </c:pt>
                <c:pt idx="19">
                  <c:v>-2.1724126500413803</c:v>
                </c:pt>
                <c:pt idx="20">
                  <c:v>-1.6148496165012347</c:v>
                </c:pt>
                <c:pt idx="21">
                  <c:v>-1.7037640911152114</c:v>
                </c:pt>
                <c:pt idx="22">
                  <c:v>-1.4899681723115226</c:v>
                </c:pt>
                <c:pt idx="23">
                  <c:v>-1.3286631022636031</c:v>
                </c:pt>
                <c:pt idx="24">
                  <c:v>-1.1146242233558756</c:v>
                </c:pt>
                <c:pt idx="25">
                  <c:v>-0.81412533681958266</c:v>
                </c:pt>
                <c:pt idx="26">
                  <c:v>-0.23304695171591205</c:v>
                </c:pt>
                <c:pt idx="27">
                  <c:v>-0.18670622075895094</c:v>
                </c:pt>
                <c:pt idx="28">
                  <c:v>-7.0568584888754948E-2</c:v>
                </c:pt>
                <c:pt idx="29">
                  <c:v>0.46084086808570773</c:v>
                </c:pt>
                <c:pt idx="30">
                  <c:v>0.76121159611697553</c:v>
                </c:pt>
                <c:pt idx="31">
                  <c:v>0.68984972423481261</c:v>
                </c:pt>
                <c:pt idx="32">
                  <c:v>0.76924850810378387</c:v>
                </c:pt>
                <c:pt idx="33">
                  <c:v>0.7361215225921045</c:v>
                </c:pt>
                <c:pt idx="34">
                  <c:v>0.68764434125254337</c:v>
                </c:pt>
                <c:pt idx="35">
                  <c:v>1.4105443059862406</c:v>
                </c:pt>
                <c:pt idx="36">
                  <c:v>1.829496804589394</c:v>
                </c:pt>
                <c:pt idx="37">
                  <c:v>1.9793443645665514</c:v>
                </c:pt>
                <c:pt idx="38">
                  <c:v>2.316357070309091</c:v>
                </c:pt>
                <c:pt idx="39">
                  <c:v>2.8444208207344399</c:v>
                </c:pt>
                <c:pt idx="40">
                  <c:v>3.0543272350342443</c:v>
                </c:pt>
                <c:pt idx="41">
                  <c:v>3.0044453209662039</c:v>
                </c:pt>
                <c:pt idx="42">
                  <c:v>3.364458843286755</c:v>
                </c:pt>
                <c:pt idx="43">
                  <c:v>3.5998354952013707</c:v>
                </c:pt>
                <c:pt idx="44">
                  <c:v>3.6161681074602203</c:v>
                </c:pt>
                <c:pt idx="45">
                  <c:v>3.5210803811617066</c:v>
                </c:pt>
                <c:pt idx="46">
                  <c:v>2.3693105357092263</c:v>
                </c:pt>
                <c:pt idx="47">
                  <c:v>1.5377543775577827</c:v>
                </c:pt>
                <c:pt idx="48">
                  <c:v>1.4477122925455712</c:v>
                </c:pt>
                <c:pt idx="49">
                  <c:v>0.92288949030986867</c:v>
                </c:pt>
                <c:pt idx="50">
                  <c:v>-0.1083485610155791</c:v>
                </c:pt>
                <c:pt idx="51">
                  <c:v>-0.49639754722674323</c:v>
                </c:pt>
                <c:pt idx="52">
                  <c:v>-0.86644523243525196</c:v>
                </c:pt>
                <c:pt idx="53">
                  <c:v>-1.4334677712875683</c:v>
                </c:pt>
                <c:pt idx="54">
                  <c:v>-1.6378982619241542</c:v>
                </c:pt>
                <c:pt idx="55">
                  <c:v>-1.1264747530669861</c:v>
                </c:pt>
                <c:pt idx="56">
                  <c:v>-0.45733648087236822</c:v>
                </c:pt>
                <c:pt idx="57">
                  <c:v>-3.8014294855458264E-2</c:v>
                </c:pt>
                <c:pt idx="58">
                  <c:v>0.31996466463811968</c:v>
                </c:pt>
                <c:pt idx="59">
                  <c:v>8.5229186806130897E-2</c:v>
                </c:pt>
                <c:pt idx="60">
                  <c:v>0.28982513830963874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B-47C4-A294-508FA905D467}"/>
            </c:ext>
          </c:extLst>
        </c:ser>
        <c:ser>
          <c:idx val="3"/>
          <c:order val="1"/>
          <c:tx>
            <c:v>lower</c:v>
          </c:tx>
          <c:spPr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'LR CFTxACE P 2 0 0 '!$B$117:$B$177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'LR CFTxACE P 2 0 0 '!$M$117:$M$177</c:f>
              <c:numCache>
                <c:formatCode>0.000</c:formatCode>
                <c:ptCount val="61"/>
                <c:pt idx="0">
                  <c:v>0.91037012980157073</c:v>
                </c:pt>
                <c:pt idx="1">
                  <c:v>1.1652770733038027</c:v>
                </c:pt>
                <c:pt idx="2">
                  <c:v>1.267407573129788</c:v>
                </c:pt>
                <c:pt idx="3">
                  <c:v>1.3688564380747423</c:v>
                </c:pt>
                <c:pt idx="4">
                  <c:v>1.3466323550948731</c:v>
                </c:pt>
                <c:pt idx="5">
                  <c:v>0.70262593069163171</c:v>
                </c:pt>
                <c:pt idx="6">
                  <c:v>0.74503195641045017</c:v>
                </c:pt>
                <c:pt idx="7">
                  <c:v>0.8677494541376285</c:v>
                </c:pt>
                <c:pt idx="8">
                  <c:v>0.54658747551453168</c:v>
                </c:pt>
                <c:pt idx="9">
                  <c:v>-0.62950041435380466</c:v>
                </c:pt>
                <c:pt idx="10">
                  <c:v>-0.58150305357876342</c:v>
                </c:pt>
                <c:pt idx="11">
                  <c:v>-0.99069942163153857</c:v>
                </c:pt>
                <c:pt idx="12">
                  <c:v>-1.0500143358896357</c:v>
                </c:pt>
                <c:pt idx="13">
                  <c:v>-1.6115014870312954</c:v>
                </c:pt>
                <c:pt idx="14">
                  <c:v>-2.1631121236638911</c:v>
                </c:pt>
                <c:pt idx="15">
                  <c:v>-2.8924158833862679</c:v>
                </c:pt>
                <c:pt idx="16">
                  <c:v>-2.5618573123431236</c:v>
                </c:pt>
                <c:pt idx="17">
                  <c:v>-2.8816109011553634</c:v>
                </c:pt>
                <c:pt idx="18">
                  <c:v>-3.5705802346588142</c:v>
                </c:pt>
                <c:pt idx="19">
                  <c:v>-3.4713735238377375</c:v>
                </c:pt>
                <c:pt idx="20">
                  <c:v>-2.9031415457627299</c:v>
                </c:pt>
                <c:pt idx="21">
                  <c:v>-2.993603065252961</c:v>
                </c:pt>
                <c:pt idx="22">
                  <c:v>-2.7761868391697124</c:v>
                </c:pt>
                <c:pt idx="23">
                  <c:v>-2.6123765722148606</c:v>
                </c:pt>
                <c:pt idx="24">
                  <c:v>-2.3953154028363288</c:v>
                </c:pt>
                <c:pt idx="25">
                  <c:v>-2.0911572109211853</c:v>
                </c:pt>
                <c:pt idx="26">
                  <c:v>-1.5049481406114991</c:v>
                </c:pt>
                <c:pt idx="27">
                  <c:v>-1.4583090149561277</c:v>
                </c:pt>
                <c:pt idx="28">
                  <c:v>-1.3414955501764922</c:v>
                </c:pt>
                <c:pt idx="29">
                  <c:v>-0.80830672296386297</c:v>
                </c:pt>
                <c:pt idx="30">
                  <c:v>-0.50788223200929783</c:v>
                </c:pt>
                <c:pt idx="31">
                  <c:v>-0.57919473598123938</c:v>
                </c:pt>
                <c:pt idx="32">
                  <c:v>-0.49985330332532824</c:v>
                </c:pt>
                <c:pt idx="33">
                  <c:v>-0.53295053866626696</c:v>
                </c:pt>
                <c:pt idx="34">
                  <c:v>-0.58139920965989578</c:v>
                </c:pt>
                <c:pt idx="35">
                  <c:v>0.13923022327203494</c:v>
                </c:pt>
                <c:pt idx="36">
                  <c:v>0.55506980565259656</c:v>
                </c:pt>
                <c:pt idx="37">
                  <c:v>0.70348738442647096</c:v>
                </c:pt>
                <c:pt idx="38">
                  <c:v>1.0366806658079513</c:v>
                </c:pt>
                <c:pt idx="39">
                  <c:v>1.5571020864936724</c:v>
                </c:pt>
                <c:pt idx="40">
                  <c:v>1.7634173714904204</c:v>
                </c:pt>
                <c:pt idx="41">
                  <c:v>1.7144170459154782</c:v>
                </c:pt>
                <c:pt idx="42">
                  <c:v>2.0676770259224604</c:v>
                </c:pt>
                <c:pt idx="43">
                  <c:v>2.2981525360178972</c:v>
                </c:pt>
                <c:pt idx="44">
                  <c:v>2.3141309796851024</c:v>
                </c:pt>
                <c:pt idx="45">
                  <c:v>2.2210796345563284</c:v>
                </c:pt>
                <c:pt idx="46">
                  <c:v>1.0889585738391268</c:v>
                </c:pt>
                <c:pt idx="47">
                  <c:v>0.26563354761024049</c:v>
                </c:pt>
                <c:pt idx="48">
                  <c:v>0.17617502526384476</c:v>
                </c:pt>
                <c:pt idx="49">
                  <c:v>-0.34645917017481331</c:v>
                </c:pt>
                <c:pt idx="50">
                  <c:v>-1.3794840792672103</c:v>
                </c:pt>
                <c:pt idx="51">
                  <c:v>-1.7703054760881776</c:v>
                </c:pt>
                <c:pt idx="52">
                  <c:v>-2.1440650598622986</c:v>
                </c:pt>
                <c:pt idx="53">
                  <c:v>-2.7187867456418395</c:v>
                </c:pt>
                <c:pt idx="54">
                  <c:v>-2.9265855660616129</c:v>
                </c:pt>
                <c:pt idx="55">
                  <c:v>-2.4073242366464136</c:v>
                </c:pt>
                <c:pt idx="56">
                  <c:v>-1.7309133751864985</c:v>
                </c:pt>
                <c:pt idx="57">
                  <c:v>-1.3087702920854747</c:v>
                </c:pt>
                <c:pt idx="58">
                  <c:v>-0.94944479659290348</c:v>
                </c:pt>
                <c:pt idx="59">
                  <c:v>-1.1849528419819313</c:v>
                </c:pt>
                <c:pt idx="60">
                  <c:v>-0.97965999687804162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3B-47C4-A294-508FA905D467}"/>
            </c:ext>
          </c:extLst>
        </c:ser>
        <c:ser>
          <c:idx val="1"/>
          <c:order val="2"/>
          <c:tx>
            <c:v>pred cft</c:v>
          </c:tx>
          <c:spPr>
            <a:ln w="6350">
              <a:solidFill>
                <a:srgbClr val="3333FF"/>
              </a:solidFill>
            </a:ln>
          </c:spPr>
          <c:marker>
            <c:symbol val="none"/>
          </c:marker>
          <c:cat>
            <c:strRef>
              <c:f>'LR CFTxACE P 2 0 0 '!$B$117:$B$177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'LR CFTxACE P 2 0 0 '!$F$117:$F$177</c:f>
              <c:numCache>
                <c:formatCode>0.000</c:formatCode>
                <c:ptCount val="61"/>
                <c:pt idx="0">
                  <c:v>1.5494348633035253</c:v>
                </c:pt>
                <c:pt idx="1">
                  <c:v>1.8059646909035687</c:v>
                </c:pt>
                <c:pt idx="2">
                  <c:v>1.9088142201342095</c:v>
                </c:pt>
                <c:pt idx="3">
                  <c:v>2.0110161621449527</c:v>
                </c:pt>
                <c:pt idx="4">
                  <c:v>1.9886237977989683</c:v>
                </c:pt>
                <c:pt idx="5">
                  <c:v>1.3405500291451342</c:v>
                </c:pt>
                <c:pt idx="6">
                  <c:v>1.3831755834086774</c:v>
                </c:pt>
                <c:pt idx="7">
                  <c:v>1.5065668286472584</c:v>
                </c:pt>
                <c:pt idx="8">
                  <c:v>1.1837626433261701</c:v>
                </c:pt>
                <c:pt idx="9">
                  <c:v>5.0160433853827643E-3</c:v>
                </c:pt>
                <c:pt idx="10">
                  <c:v>5.3018700916658855E-2</c:v>
                </c:pt>
                <c:pt idx="11">
                  <c:v>-0.35594216822366737</c:v>
                </c:pt>
                <c:pt idx="12">
                  <c:v>-0.4151702845042155</c:v>
                </c:pt>
                <c:pt idx="13">
                  <c:v>-0.97517952447976841</c:v>
                </c:pt>
                <c:pt idx="14">
                  <c:v>-1.5241938653899736</c:v>
                </c:pt>
                <c:pt idx="15">
                  <c:v>-2.2483597116776148</c:v>
                </c:pt>
                <c:pt idx="16">
                  <c:v>-1.9203674603273755</c:v>
                </c:pt>
                <c:pt idx="17">
                  <c:v>-2.2376447739696133</c:v>
                </c:pt>
                <c:pt idx="18">
                  <c:v>-2.9200536766639242</c:v>
                </c:pt>
                <c:pt idx="19">
                  <c:v>-2.8218930869395589</c:v>
                </c:pt>
                <c:pt idx="20">
                  <c:v>-2.2589955811319822</c:v>
                </c:pt>
                <c:pt idx="21">
                  <c:v>-2.3486835781840862</c:v>
                </c:pt>
                <c:pt idx="22">
                  <c:v>-2.1330775057406175</c:v>
                </c:pt>
                <c:pt idx="23">
                  <c:v>-1.9705198372392319</c:v>
                </c:pt>
                <c:pt idx="24">
                  <c:v>-1.7549698130961022</c:v>
                </c:pt>
                <c:pt idx="25">
                  <c:v>-1.452641273870384</c:v>
                </c:pt>
                <c:pt idx="26">
                  <c:v>-0.86899754616370561</c:v>
                </c:pt>
                <c:pt idx="27">
                  <c:v>-0.82250761785753934</c:v>
                </c:pt>
                <c:pt idx="28">
                  <c:v>-0.7060320675326236</c:v>
                </c:pt>
                <c:pt idx="29">
                  <c:v>-0.17373292743907759</c:v>
                </c:pt>
                <c:pt idx="30">
                  <c:v>0.12666468205383882</c:v>
                </c:pt>
                <c:pt idx="31">
                  <c:v>5.5327494126786642E-2</c:v>
                </c:pt>
                <c:pt idx="32">
                  <c:v>0.13469760238922784</c:v>
                </c:pt>
                <c:pt idx="33">
                  <c:v>0.1015854919629188</c:v>
                </c:pt>
                <c:pt idx="34">
                  <c:v>5.312256579632376E-2</c:v>
                </c:pt>
                <c:pt idx="35">
                  <c:v>0.77488726462913771</c:v>
                </c:pt>
                <c:pt idx="36">
                  <c:v>1.1922833051209953</c:v>
                </c:pt>
                <c:pt idx="37">
                  <c:v>1.3414158744965112</c:v>
                </c:pt>
                <c:pt idx="38">
                  <c:v>1.676518868058521</c:v>
                </c:pt>
                <c:pt idx="39">
                  <c:v>2.2007614536140561</c:v>
                </c:pt>
                <c:pt idx="40">
                  <c:v>2.4088723032623323</c:v>
                </c:pt>
                <c:pt idx="41">
                  <c:v>2.359431183440841</c:v>
                </c:pt>
                <c:pt idx="42">
                  <c:v>2.7160679346046077</c:v>
                </c:pt>
                <c:pt idx="43">
                  <c:v>2.9489940156096339</c:v>
                </c:pt>
                <c:pt idx="44">
                  <c:v>2.9651495435726614</c:v>
                </c:pt>
                <c:pt idx="45">
                  <c:v>2.8710800078590175</c:v>
                </c:pt>
                <c:pt idx="46">
                  <c:v>1.7291345547741765</c:v>
                </c:pt>
                <c:pt idx="47">
                  <c:v>0.90169396258401158</c:v>
                </c:pt>
                <c:pt idx="48">
                  <c:v>0.81194365890470799</c:v>
                </c:pt>
                <c:pt idx="49">
                  <c:v>0.28821516006752768</c:v>
                </c:pt>
                <c:pt idx="50">
                  <c:v>-0.74391632014139475</c:v>
                </c:pt>
                <c:pt idx="51">
                  <c:v>-1.1333515116574604</c:v>
                </c:pt>
                <c:pt idx="52">
                  <c:v>-1.5052551461487753</c:v>
                </c:pt>
                <c:pt idx="53">
                  <c:v>-2.0761272584647039</c:v>
                </c:pt>
                <c:pt idx="54">
                  <c:v>-2.2822419139928836</c:v>
                </c:pt>
                <c:pt idx="55">
                  <c:v>-1.7668994948566998</c:v>
                </c:pt>
                <c:pt idx="56">
                  <c:v>-1.0941249280294334</c:v>
                </c:pt>
                <c:pt idx="57">
                  <c:v>-0.67339229347046647</c:v>
                </c:pt>
                <c:pt idx="58">
                  <c:v>-0.3147400659773919</c:v>
                </c:pt>
                <c:pt idx="59">
                  <c:v>-0.54986182758790014</c:v>
                </c:pt>
                <c:pt idx="60">
                  <c:v>-0.34491742928420144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B-47C4-A294-508FA905D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359296"/>
        <c:axId val="501290992"/>
      </c:lineChart>
      <c:lineChart>
        <c:grouping val="standard"/>
        <c:varyColors val="0"/>
        <c:ser>
          <c:idx val="2"/>
          <c:order val="3"/>
          <c:tx>
            <c:v>COOKS DI</c:v>
          </c:tx>
          <c:spPr>
            <a:ln w="6350">
              <a:solidFill>
                <a:srgbClr val="009900"/>
              </a:solidFill>
              <a:prstDash val="solid"/>
            </a:ln>
            <a:effectLst/>
          </c:spPr>
          <c:marker>
            <c:symbol val="none"/>
          </c:marker>
          <c:cat>
            <c:strRef>
              <c:f>'LR CFTxACE P 2 0 0 '!$B$117:$B$177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'LR CFTxACE P 2 0 0 '!$K$243:$K$303</c:f>
              <c:numCache>
                <c:formatCode>0.000</c:formatCode>
                <c:ptCount val="61"/>
                <c:pt idx="0">
                  <c:v>1.1082337203985958E-2</c:v>
                </c:pt>
                <c:pt idx="1">
                  <c:v>2.1543860676947846E-3</c:v>
                </c:pt>
                <c:pt idx="2">
                  <c:v>3.4755829303222108E-3</c:v>
                </c:pt>
                <c:pt idx="3">
                  <c:v>1.0237398080127603E-3</c:v>
                </c:pt>
                <c:pt idx="4">
                  <c:v>3.7471257627200716E-2</c:v>
                </c:pt>
                <c:pt idx="5">
                  <c:v>9.9090462122607588E-3</c:v>
                </c:pt>
                <c:pt idx="6">
                  <c:v>1.5181815209893599E-2</c:v>
                </c:pt>
                <c:pt idx="7">
                  <c:v>8.0202429111674695E-4</c:v>
                </c:pt>
                <c:pt idx="8">
                  <c:v>7.4579381288212593E-2</c:v>
                </c:pt>
                <c:pt idx="9">
                  <c:v>1.2488206677218977E-2</c:v>
                </c:pt>
                <c:pt idx="10">
                  <c:v>4.5410690438679632E-4</c:v>
                </c:pt>
                <c:pt idx="11">
                  <c:v>3.9804807093761435E-3</c:v>
                </c:pt>
                <c:pt idx="12">
                  <c:v>6.6139412274033825E-3</c:v>
                </c:pt>
                <c:pt idx="13">
                  <c:v>7.7012636466181703E-3</c:v>
                </c:pt>
                <c:pt idx="14">
                  <c:v>2.8929649812013597E-2</c:v>
                </c:pt>
                <c:pt idx="15">
                  <c:v>5.3563030997710433E-2</c:v>
                </c:pt>
                <c:pt idx="16">
                  <c:v>1.0783682346450503E-2</c:v>
                </c:pt>
                <c:pt idx="17">
                  <c:v>8.5000030745239569E-2</c:v>
                </c:pt>
                <c:pt idx="18">
                  <c:v>2.8836189321893276E-3</c:v>
                </c:pt>
                <c:pt idx="19">
                  <c:v>5.2388483995390804E-2</c:v>
                </c:pt>
                <c:pt idx="20">
                  <c:v>2.3534811022911231E-2</c:v>
                </c:pt>
                <c:pt idx="21">
                  <c:v>1.0606247224978563E-3</c:v>
                </c:pt>
                <c:pt idx="22">
                  <c:v>5.8522228648348268E-3</c:v>
                </c:pt>
                <c:pt idx="23">
                  <c:v>4.140590655589158E-3</c:v>
                </c:pt>
                <c:pt idx="24">
                  <c:v>1.5486642526687943E-3</c:v>
                </c:pt>
                <c:pt idx="25">
                  <c:v>2.5125992400184226E-3</c:v>
                </c:pt>
                <c:pt idx="26">
                  <c:v>1.4314415502486166E-2</c:v>
                </c:pt>
                <c:pt idx="27">
                  <c:v>7.250025210750616E-3</c:v>
                </c:pt>
                <c:pt idx="28">
                  <c:v>1.4387658142395196E-3</c:v>
                </c:pt>
                <c:pt idx="29">
                  <c:v>7.48974040326342E-4</c:v>
                </c:pt>
                <c:pt idx="30">
                  <c:v>1.2346783223121311E-2</c:v>
                </c:pt>
                <c:pt idx="31">
                  <c:v>2.931952481117044E-3</c:v>
                </c:pt>
                <c:pt idx="32">
                  <c:v>5.0163987221628391E-3</c:v>
                </c:pt>
                <c:pt idx="33">
                  <c:v>3.7830772756866772E-3</c:v>
                </c:pt>
                <c:pt idx="34">
                  <c:v>1.9210791934154006E-2</c:v>
                </c:pt>
                <c:pt idx="35">
                  <c:v>3.1005078704233529E-3</c:v>
                </c:pt>
                <c:pt idx="36">
                  <c:v>2.246181810288783E-4</c:v>
                </c:pt>
                <c:pt idx="37">
                  <c:v>3.9058695795843343E-3</c:v>
                </c:pt>
                <c:pt idx="38">
                  <c:v>2.1879090702470648E-2</c:v>
                </c:pt>
                <c:pt idx="39">
                  <c:v>2.2588639353801625E-3</c:v>
                </c:pt>
                <c:pt idx="40">
                  <c:v>1.2690040900561431E-3</c:v>
                </c:pt>
                <c:pt idx="41">
                  <c:v>3.5243073174636638E-2</c:v>
                </c:pt>
                <c:pt idx="42">
                  <c:v>2.6848309662511796E-2</c:v>
                </c:pt>
                <c:pt idx="43">
                  <c:v>7.1126457117975158E-3</c:v>
                </c:pt>
                <c:pt idx="44">
                  <c:v>3.9398512670377603E-3</c:v>
                </c:pt>
                <c:pt idx="45">
                  <c:v>0.1994777787430751</c:v>
                </c:pt>
                <c:pt idx="46">
                  <c:v>1.7519360003599948E-2</c:v>
                </c:pt>
                <c:pt idx="47">
                  <c:v>1.5541642202409228E-2</c:v>
                </c:pt>
                <c:pt idx="48">
                  <c:v>2.140086264436049E-4</c:v>
                </c:pt>
                <c:pt idx="49">
                  <c:v>1.9770782276529508E-2</c:v>
                </c:pt>
                <c:pt idx="50">
                  <c:v>1.1008614142033666E-3</c:v>
                </c:pt>
                <c:pt idx="51">
                  <c:v>3.4503969667930843E-4</c:v>
                </c:pt>
                <c:pt idx="52">
                  <c:v>5.4955650826522193E-3</c:v>
                </c:pt>
                <c:pt idx="53">
                  <c:v>1.1545133617458013E-3</c:v>
                </c:pt>
                <c:pt idx="54">
                  <c:v>9.297327663955722E-2</c:v>
                </c:pt>
                <c:pt idx="55">
                  <c:v>6.3127232442345221E-2</c:v>
                </c:pt>
                <c:pt idx="56">
                  <c:v>6.9282247920665566E-3</c:v>
                </c:pt>
                <c:pt idx="57">
                  <c:v>1.6770755470344593E-3</c:v>
                </c:pt>
                <c:pt idx="58">
                  <c:v>1.3968816912331344E-2</c:v>
                </c:pt>
                <c:pt idx="59">
                  <c:v>4.8714146105169129E-5</c:v>
                </c:pt>
                <c:pt idx="60">
                  <c:v>3.2591756361023849E-2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3B-47C4-A294-508FA905D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149432"/>
        <c:axId val="598152056"/>
      </c:lineChart>
      <c:catAx>
        <c:axId val="50635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300" b="0">
                    <a:latin typeface="Arial"/>
                    <a:ea typeface="Arial"/>
                    <a:cs typeface="Arial"/>
                  </a:defRPr>
                </a:pPr>
                <a:r>
                  <a:rPr lang="en-US" sz="1300"/>
                  <a:t>Predicted CFT (no. premises infested/year)</a:t>
                </a:r>
              </a:p>
            </c:rich>
          </c:tx>
          <c:layout>
            <c:manualLayout>
              <c:xMode val="edge"/>
              <c:yMode val="edge"/>
              <c:x val="0.16232906237476852"/>
              <c:y val="0.9430862664248987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1290992"/>
        <c:crossesAt val="-5"/>
        <c:auto val="1"/>
        <c:lblAlgn val="ctr"/>
        <c:lblOffset val="100"/>
        <c:noMultiLvlLbl val="0"/>
      </c:catAx>
      <c:valAx>
        <c:axId val="501290992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300" b="0">
                    <a:latin typeface="Arial"/>
                    <a:ea typeface="Arial"/>
                    <a:cs typeface="Arial"/>
                  </a:defRPr>
                </a:pPr>
                <a:r>
                  <a:rPr lang="en-US" sz="1300"/>
                  <a:t>CFT (no. premises infested/year)</a:t>
                </a:r>
              </a:p>
            </c:rich>
          </c:tx>
          <c:layout>
            <c:manualLayout>
              <c:xMode val="edge"/>
              <c:yMode val="edge"/>
              <c:x val="0"/>
              <c:y val="0.18266549094612386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6359296"/>
        <c:crossesAt val="-5"/>
        <c:crossBetween val="between"/>
      </c:valAx>
      <c:valAx>
        <c:axId val="598152056"/>
        <c:scaling>
          <c:orientation val="minMax"/>
          <c:max val="0.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="0"/>
                  <a:t>Cook"s Di  (Di index / year)</a:t>
                </a:r>
              </a:p>
            </c:rich>
          </c:tx>
          <c:layout>
            <c:manualLayout>
              <c:xMode val="edge"/>
              <c:yMode val="edge"/>
              <c:x val="0.94762754372085978"/>
              <c:y val="0.2400825756384805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98149432"/>
        <c:crosses val="max"/>
        <c:crossBetween val="between"/>
        <c:majorUnit val="0.1"/>
      </c:valAx>
      <c:catAx>
        <c:axId val="598149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8152056"/>
        <c:crosses val="autoZero"/>
        <c:auto val="1"/>
        <c:lblAlgn val="ctr"/>
        <c:lblOffset val="100"/>
        <c:noMultiLvlLbl val="0"/>
      </c:cat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3710968384799"/>
          <c:y val="9.572567624630518E-2"/>
          <c:w val="0.73783295618606837"/>
          <c:h val="0.77432151816985018"/>
        </c:manualLayout>
      </c:layout>
      <c:areaChart>
        <c:grouping val="standard"/>
        <c:varyColors val="0"/>
        <c:ser>
          <c:idx val="0"/>
          <c:order val="0"/>
          <c:tx>
            <c:v>upper</c:v>
          </c:tx>
          <c:spPr>
            <a:solidFill>
              <a:schemeClr val="bg1">
                <a:lumMod val="85000"/>
              </a:schemeClr>
            </a:solidFill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  <c:cat>
            <c:multiLvlStrRef>
              <c:f>#REF!</c:f>
            </c:multiLvlStrRef>
          </c:cat>
          <c:val>
            <c:numRef>
              <c:f>'LR CFTxACE P 2 0 0 '!$N$117:$N$177</c:f>
              <c:numCache>
                <c:formatCode>0.000</c:formatCode>
                <c:ptCount val="61"/>
                <c:pt idx="0">
                  <c:v>2.1884995968054799</c:v>
                </c:pt>
                <c:pt idx="1">
                  <c:v>2.4466523085033347</c:v>
                </c:pt>
                <c:pt idx="2">
                  <c:v>2.5502208671386311</c:v>
                </c:pt>
                <c:pt idx="3">
                  <c:v>2.6531758862151631</c:v>
                </c:pt>
                <c:pt idx="4">
                  <c:v>2.6306152405030634</c:v>
                </c:pt>
                <c:pt idx="5">
                  <c:v>1.9784741275986368</c:v>
                </c:pt>
                <c:pt idx="6">
                  <c:v>2.0213192104069044</c:v>
                </c:pt>
                <c:pt idx="7">
                  <c:v>2.1453842031568886</c:v>
                </c:pt>
                <c:pt idx="8">
                  <c:v>1.8209378111378085</c:v>
                </c:pt>
                <c:pt idx="9">
                  <c:v>0.63953250112457016</c:v>
                </c:pt>
                <c:pt idx="10">
                  <c:v>0.68754045541208109</c:v>
                </c:pt>
                <c:pt idx="11">
                  <c:v>0.27881508518420378</c:v>
                </c:pt>
                <c:pt idx="12">
                  <c:v>0.21967376688120471</c:v>
                </c:pt>
                <c:pt idx="13">
                  <c:v>-0.33885756192824146</c:v>
                </c:pt>
                <c:pt idx="14">
                  <c:v>-0.88527560711605624</c:v>
                </c:pt>
                <c:pt idx="15">
                  <c:v>-1.6043035399689616</c:v>
                </c:pt>
                <c:pt idx="16">
                  <c:v>-1.2788776083116276</c:v>
                </c:pt>
                <c:pt idx="17">
                  <c:v>-1.5936786467838631</c:v>
                </c:pt>
                <c:pt idx="18">
                  <c:v>-2.2695271186690342</c:v>
                </c:pt>
                <c:pt idx="19">
                  <c:v>-2.1724126500413803</c:v>
                </c:pt>
                <c:pt idx="20">
                  <c:v>-1.6148496165012347</c:v>
                </c:pt>
                <c:pt idx="21">
                  <c:v>-1.7037640911152114</c:v>
                </c:pt>
                <c:pt idx="22">
                  <c:v>-1.4899681723115226</c:v>
                </c:pt>
                <c:pt idx="23">
                  <c:v>-1.3286631022636031</c:v>
                </c:pt>
                <c:pt idx="24">
                  <c:v>-1.1146242233558756</c:v>
                </c:pt>
                <c:pt idx="25">
                  <c:v>-0.81412533681958266</c:v>
                </c:pt>
                <c:pt idx="26">
                  <c:v>-0.23304695171591205</c:v>
                </c:pt>
                <c:pt idx="27">
                  <c:v>-0.18670622075895094</c:v>
                </c:pt>
                <c:pt idx="28">
                  <c:v>-7.0568584888754948E-2</c:v>
                </c:pt>
                <c:pt idx="29">
                  <c:v>0.46084086808570773</c:v>
                </c:pt>
                <c:pt idx="30">
                  <c:v>0.76121159611697553</c:v>
                </c:pt>
                <c:pt idx="31">
                  <c:v>0.68984972423481261</c:v>
                </c:pt>
                <c:pt idx="32">
                  <c:v>0.76924850810378387</c:v>
                </c:pt>
                <c:pt idx="33">
                  <c:v>0.7361215225921045</c:v>
                </c:pt>
                <c:pt idx="34">
                  <c:v>0.68764434125254337</c:v>
                </c:pt>
                <c:pt idx="35">
                  <c:v>1.4105443059862406</c:v>
                </c:pt>
                <c:pt idx="36">
                  <c:v>1.829496804589394</c:v>
                </c:pt>
                <c:pt idx="37">
                  <c:v>1.9793443645665514</c:v>
                </c:pt>
                <c:pt idx="38">
                  <c:v>2.316357070309091</c:v>
                </c:pt>
                <c:pt idx="39">
                  <c:v>2.8444208207344399</c:v>
                </c:pt>
                <c:pt idx="40">
                  <c:v>3.0543272350342443</c:v>
                </c:pt>
                <c:pt idx="41">
                  <c:v>3.0044453209662039</c:v>
                </c:pt>
                <c:pt idx="42">
                  <c:v>3.364458843286755</c:v>
                </c:pt>
                <c:pt idx="43">
                  <c:v>3.5998354952013707</c:v>
                </c:pt>
                <c:pt idx="44">
                  <c:v>3.6161681074602203</c:v>
                </c:pt>
                <c:pt idx="45">
                  <c:v>3.5210803811617066</c:v>
                </c:pt>
                <c:pt idx="46">
                  <c:v>2.3693105357092263</c:v>
                </c:pt>
                <c:pt idx="47">
                  <c:v>1.5377543775577827</c:v>
                </c:pt>
                <c:pt idx="48">
                  <c:v>1.4477122925455712</c:v>
                </c:pt>
                <c:pt idx="49">
                  <c:v>0.92288949030986867</c:v>
                </c:pt>
                <c:pt idx="50">
                  <c:v>-0.1083485610155791</c:v>
                </c:pt>
                <c:pt idx="51">
                  <c:v>-0.49639754722674323</c:v>
                </c:pt>
                <c:pt idx="52">
                  <c:v>-0.86644523243525196</c:v>
                </c:pt>
                <c:pt idx="53">
                  <c:v>-1.4334677712875683</c:v>
                </c:pt>
                <c:pt idx="54">
                  <c:v>-1.6378982619241542</c:v>
                </c:pt>
                <c:pt idx="55">
                  <c:v>-1.1264747530669861</c:v>
                </c:pt>
                <c:pt idx="56">
                  <c:v>-0.45733648087236822</c:v>
                </c:pt>
                <c:pt idx="57">
                  <c:v>-3.8014294855458264E-2</c:v>
                </c:pt>
                <c:pt idx="58">
                  <c:v>0.31996466463811968</c:v>
                </c:pt>
                <c:pt idx="59">
                  <c:v>8.5229186806130897E-2</c:v>
                </c:pt>
                <c:pt idx="60">
                  <c:v>0.28982513830963874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B1-43B8-8E4D-5489D5FE0AFC}"/>
            </c:ext>
          </c:extLst>
        </c:ser>
        <c:ser>
          <c:idx val="3"/>
          <c:order val="1"/>
          <c:tx>
            <c:v>lower</c:v>
          </c:tx>
          <c:spPr>
            <a:solidFill>
              <a:schemeClr val="bg1"/>
            </a:solidFill>
            <a:ln w="6350">
              <a:solidFill>
                <a:schemeClr val="bg1">
                  <a:lumMod val="65000"/>
                </a:schemeClr>
              </a:solidFill>
              <a:prstDash val="dash"/>
            </a:ln>
          </c:spPr>
          <c:cat>
            <c:strRef>
              <c:f>'LR CFTxACE P 2 0 0 '!$B$117:$B$177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'LR CFTxACE P 2 0 0 '!$M$117:$M$177</c:f>
              <c:numCache>
                <c:formatCode>0.000</c:formatCode>
                <c:ptCount val="61"/>
                <c:pt idx="0">
                  <c:v>0.91037012980157073</c:v>
                </c:pt>
                <c:pt idx="1">
                  <c:v>1.1652770733038027</c:v>
                </c:pt>
                <c:pt idx="2">
                  <c:v>1.267407573129788</c:v>
                </c:pt>
                <c:pt idx="3">
                  <c:v>1.3688564380747423</c:v>
                </c:pt>
                <c:pt idx="4">
                  <c:v>1.3466323550948731</c:v>
                </c:pt>
                <c:pt idx="5">
                  <c:v>0.70262593069163171</c:v>
                </c:pt>
                <c:pt idx="6">
                  <c:v>0.74503195641045017</c:v>
                </c:pt>
                <c:pt idx="7">
                  <c:v>0.8677494541376285</c:v>
                </c:pt>
                <c:pt idx="8">
                  <c:v>0.54658747551453168</c:v>
                </c:pt>
                <c:pt idx="9">
                  <c:v>-0.62950041435380466</c:v>
                </c:pt>
                <c:pt idx="10">
                  <c:v>-0.58150305357876342</c:v>
                </c:pt>
                <c:pt idx="11">
                  <c:v>-0.99069942163153857</c:v>
                </c:pt>
                <c:pt idx="12">
                  <c:v>-1.0500143358896357</c:v>
                </c:pt>
                <c:pt idx="13">
                  <c:v>-1.6115014870312954</c:v>
                </c:pt>
                <c:pt idx="14">
                  <c:v>-2.1631121236638911</c:v>
                </c:pt>
                <c:pt idx="15">
                  <c:v>-2.8924158833862679</c:v>
                </c:pt>
                <c:pt idx="16">
                  <c:v>-2.5618573123431236</c:v>
                </c:pt>
                <c:pt idx="17">
                  <c:v>-2.8816109011553634</c:v>
                </c:pt>
                <c:pt idx="18">
                  <c:v>-3.5705802346588142</c:v>
                </c:pt>
                <c:pt idx="19">
                  <c:v>-3.4713735238377375</c:v>
                </c:pt>
                <c:pt idx="20">
                  <c:v>-2.9031415457627299</c:v>
                </c:pt>
                <c:pt idx="21">
                  <c:v>-2.993603065252961</c:v>
                </c:pt>
                <c:pt idx="22">
                  <c:v>-2.7761868391697124</c:v>
                </c:pt>
                <c:pt idx="23">
                  <c:v>-2.6123765722148606</c:v>
                </c:pt>
                <c:pt idx="24">
                  <c:v>-2.3953154028363288</c:v>
                </c:pt>
                <c:pt idx="25">
                  <c:v>-2.0911572109211853</c:v>
                </c:pt>
                <c:pt idx="26">
                  <c:v>-1.5049481406114991</c:v>
                </c:pt>
                <c:pt idx="27">
                  <c:v>-1.4583090149561277</c:v>
                </c:pt>
                <c:pt idx="28">
                  <c:v>-1.3414955501764922</c:v>
                </c:pt>
                <c:pt idx="29">
                  <c:v>-0.80830672296386297</c:v>
                </c:pt>
                <c:pt idx="30">
                  <c:v>-0.50788223200929783</c:v>
                </c:pt>
                <c:pt idx="31">
                  <c:v>-0.57919473598123938</c:v>
                </c:pt>
                <c:pt idx="32">
                  <c:v>-0.49985330332532824</c:v>
                </c:pt>
                <c:pt idx="33">
                  <c:v>-0.53295053866626696</c:v>
                </c:pt>
                <c:pt idx="34">
                  <c:v>-0.58139920965989578</c:v>
                </c:pt>
                <c:pt idx="35">
                  <c:v>0.13923022327203494</c:v>
                </c:pt>
                <c:pt idx="36">
                  <c:v>0.55506980565259656</c:v>
                </c:pt>
                <c:pt idx="37">
                  <c:v>0.70348738442647096</c:v>
                </c:pt>
                <c:pt idx="38">
                  <c:v>1.0366806658079513</c:v>
                </c:pt>
                <c:pt idx="39">
                  <c:v>1.5571020864936724</c:v>
                </c:pt>
                <c:pt idx="40">
                  <c:v>1.7634173714904204</c:v>
                </c:pt>
                <c:pt idx="41">
                  <c:v>1.7144170459154782</c:v>
                </c:pt>
                <c:pt idx="42">
                  <c:v>2.0676770259224604</c:v>
                </c:pt>
                <c:pt idx="43">
                  <c:v>2.2981525360178972</c:v>
                </c:pt>
                <c:pt idx="44">
                  <c:v>2.3141309796851024</c:v>
                </c:pt>
                <c:pt idx="45">
                  <c:v>2.2210796345563284</c:v>
                </c:pt>
                <c:pt idx="46">
                  <c:v>1.0889585738391268</c:v>
                </c:pt>
                <c:pt idx="47">
                  <c:v>0.26563354761024049</c:v>
                </c:pt>
                <c:pt idx="48">
                  <c:v>0.17617502526384476</c:v>
                </c:pt>
                <c:pt idx="49">
                  <c:v>-0.34645917017481331</c:v>
                </c:pt>
                <c:pt idx="50">
                  <c:v>-1.3794840792672103</c:v>
                </c:pt>
                <c:pt idx="51">
                  <c:v>-1.7703054760881776</c:v>
                </c:pt>
                <c:pt idx="52">
                  <c:v>-2.1440650598622986</c:v>
                </c:pt>
                <c:pt idx="53">
                  <c:v>-2.7187867456418395</c:v>
                </c:pt>
                <c:pt idx="54">
                  <c:v>-2.9265855660616129</c:v>
                </c:pt>
                <c:pt idx="55">
                  <c:v>-2.4073242366464136</c:v>
                </c:pt>
                <c:pt idx="56">
                  <c:v>-1.7309133751864985</c:v>
                </c:pt>
                <c:pt idx="57">
                  <c:v>-1.3087702920854747</c:v>
                </c:pt>
                <c:pt idx="58">
                  <c:v>-0.94944479659290348</c:v>
                </c:pt>
                <c:pt idx="59">
                  <c:v>-1.1849528419819313</c:v>
                </c:pt>
                <c:pt idx="60">
                  <c:v>-0.97965999687804162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B1-43B8-8E4D-5489D5FE0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359296"/>
        <c:axId val="501290992"/>
      </c:areaChart>
      <c:lineChart>
        <c:grouping val="standard"/>
        <c:varyColors val="0"/>
        <c:ser>
          <c:idx val="1"/>
          <c:order val="2"/>
          <c:tx>
            <c:v>pred cft</c:v>
          </c:tx>
          <c:spPr>
            <a:ln w="6350">
              <a:solidFill>
                <a:srgbClr val="3333FF"/>
              </a:solidFill>
            </a:ln>
          </c:spPr>
          <c:marker>
            <c:symbol val="none"/>
          </c:marker>
          <c:cat>
            <c:strRef>
              <c:f>'LR CFTxACE P 2 0 0 '!$B$117:$B$177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'LR CFTxACE P 2 0 0 '!$F$117:$F$177</c:f>
              <c:numCache>
                <c:formatCode>0.000</c:formatCode>
                <c:ptCount val="61"/>
                <c:pt idx="0">
                  <c:v>1.5494348633035253</c:v>
                </c:pt>
                <c:pt idx="1">
                  <c:v>1.8059646909035687</c:v>
                </c:pt>
                <c:pt idx="2">
                  <c:v>1.9088142201342095</c:v>
                </c:pt>
                <c:pt idx="3">
                  <c:v>2.0110161621449527</c:v>
                </c:pt>
                <c:pt idx="4">
                  <c:v>1.9886237977989683</c:v>
                </c:pt>
                <c:pt idx="5">
                  <c:v>1.3405500291451342</c:v>
                </c:pt>
                <c:pt idx="6">
                  <c:v>1.3831755834086774</c:v>
                </c:pt>
                <c:pt idx="7">
                  <c:v>1.5065668286472584</c:v>
                </c:pt>
                <c:pt idx="8">
                  <c:v>1.1837626433261701</c:v>
                </c:pt>
                <c:pt idx="9">
                  <c:v>5.0160433853827643E-3</c:v>
                </c:pt>
                <c:pt idx="10">
                  <c:v>5.3018700916658855E-2</c:v>
                </c:pt>
                <c:pt idx="11">
                  <c:v>-0.35594216822366737</c:v>
                </c:pt>
                <c:pt idx="12">
                  <c:v>-0.4151702845042155</c:v>
                </c:pt>
                <c:pt idx="13">
                  <c:v>-0.97517952447976841</c:v>
                </c:pt>
                <c:pt idx="14">
                  <c:v>-1.5241938653899736</c:v>
                </c:pt>
                <c:pt idx="15">
                  <c:v>-2.2483597116776148</c:v>
                </c:pt>
                <c:pt idx="16">
                  <c:v>-1.9203674603273755</c:v>
                </c:pt>
                <c:pt idx="17">
                  <c:v>-2.2376447739696133</c:v>
                </c:pt>
                <c:pt idx="18">
                  <c:v>-2.9200536766639242</c:v>
                </c:pt>
                <c:pt idx="19">
                  <c:v>-2.8218930869395589</c:v>
                </c:pt>
                <c:pt idx="20">
                  <c:v>-2.2589955811319822</c:v>
                </c:pt>
                <c:pt idx="21">
                  <c:v>-2.3486835781840862</c:v>
                </c:pt>
                <c:pt idx="22">
                  <c:v>-2.1330775057406175</c:v>
                </c:pt>
                <c:pt idx="23">
                  <c:v>-1.9705198372392319</c:v>
                </c:pt>
                <c:pt idx="24">
                  <c:v>-1.7549698130961022</c:v>
                </c:pt>
                <c:pt idx="25">
                  <c:v>-1.452641273870384</c:v>
                </c:pt>
                <c:pt idx="26">
                  <c:v>-0.86899754616370561</c:v>
                </c:pt>
                <c:pt idx="27">
                  <c:v>-0.82250761785753934</c:v>
                </c:pt>
                <c:pt idx="28">
                  <c:v>-0.7060320675326236</c:v>
                </c:pt>
                <c:pt idx="29">
                  <c:v>-0.17373292743907759</c:v>
                </c:pt>
                <c:pt idx="30">
                  <c:v>0.12666468205383882</c:v>
                </c:pt>
                <c:pt idx="31">
                  <c:v>5.5327494126786642E-2</c:v>
                </c:pt>
                <c:pt idx="32">
                  <c:v>0.13469760238922784</c:v>
                </c:pt>
                <c:pt idx="33">
                  <c:v>0.1015854919629188</c:v>
                </c:pt>
                <c:pt idx="34">
                  <c:v>5.312256579632376E-2</c:v>
                </c:pt>
                <c:pt idx="35">
                  <c:v>0.77488726462913771</c:v>
                </c:pt>
                <c:pt idx="36">
                  <c:v>1.1922833051209953</c:v>
                </c:pt>
                <c:pt idx="37">
                  <c:v>1.3414158744965112</c:v>
                </c:pt>
                <c:pt idx="38">
                  <c:v>1.676518868058521</c:v>
                </c:pt>
                <c:pt idx="39">
                  <c:v>2.2007614536140561</c:v>
                </c:pt>
                <c:pt idx="40">
                  <c:v>2.4088723032623323</c:v>
                </c:pt>
                <c:pt idx="41">
                  <c:v>2.359431183440841</c:v>
                </c:pt>
                <c:pt idx="42">
                  <c:v>2.7160679346046077</c:v>
                </c:pt>
                <c:pt idx="43">
                  <c:v>2.9489940156096339</c:v>
                </c:pt>
                <c:pt idx="44">
                  <c:v>2.9651495435726614</c:v>
                </c:pt>
                <c:pt idx="45">
                  <c:v>2.8710800078590175</c:v>
                </c:pt>
                <c:pt idx="46">
                  <c:v>1.7291345547741765</c:v>
                </c:pt>
                <c:pt idx="47">
                  <c:v>0.90169396258401158</c:v>
                </c:pt>
                <c:pt idx="48">
                  <c:v>0.81194365890470799</c:v>
                </c:pt>
                <c:pt idx="49">
                  <c:v>0.28821516006752768</c:v>
                </c:pt>
                <c:pt idx="50">
                  <c:v>-0.74391632014139475</c:v>
                </c:pt>
                <c:pt idx="51">
                  <c:v>-1.1333515116574604</c:v>
                </c:pt>
                <c:pt idx="52">
                  <c:v>-1.5052551461487753</c:v>
                </c:pt>
                <c:pt idx="53">
                  <c:v>-2.0761272584647039</c:v>
                </c:pt>
                <c:pt idx="54">
                  <c:v>-2.2822419139928836</c:v>
                </c:pt>
                <c:pt idx="55">
                  <c:v>-1.7668994948566998</c:v>
                </c:pt>
                <c:pt idx="56">
                  <c:v>-1.0941249280294334</c:v>
                </c:pt>
                <c:pt idx="57">
                  <c:v>-0.67339229347046647</c:v>
                </c:pt>
                <c:pt idx="58">
                  <c:v>-0.3147400659773919</c:v>
                </c:pt>
                <c:pt idx="59">
                  <c:v>-0.54986182758790014</c:v>
                </c:pt>
                <c:pt idx="60">
                  <c:v>-0.34491742928420144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B1-43B8-8E4D-5489D5FE0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359296"/>
        <c:axId val="501290992"/>
      </c:lineChart>
      <c:lineChart>
        <c:grouping val="standard"/>
        <c:varyColors val="0"/>
        <c:ser>
          <c:idx val="2"/>
          <c:order val="3"/>
          <c:tx>
            <c:v>COOKS DI</c:v>
          </c:tx>
          <c:spPr>
            <a:ln w="6350">
              <a:solidFill>
                <a:srgbClr val="009900"/>
              </a:solidFill>
              <a:prstDash val="solid"/>
            </a:ln>
            <a:effectLst/>
          </c:spPr>
          <c:marker>
            <c:symbol val="none"/>
          </c:marker>
          <c:cat>
            <c:strRef>
              <c:f>'LR CFTxACE P 2 0 0 '!$B$117:$B$177</c:f>
              <c:strCache>
                <c:ptCount val="6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  <c:pt idx="55">
                  <c:v>2015</c:v>
                </c:pt>
                <c:pt idx="56">
                  <c:v>2016</c:v>
                </c:pt>
                <c:pt idx="57">
                  <c:v>2017</c:v>
                </c:pt>
                <c:pt idx="58">
                  <c:v>2018</c:v>
                </c:pt>
                <c:pt idx="59">
                  <c:v>2019</c:v>
                </c:pt>
                <c:pt idx="60">
                  <c:v>2020</c:v>
                </c:pt>
              </c:strCache>
            </c:strRef>
          </c:cat>
          <c:val>
            <c:numRef>
              <c:f>'LR CFTxACE P 2 0 0 '!$K$243:$K$303</c:f>
              <c:numCache>
                <c:formatCode>0.000</c:formatCode>
                <c:ptCount val="61"/>
                <c:pt idx="0">
                  <c:v>1.1082337203985958E-2</c:v>
                </c:pt>
                <c:pt idx="1">
                  <c:v>2.1543860676947846E-3</c:v>
                </c:pt>
                <c:pt idx="2">
                  <c:v>3.4755829303222108E-3</c:v>
                </c:pt>
                <c:pt idx="3">
                  <c:v>1.0237398080127603E-3</c:v>
                </c:pt>
                <c:pt idx="4">
                  <c:v>3.7471257627200716E-2</c:v>
                </c:pt>
                <c:pt idx="5">
                  <c:v>9.9090462122607588E-3</c:v>
                </c:pt>
                <c:pt idx="6">
                  <c:v>1.5181815209893599E-2</c:v>
                </c:pt>
                <c:pt idx="7">
                  <c:v>8.0202429111674695E-4</c:v>
                </c:pt>
                <c:pt idx="8">
                  <c:v>7.4579381288212593E-2</c:v>
                </c:pt>
                <c:pt idx="9">
                  <c:v>1.2488206677218977E-2</c:v>
                </c:pt>
                <c:pt idx="10">
                  <c:v>4.5410690438679632E-4</c:v>
                </c:pt>
                <c:pt idx="11">
                  <c:v>3.9804807093761435E-3</c:v>
                </c:pt>
                <c:pt idx="12">
                  <c:v>6.6139412274033825E-3</c:v>
                </c:pt>
                <c:pt idx="13">
                  <c:v>7.7012636466181703E-3</c:v>
                </c:pt>
                <c:pt idx="14">
                  <c:v>2.8929649812013597E-2</c:v>
                </c:pt>
                <c:pt idx="15">
                  <c:v>5.3563030997710433E-2</c:v>
                </c:pt>
                <c:pt idx="16">
                  <c:v>1.0783682346450503E-2</c:v>
                </c:pt>
                <c:pt idx="17">
                  <c:v>8.5000030745239569E-2</c:v>
                </c:pt>
                <c:pt idx="18">
                  <c:v>2.8836189321893276E-3</c:v>
                </c:pt>
                <c:pt idx="19">
                  <c:v>5.2388483995390804E-2</c:v>
                </c:pt>
                <c:pt idx="20">
                  <c:v>2.3534811022911231E-2</c:v>
                </c:pt>
                <c:pt idx="21">
                  <c:v>1.0606247224978563E-3</c:v>
                </c:pt>
                <c:pt idx="22">
                  <c:v>5.8522228648348268E-3</c:v>
                </c:pt>
                <c:pt idx="23">
                  <c:v>4.140590655589158E-3</c:v>
                </c:pt>
                <c:pt idx="24">
                  <c:v>1.5486642526687943E-3</c:v>
                </c:pt>
                <c:pt idx="25">
                  <c:v>2.5125992400184226E-3</c:v>
                </c:pt>
                <c:pt idx="26">
                  <c:v>1.4314415502486166E-2</c:v>
                </c:pt>
                <c:pt idx="27">
                  <c:v>7.250025210750616E-3</c:v>
                </c:pt>
                <c:pt idx="28">
                  <c:v>1.4387658142395196E-3</c:v>
                </c:pt>
                <c:pt idx="29">
                  <c:v>7.48974040326342E-4</c:v>
                </c:pt>
                <c:pt idx="30">
                  <c:v>1.2346783223121311E-2</c:v>
                </c:pt>
                <c:pt idx="31">
                  <c:v>2.931952481117044E-3</c:v>
                </c:pt>
                <c:pt idx="32">
                  <c:v>5.0163987221628391E-3</c:v>
                </c:pt>
                <c:pt idx="33">
                  <c:v>3.7830772756866772E-3</c:v>
                </c:pt>
                <c:pt idx="34">
                  <c:v>1.9210791934154006E-2</c:v>
                </c:pt>
                <c:pt idx="35">
                  <c:v>3.1005078704233529E-3</c:v>
                </c:pt>
                <c:pt idx="36">
                  <c:v>2.246181810288783E-4</c:v>
                </c:pt>
                <c:pt idx="37">
                  <c:v>3.9058695795843343E-3</c:v>
                </c:pt>
                <c:pt idx="38">
                  <c:v>2.1879090702470648E-2</c:v>
                </c:pt>
                <c:pt idx="39">
                  <c:v>2.2588639353801625E-3</c:v>
                </c:pt>
                <c:pt idx="40">
                  <c:v>1.2690040900561431E-3</c:v>
                </c:pt>
                <c:pt idx="41">
                  <c:v>3.5243073174636638E-2</c:v>
                </c:pt>
                <c:pt idx="42">
                  <c:v>2.6848309662511796E-2</c:v>
                </c:pt>
                <c:pt idx="43">
                  <c:v>7.1126457117975158E-3</c:v>
                </c:pt>
                <c:pt idx="44">
                  <c:v>3.9398512670377603E-3</c:v>
                </c:pt>
                <c:pt idx="45">
                  <c:v>0.1994777787430751</c:v>
                </c:pt>
                <c:pt idx="46">
                  <c:v>1.7519360003599948E-2</c:v>
                </c:pt>
                <c:pt idx="47">
                  <c:v>1.5541642202409228E-2</c:v>
                </c:pt>
                <c:pt idx="48">
                  <c:v>2.140086264436049E-4</c:v>
                </c:pt>
                <c:pt idx="49">
                  <c:v>1.9770782276529508E-2</c:v>
                </c:pt>
                <c:pt idx="50">
                  <c:v>1.1008614142033666E-3</c:v>
                </c:pt>
                <c:pt idx="51">
                  <c:v>3.4503969667930843E-4</c:v>
                </c:pt>
                <c:pt idx="52">
                  <c:v>5.4955650826522193E-3</c:v>
                </c:pt>
                <c:pt idx="53">
                  <c:v>1.1545133617458013E-3</c:v>
                </c:pt>
                <c:pt idx="54">
                  <c:v>9.297327663955722E-2</c:v>
                </c:pt>
                <c:pt idx="55">
                  <c:v>6.3127232442345221E-2</c:v>
                </c:pt>
                <c:pt idx="56">
                  <c:v>6.9282247920665566E-3</c:v>
                </c:pt>
                <c:pt idx="57">
                  <c:v>1.6770755470344593E-3</c:v>
                </c:pt>
                <c:pt idx="58">
                  <c:v>1.3968816912331344E-2</c:v>
                </c:pt>
                <c:pt idx="59">
                  <c:v>4.8714146105169129E-5</c:v>
                </c:pt>
                <c:pt idx="60">
                  <c:v>3.2591756361023849E-2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B1-43B8-8E4D-5489D5FE0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149432"/>
        <c:axId val="598152056"/>
      </c:lineChart>
      <c:catAx>
        <c:axId val="50635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300" b="0">
                    <a:latin typeface="Arial"/>
                    <a:ea typeface="Arial"/>
                    <a:cs typeface="Arial"/>
                  </a:defRPr>
                </a:pPr>
                <a:r>
                  <a:rPr lang="en-US" sz="1300"/>
                  <a:t>Predicted CFT (no. premises infested/year)</a:t>
                </a:r>
              </a:p>
            </c:rich>
          </c:tx>
          <c:layout>
            <c:manualLayout>
              <c:xMode val="edge"/>
              <c:yMode val="edge"/>
              <c:x val="0.16232906237476852"/>
              <c:y val="0.9430862664248987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1290992"/>
        <c:crossesAt val="-5"/>
        <c:auto val="1"/>
        <c:lblAlgn val="ctr"/>
        <c:lblOffset val="100"/>
        <c:noMultiLvlLbl val="0"/>
      </c:catAx>
      <c:valAx>
        <c:axId val="501290992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300" b="0">
                    <a:latin typeface="Arial"/>
                    <a:ea typeface="Arial"/>
                    <a:cs typeface="Arial"/>
                  </a:defRPr>
                </a:pPr>
                <a:r>
                  <a:rPr lang="en-US" sz="1300"/>
                  <a:t>CFT (no. premises infested/year)</a:t>
                </a:r>
              </a:p>
            </c:rich>
          </c:tx>
          <c:layout>
            <c:manualLayout>
              <c:xMode val="edge"/>
              <c:yMode val="edge"/>
              <c:x val="0"/>
              <c:y val="0.18266549094612386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06359296"/>
        <c:crossesAt val="-5"/>
        <c:crossBetween val="between"/>
      </c:valAx>
      <c:valAx>
        <c:axId val="598152056"/>
        <c:scaling>
          <c:orientation val="minMax"/>
          <c:max val="0.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="0"/>
                  <a:t>Cook"s Di  (Di index / year)</a:t>
                </a:r>
              </a:p>
            </c:rich>
          </c:tx>
          <c:layout>
            <c:manualLayout>
              <c:xMode val="edge"/>
              <c:yMode val="edge"/>
              <c:x val="0.94762754372085978"/>
              <c:y val="0.2369872078441982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98149432"/>
        <c:crosses val="max"/>
        <c:crossBetween val="between"/>
        <c:majorUnit val="0.1"/>
      </c:valAx>
      <c:catAx>
        <c:axId val="598149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8152056"/>
        <c:crosses val="autoZero"/>
        <c:auto val="1"/>
        <c:lblAlgn val="ctr"/>
        <c:lblOffset val="100"/>
        <c:noMultiLvlLbl val="0"/>
      </c:cat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CFT / Standardized coefficients(95%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/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9D5E1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2B-4DC6-BF9C-F7BF92929B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0.1253046148125273</c:v>
                </c:pt>
              </c:numLit>
            </c:plus>
            <c:minus>
              <c:numLit>
                <c:formatCode>General</c:formatCode>
                <c:ptCount val="1"/>
                <c:pt idx="0">
                  <c:v>0.12530461481252742</c:v>
                </c:pt>
              </c:numLit>
            </c:minus>
          </c:errBars>
          <c:cat>
            <c:strRef>
              <c:f>'LR LAST 30'!$B$101</c:f>
              <c:strCache>
                <c:ptCount val="1"/>
                <c:pt idx="0">
                  <c:v>ARIMA(CFT)</c:v>
                </c:pt>
              </c:strCache>
            </c:strRef>
          </c:cat>
          <c:val>
            <c:numRef>
              <c:f>'LR LAST 30'!$C$101</c:f>
              <c:numCache>
                <c:formatCode>0.000</c:formatCode>
                <c:ptCount val="1"/>
                <c:pt idx="0">
                  <c:v>0.94400482130426411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2B-4DC6-BF9C-F7BF92929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497048768"/>
        <c:axId val="497050080"/>
      </c:barChart>
      <c:catAx>
        <c:axId val="49704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Variable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497050080"/>
        <c:crosses val="autoZero"/>
        <c:auto val="1"/>
        <c:lblAlgn val="ctr"/>
        <c:lblOffset val="100"/>
        <c:noMultiLvlLbl val="0"/>
      </c:catAx>
      <c:valAx>
        <c:axId val="497050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97048768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Regression of CFT by ARIMA(CFT) (R²=0.891)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LAST 30'!$D$127:$D$157</c:f>
              <c:numCache>
                <c:formatCode>0.000</c:formatCode>
                <c:ptCount val="31"/>
                <c:pt idx="0">
                  <c:v>1.807074403422438</c:v>
                </c:pt>
                <c:pt idx="1">
                  <c:v>1.9814282993270558</c:v>
                </c:pt>
                <c:pt idx="2">
                  <c:v>1.4875154404198598</c:v>
                </c:pt>
                <c:pt idx="3">
                  <c:v>1.7813546880276316</c:v>
                </c:pt>
                <c:pt idx="4">
                  <c:v>2.2254388140882866</c:v>
                </c:pt>
                <c:pt idx="5">
                  <c:v>1.2899376416257795</c:v>
                </c:pt>
                <c:pt idx="6">
                  <c:v>1.5339955375852095</c:v>
                </c:pt>
                <c:pt idx="7">
                  <c:v>1.5004713186568333</c:v>
                </c:pt>
                <c:pt idx="8">
                  <c:v>1.5180147961442054</c:v>
                </c:pt>
                <c:pt idx="9">
                  <c:v>-0.95487308010489469</c:v>
                </c:pt>
                <c:pt idx="10">
                  <c:v>0.60617017849669452</c:v>
                </c:pt>
                <c:pt idx="11">
                  <c:v>-0.4325751071602198</c:v>
                </c:pt>
                <c:pt idx="12">
                  <c:v>-0.81148502974558523</c:v>
                </c:pt>
                <c:pt idx="13">
                  <c:v>-0.57577625160108403</c:v>
                </c:pt>
                <c:pt idx="14">
                  <c:v>-1.6670820943083762</c:v>
                </c:pt>
                <c:pt idx="15">
                  <c:v>-2.449735910024291</c:v>
                </c:pt>
                <c:pt idx="16">
                  <c:v>-1.4511981674959018</c:v>
                </c:pt>
                <c:pt idx="17">
                  <c:v>-2.4476595583716776</c:v>
                </c:pt>
                <c:pt idx="18">
                  <c:v>-2.40021861173518</c:v>
                </c:pt>
                <c:pt idx="19">
                  <c:v>-3.1995159277114711</c:v>
                </c:pt>
                <c:pt idx="20">
                  <c:v>-1.8110308256852981</c:v>
                </c:pt>
                <c:pt idx="21">
                  <c:v>-2.4611100505676209</c:v>
                </c:pt>
                <c:pt idx="22">
                  <c:v>-2.1116362204418087</c:v>
                </c:pt>
                <c:pt idx="23">
                  <c:v>-2.0675248282323158</c:v>
                </c:pt>
                <c:pt idx="24">
                  <c:v>-2.304178579889216</c:v>
                </c:pt>
                <c:pt idx="25">
                  <c:v>-1.0248462411361199</c:v>
                </c:pt>
                <c:pt idx="26">
                  <c:v>-0.78492335558383808</c:v>
                </c:pt>
                <c:pt idx="27">
                  <c:v>-1.4058795950756942</c:v>
                </c:pt>
                <c:pt idx="28">
                  <c:v>-1.4722100046986115</c:v>
                </c:pt>
                <c:pt idx="29">
                  <c:v>-0.92662699243253699</c:v>
                </c:pt>
                <c:pt idx="30">
                  <c:v>3.7631772604199976E-2</c:v>
                </c:pt>
              </c:numCache>
            </c:numRef>
          </c:xVal>
          <c:yVal>
            <c:numRef>
              <c:f>'LR LAST 30'!$E$127:$E$157</c:f>
              <c:numCache>
                <c:formatCode>0.000</c:formatCode>
                <c:ptCount val="31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  <c:pt idx="30">
                  <c:v>-0.25187400984168468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71-40C8-944F-8E99935B6A85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1.9814282993270558</c:v>
              </c:pt>
            </c:numLit>
          </c:xVal>
          <c:yVal>
            <c:numLit>
              <c:formatCode>General</c:formatCode>
              <c:ptCount val="1"/>
              <c:pt idx="0">
                <c:v>1.9104577886370746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6371-40C8-944F-8E99935B6A85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noFill/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LAST 30'!$D$158:$D$187</c:f>
              <c:numCache>
                <c:formatCode>0.000</c:formatCode>
                <c:ptCount val="30"/>
                <c:pt idx="0">
                  <c:v>-0.11390132220227522</c:v>
                </c:pt>
                <c:pt idx="1">
                  <c:v>0.31585963301558717</c:v>
                </c:pt>
                <c:pt idx="2">
                  <c:v>0.13591352284224306</c:v>
                </c:pt>
                <c:pt idx="3">
                  <c:v>8.523012676223285E-2</c:v>
                </c:pt>
                <c:pt idx="4">
                  <c:v>1.3466811819208244</c:v>
                </c:pt>
                <c:pt idx="5">
                  <c:v>0.93111668332114061</c:v>
                </c:pt>
                <c:pt idx="6">
                  <c:v>0.79732773460146023</c:v>
                </c:pt>
                <c:pt idx="7">
                  <c:v>1.5512571642616884</c:v>
                </c:pt>
                <c:pt idx="8">
                  <c:v>2.6320773310717973</c:v>
                </c:pt>
                <c:pt idx="9">
                  <c:v>2.8116064110026819</c:v>
                </c:pt>
                <c:pt idx="10">
                  <c:v>3.0940714702723455</c:v>
                </c:pt>
                <c:pt idx="11">
                  <c:v>3.5557472052347152</c:v>
                </c:pt>
                <c:pt idx="12">
                  <c:v>1.7939788901127902</c:v>
                </c:pt>
                <c:pt idx="13">
                  <c:v>2.3917298476551201</c:v>
                </c:pt>
                <c:pt idx="14">
                  <c:v>3.4775238673519353</c:v>
                </c:pt>
                <c:pt idx="15">
                  <c:v>1.0113113372475027</c:v>
                </c:pt>
                <c:pt idx="16">
                  <c:v>1.0860454034604881</c:v>
                </c:pt>
                <c:pt idx="17">
                  <c:v>1.3706092565279038</c:v>
                </c:pt>
                <c:pt idx="18">
                  <c:v>0.80768453986759603</c:v>
                </c:pt>
                <c:pt idx="19">
                  <c:v>-0.44945197575065976</c:v>
                </c:pt>
                <c:pt idx="20">
                  <c:v>-1.502829629376629</c:v>
                </c:pt>
                <c:pt idx="21">
                  <c:v>-2.5288807917681035</c:v>
                </c:pt>
                <c:pt idx="22">
                  <c:v>-3.0286939926323653</c:v>
                </c:pt>
                <c:pt idx="23">
                  <c:v>-0.78188880837942965</c:v>
                </c:pt>
                <c:pt idx="24">
                  <c:v>-1.0725863037378569</c:v>
                </c:pt>
                <c:pt idx="25">
                  <c:v>-1.7493410804997627</c:v>
                </c:pt>
                <c:pt idx="26">
                  <c:v>-0.36253993317989119</c:v>
                </c:pt>
                <c:pt idx="27">
                  <c:v>-0.59957994010745053</c:v>
                </c:pt>
                <c:pt idx="28">
                  <c:v>-0.89760881376043189</c:v>
                </c:pt>
                <c:pt idx="29">
                  <c:v>-0.89227591375152748</c:v>
                </c:pt>
              </c:numCache>
            </c:numRef>
          </c:xVal>
          <c:yVal>
            <c:numRef>
              <c:f>'LR LAST 30'!$E$158:$E$187</c:f>
              <c:numCache>
                <c:formatCode>0.000</c:formatCode>
                <c:ptCount val="30"/>
                <c:pt idx="0">
                  <c:v>-0.12959534842657724</c:v>
                </c:pt>
                <c:pt idx="1">
                  <c:v>-0.10649024073047807</c:v>
                </c:pt>
                <c:pt idx="2">
                  <c:v>-0.10817852146413086</c:v>
                </c:pt>
                <c:pt idx="3">
                  <c:v>0.52649683416585247</c:v>
                </c:pt>
                <c:pt idx="4">
                  <c:v>0.94629615673798495</c:v>
                </c:pt>
                <c:pt idx="5">
                  <c:v>1.151219446252266</c:v>
                </c:pt>
                <c:pt idx="6">
                  <c:v>1.5049030663450595</c:v>
                </c:pt>
                <c:pt idx="7">
                  <c:v>2.0238759426361996</c:v>
                </c:pt>
                <c:pt idx="8">
                  <c:v>2.2949149346298197</c:v>
                </c:pt>
                <c:pt idx="9">
                  <c:v>2.3428134307556707</c:v>
                </c:pt>
                <c:pt idx="10">
                  <c:v>2.7130259764682991</c:v>
                </c:pt>
                <c:pt idx="11">
                  <c:v>2.9923294312718367</c:v>
                </c:pt>
                <c:pt idx="12">
                  <c:v>3.0815502414472742</c:v>
                </c:pt>
                <c:pt idx="13">
                  <c:v>3.0633330350937866</c:v>
                </c:pt>
                <c:pt idx="14">
                  <c:v>2.152553845269225</c:v>
                </c:pt>
                <c:pt idx="15">
                  <c:v>1.4235928372628452</c:v>
                </c:pt>
                <c:pt idx="16">
                  <c:v>1.27314422595068</c:v>
                </c:pt>
                <c:pt idx="17">
                  <c:v>0.76732371381206788</c:v>
                </c:pt>
                <c:pt idx="18">
                  <c:v>-0.1847777900620807</c:v>
                </c:pt>
                <c:pt idx="19">
                  <c:v>-0.64101152534118822</c:v>
                </c:pt>
                <c:pt idx="20">
                  <c:v>-1.0815427812814524</c:v>
                </c:pt>
                <c:pt idx="21">
                  <c:v>-1.6892916680757113</c:v>
                </c:pt>
                <c:pt idx="22">
                  <c:v>-2.0060625934374636</c:v>
                </c:pt>
                <c:pt idx="23">
                  <c:v>-1.693701287394257</c:v>
                </c:pt>
                <c:pt idx="24">
                  <c:v>-1.1940121576595903</c:v>
                </c:pt>
                <c:pt idx="25">
                  <c:v>-0.85924727034916593</c:v>
                </c:pt>
                <c:pt idx="26">
                  <c:v>-0.54429719785355635</c:v>
                </c:pt>
                <c:pt idx="27">
                  <c:v>-0.7111379502737718</c:v>
                </c:pt>
                <c:pt idx="28">
                  <c:v>-0.52729027075555523</c:v>
                </c:pt>
                <c:pt idx="29">
                  <c:v>0.25834763242788478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71-40C8-944F-8E99935B6A85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0.31585963301558717</c:v>
              </c:pt>
            </c:numLit>
          </c:xVal>
          <c:yVal>
            <c:numLit>
              <c:formatCode>General</c:formatCode>
              <c:ptCount val="1"/>
              <c:pt idx="0">
                <c:v>-0.10649024073047807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6371-40C8-944F-8E99935B6A85}"/>
            </c:ext>
          </c:extLst>
        </c:ser>
        <c:ser>
          <c:idx val="4"/>
          <c:order val="4"/>
          <c:tx>
            <c:v>Model</c:v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-3.8750422410060898</c:v>
              </c:pt>
              <c:pt idx="1">
                <c:v>4.231273518529334</c:v>
              </c:pt>
            </c:numLit>
          </c:xVal>
          <c:yVal>
            <c:numLit>
              <c:formatCode>General</c:formatCode>
              <c:ptCount val="2"/>
              <c:pt idx="0">
                <c:v>-3.6917976493329951</c:v>
              </c:pt>
              <c:pt idx="1">
                <c:v>3.9642555399539372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6371-40C8-944F-8E99935B6A85}"/>
            </c:ext>
          </c:extLst>
        </c:ser>
        <c:ser>
          <c:idx val="5"/>
          <c:order val="5"/>
          <c:tx>
            <c:v>Conf. interval (Mean 95%)</c:v>
          </c:tx>
          <c:spPr>
            <a:ln w="6350">
              <a:solidFill>
                <a:srgbClr val="C0C0C0"/>
              </a:solidFill>
              <a:prstDash val="sysDash"/>
            </a:ln>
            <a:effectLst/>
          </c:spPr>
          <c:marker>
            <c:symbol val="none"/>
          </c:marker>
          <c:xVal>
            <c:numRef>
              <c:f>'LR LAST 30'!xdata1</c:f>
              <c:numCache>
                <c:formatCode>General</c:formatCode>
                <c:ptCount val="70"/>
                <c:pt idx="0">
                  <c:v>-3.8750422410060898</c:v>
                </c:pt>
                <c:pt idx="1">
                  <c:v>-3.7575594039113738</c:v>
                </c:pt>
                <c:pt idx="2">
                  <c:v>-3.6400765668166577</c:v>
                </c:pt>
                <c:pt idx="3">
                  <c:v>-3.5225937297219421</c:v>
                </c:pt>
                <c:pt idx="4">
                  <c:v>-3.405110892627226</c:v>
                </c:pt>
                <c:pt idx="5">
                  <c:v>-3.2876280555325099</c:v>
                </c:pt>
                <c:pt idx="6">
                  <c:v>-3.1701452184377938</c:v>
                </c:pt>
                <c:pt idx="7">
                  <c:v>-3.0526623813430778</c:v>
                </c:pt>
                <c:pt idx="8">
                  <c:v>-2.9351795442483617</c:v>
                </c:pt>
                <c:pt idx="9">
                  <c:v>-2.8176967071536456</c:v>
                </c:pt>
                <c:pt idx="10">
                  <c:v>-2.7002138700589295</c:v>
                </c:pt>
                <c:pt idx="11">
                  <c:v>-2.5827310329642135</c:v>
                </c:pt>
                <c:pt idx="12">
                  <c:v>-2.4652481958694978</c:v>
                </c:pt>
                <c:pt idx="13">
                  <c:v>-2.3477653587747818</c:v>
                </c:pt>
                <c:pt idx="14">
                  <c:v>-2.2302825216800657</c:v>
                </c:pt>
                <c:pt idx="15">
                  <c:v>-2.1127996845853501</c:v>
                </c:pt>
                <c:pt idx="16">
                  <c:v>-1.9953168474906338</c:v>
                </c:pt>
                <c:pt idx="17">
                  <c:v>-1.8778340103959177</c:v>
                </c:pt>
                <c:pt idx="18">
                  <c:v>-1.7603511733012018</c:v>
                </c:pt>
                <c:pt idx="19">
                  <c:v>-1.6428683362064858</c:v>
                </c:pt>
                <c:pt idx="20">
                  <c:v>-1.5253854991117697</c:v>
                </c:pt>
                <c:pt idx="21">
                  <c:v>-1.4079026620170536</c:v>
                </c:pt>
                <c:pt idx="22">
                  <c:v>-1.2904198249223375</c:v>
                </c:pt>
                <c:pt idx="23">
                  <c:v>-1.1729369878276219</c:v>
                </c:pt>
                <c:pt idx="24">
                  <c:v>-1.0554541507329058</c:v>
                </c:pt>
                <c:pt idx="25">
                  <c:v>-0.93797131363818975</c:v>
                </c:pt>
                <c:pt idx="26">
                  <c:v>-0.82048847654347368</c:v>
                </c:pt>
                <c:pt idx="27">
                  <c:v>-0.7030056394487576</c:v>
                </c:pt>
                <c:pt idx="28">
                  <c:v>-0.58552280235404153</c:v>
                </c:pt>
                <c:pt idx="29">
                  <c:v>-0.4680399652593259</c:v>
                </c:pt>
                <c:pt idx="30">
                  <c:v>-0.35055712816460982</c:v>
                </c:pt>
                <c:pt idx="31">
                  <c:v>-0.23307429106989375</c:v>
                </c:pt>
                <c:pt idx="32">
                  <c:v>-0.11559145397517767</c:v>
                </c:pt>
                <c:pt idx="33">
                  <c:v>1.8913831195384034E-3</c:v>
                </c:pt>
                <c:pt idx="34">
                  <c:v>0.11937422021425448</c:v>
                </c:pt>
                <c:pt idx="35">
                  <c:v>0.23685705730897011</c:v>
                </c:pt>
                <c:pt idx="36">
                  <c:v>0.35433989440368618</c:v>
                </c:pt>
                <c:pt idx="37">
                  <c:v>0.47182273149840226</c:v>
                </c:pt>
                <c:pt idx="38">
                  <c:v>0.58930556859311833</c:v>
                </c:pt>
                <c:pt idx="39">
                  <c:v>0.70678840568783441</c:v>
                </c:pt>
                <c:pt idx="40">
                  <c:v>0.82427124278255048</c:v>
                </c:pt>
                <c:pt idx="41">
                  <c:v>0.94175407987726656</c:v>
                </c:pt>
                <c:pt idx="42">
                  <c:v>1.0592369169719826</c:v>
                </c:pt>
                <c:pt idx="43">
                  <c:v>1.1767197540666987</c:v>
                </c:pt>
                <c:pt idx="44">
                  <c:v>1.2942025911614148</c:v>
                </c:pt>
                <c:pt idx="45">
                  <c:v>1.41168542825613</c:v>
                </c:pt>
                <c:pt idx="46">
                  <c:v>1.529168265350846</c:v>
                </c:pt>
                <c:pt idx="47">
                  <c:v>1.6466511024455621</c:v>
                </c:pt>
                <c:pt idx="48">
                  <c:v>1.7641339395402782</c:v>
                </c:pt>
                <c:pt idx="49">
                  <c:v>1.8816167766349943</c:v>
                </c:pt>
                <c:pt idx="50">
                  <c:v>1.9990996137297103</c:v>
                </c:pt>
                <c:pt idx="51">
                  <c:v>2.1165824508244264</c:v>
                </c:pt>
                <c:pt idx="52">
                  <c:v>2.2340652879191425</c:v>
                </c:pt>
                <c:pt idx="53">
                  <c:v>2.3515481250138586</c:v>
                </c:pt>
                <c:pt idx="54">
                  <c:v>2.4690309621085746</c:v>
                </c:pt>
                <c:pt idx="55">
                  <c:v>2.5865137992032907</c:v>
                </c:pt>
                <c:pt idx="56">
                  <c:v>2.7039966362980068</c:v>
                </c:pt>
                <c:pt idx="57">
                  <c:v>2.8214794733927229</c:v>
                </c:pt>
                <c:pt idx="58">
                  <c:v>2.9389623104874381</c:v>
                </c:pt>
                <c:pt idx="59">
                  <c:v>3.0564451475821541</c:v>
                </c:pt>
                <c:pt idx="60">
                  <c:v>3.1739279846768702</c:v>
                </c:pt>
                <c:pt idx="61">
                  <c:v>3.2914108217715863</c:v>
                </c:pt>
                <c:pt idx="62">
                  <c:v>3.4088936588663024</c:v>
                </c:pt>
                <c:pt idx="63">
                  <c:v>3.5263764959610184</c:v>
                </c:pt>
                <c:pt idx="64">
                  <c:v>3.6438593330557345</c:v>
                </c:pt>
                <c:pt idx="65">
                  <c:v>3.7613421701504506</c:v>
                </c:pt>
                <c:pt idx="66">
                  <c:v>3.8788250072451667</c:v>
                </c:pt>
                <c:pt idx="67">
                  <c:v>3.9963078443398827</c:v>
                </c:pt>
                <c:pt idx="68">
                  <c:v>4.1137906814345993</c:v>
                </c:pt>
                <c:pt idx="69">
                  <c:v>4.2312735185293135</c:v>
                </c:pt>
              </c:numCache>
            </c:numRef>
          </c:xVal>
          <c:yVal>
            <c:numRef>
              <c:f>'LR LAST 30'!ydata1</c:f>
              <c:numCache>
                <c:formatCode>General</c:formatCode>
                <c:ptCount val="70"/>
                <c:pt idx="0">
                  <c:v>-4.1561415183396546</c:v>
                </c:pt>
                <c:pt idx="1">
                  <c:v>-4.0320016241123282</c:v>
                </c:pt>
                <c:pt idx="2">
                  <c:v>-3.9079602120172257</c:v>
                </c:pt>
                <c:pt idx="3">
                  <c:v>-3.7840263756601167</c:v>
                </c:pt>
                <c:pt idx="4">
                  <c:v>-3.6602102739707023</c:v>
                </c:pt>
                <c:pt idx="5">
                  <c:v>-3.5365232754346705</c:v>
                </c:pt>
                <c:pt idx="6">
                  <c:v>-3.4129781226417943</c:v>
                </c:pt>
                <c:pt idx="7">
                  <c:v>-3.2895891194971982</c:v>
                </c:pt>
                <c:pt idx="8">
                  <c:v>-3.1663723433609494</c:v>
                </c:pt>
                <c:pt idx="9">
                  <c:v>-3.0433458840667473</c:v>
                </c:pt>
                <c:pt idx="10">
                  <c:v>-2.9205301110937145</c:v>
                </c:pt>
                <c:pt idx="11">
                  <c:v>-2.7979479689431708</c:v>
                </c:pt>
                <c:pt idx="12">
                  <c:v>-2.6756252987556226</c:v>
                </c:pt>
                <c:pt idx="13">
                  <c:v>-2.5535911810653276</c:v>
                </c:pt>
                <c:pt idx="14">
                  <c:v>-2.4318782899250131</c:v>
                </c:pt>
                <c:pt idx="15">
                  <c:v>-2.3105232419780926</c:v>
                </c:pt>
                <c:pt idx="16">
                  <c:v>-2.1895669149538772</c:v>
                </c:pt>
                <c:pt idx="17">
                  <c:v>-2.0690546982059845</c:v>
                </c:pt>
                <c:pt idx="18">
                  <c:v>-1.9490366234063097</c:v>
                </c:pt>
                <c:pt idx="19">
                  <c:v>-1.8295673072671865</c:v>
                </c:pt>
                <c:pt idx="20">
                  <c:v>-1.7107056224948218</c:v>
                </c:pt>
                <c:pt idx="21">
                  <c:v>-1.5925140023713569</c:v>
                </c:pt>
                <c:pt idx="22">
                  <c:v>-1.4750572850684527</c:v>
                </c:pt>
                <c:pt idx="23">
                  <c:v>-1.3584010245741598</c:v>
                </c:pt>
                <c:pt idx="24">
                  <c:v>-1.2426092444584869</c:v>
                </c:pt>
                <c:pt idx="25">
                  <c:v>-1.1277416929646797</c:v>
                </c:pt>
                <c:pt idx="26">
                  <c:v>-1.0138507676451358</c:v>
                </c:pt>
                <c:pt idx="27">
                  <c:v>-0.90097839487707454</c:v>
                </c:pt>
                <c:pt idx="28">
                  <c:v>-0.78915323966068462</c:v>
                </c:pt>
                <c:pt idx="29">
                  <c:v>-0.67838864468651006</c:v>
                </c:pt>
                <c:pt idx="30">
                  <c:v>-0.5686816280009952</c:v>
                </c:pt>
                <c:pt idx="31">
                  <c:v>-0.46001310940427886</c:v>
                </c:pt>
                <c:pt idx="32">
                  <c:v>-0.35234932659805229</c:v>
                </c:pt>
                <c:pt idx="33">
                  <c:v>-0.2456442046262072</c:v>
                </c:pt>
                <c:pt idx="34">
                  <c:v>-0.13984231265658115</c:v>
                </c:pt>
                <c:pt idx="35">
                  <c:v>-3.4882007799661857E-2</c:v>
                </c:pt>
                <c:pt idx="36">
                  <c:v>6.9301582435040393E-2</c:v>
                </c:pt>
                <c:pt idx="37">
                  <c:v>0.1727739829493653</c:v>
                </c:pt>
                <c:pt idx="38">
                  <c:v>0.27559932527698999</c:v>
                </c:pt>
                <c:pt idx="39">
                  <c:v>0.37783885810892059</c:v>
                </c:pt>
                <c:pt idx="40">
                  <c:v>0.47954996871656547</c:v>
                </c:pt>
                <c:pt idx="41">
                  <c:v>0.58078563171942355</c:v>
                </c:pt>
                <c:pt idx="42">
                  <c:v>0.6815941892007128</c:v>
                </c:pt>
                <c:pt idx="43">
                  <c:v>0.78201937055890247</c:v>
                </c:pt>
                <c:pt idx="44">
                  <c:v>0.88210047369692968</c:v>
                </c:pt>
                <c:pt idx="45">
                  <c:v>0.98187264540691732</c:v>
                </c:pt>
                <c:pt idx="46">
                  <c:v>1.0813672145996085</c:v>
                </c:pt>
                <c:pt idx="47">
                  <c:v>1.1806120456255782</c:v>
                </c:pt>
                <c:pt idx="48">
                  <c:v>1.2796318897745003</c:v>
                </c:pt>
                <c:pt idx="49">
                  <c:v>1.3784487212051693</c:v>
                </c:pt>
                <c:pt idx="50">
                  <c:v>1.4770820494366952</c:v>
                </c:pt>
                <c:pt idx="51">
                  <c:v>1.5755492045905604</c:v>
                </c:pt>
                <c:pt idx="52">
                  <c:v>1.6738655942613176</c:v>
                </c:pt>
                <c:pt idx="53">
                  <c:v>1.7720449325885068</c:v>
                </c:pt>
                <c:pt idx="54">
                  <c:v>1.8700994431015294</c:v>
                </c:pt>
                <c:pt idx="55">
                  <c:v>1.9680400374364255</c:v>
                </c:pt>
                <c:pt idx="56">
                  <c:v>2.0658764722408294</c:v>
                </c:pt>
                <c:pt idx="57">
                  <c:v>2.1636174866050926</c:v>
                </c:pt>
                <c:pt idx="58">
                  <c:v>2.261270922262069</c:v>
                </c:pt>
                <c:pt idx="59">
                  <c:v>2.358843828637974</c:v>
                </c:pt>
                <c:pt idx="60">
                  <c:v>2.4563425546463318</c:v>
                </c:pt>
                <c:pt idx="61">
                  <c:v>2.5537728289180377</c:v>
                </c:pt>
                <c:pt idx="62">
                  <c:v>2.6511398299660556</c:v>
                </c:pt>
                <c:pt idx="63">
                  <c:v>2.7484482476007481</c:v>
                </c:pt>
                <c:pt idx="64">
                  <c:v>2.8457023367449876</c:v>
                </c:pt>
                <c:pt idx="65">
                  <c:v>2.9429059646484461</c:v>
                </c:pt>
                <c:pt idx="66">
                  <c:v>3.0400626523677481</c:v>
                </c:pt>
                <c:pt idx="67">
                  <c:v>3.1371756112626774</c:v>
                </c:pt>
                <c:pt idx="68">
                  <c:v>3.2342477751570331</c:v>
                </c:pt>
                <c:pt idx="69">
                  <c:v>3.3312818287245456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371-40C8-944F-8E99935B6A85}"/>
            </c:ext>
          </c:extLst>
        </c:ser>
        <c:ser>
          <c:idx val="6"/>
          <c:order val="6"/>
          <c:tx>
            <c:v/>
          </c:tx>
          <c:spPr>
            <a:ln w="6350">
              <a:solidFill>
                <a:srgbClr val="C0C0C0"/>
              </a:solidFill>
              <a:prstDash val="sysDash"/>
            </a:ln>
            <a:effectLst/>
          </c:spPr>
          <c:marker>
            <c:symbol val="none"/>
          </c:marker>
          <c:xVal>
            <c:numRef>
              <c:f>'LR LAST 30'!xdata1</c:f>
              <c:numCache>
                <c:formatCode>General</c:formatCode>
                <c:ptCount val="70"/>
                <c:pt idx="0">
                  <c:v>-3.8750422410060898</c:v>
                </c:pt>
                <c:pt idx="1">
                  <c:v>-3.7575594039113738</c:v>
                </c:pt>
                <c:pt idx="2">
                  <c:v>-3.6400765668166577</c:v>
                </c:pt>
                <c:pt idx="3">
                  <c:v>-3.5225937297219421</c:v>
                </c:pt>
                <c:pt idx="4">
                  <c:v>-3.405110892627226</c:v>
                </c:pt>
                <c:pt idx="5">
                  <c:v>-3.2876280555325099</c:v>
                </c:pt>
                <c:pt idx="6">
                  <c:v>-3.1701452184377938</c:v>
                </c:pt>
                <c:pt idx="7">
                  <c:v>-3.0526623813430778</c:v>
                </c:pt>
                <c:pt idx="8">
                  <c:v>-2.9351795442483617</c:v>
                </c:pt>
                <c:pt idx="9">
                  <c:v>-2.8176967071536456</c:v>
                </c:pt>
                <c:pt idx="10">
                  <c:v>-2.7002138700589295</c:v>
                </c:pt>
                <c:pt idx="11">
                  <c:v>-2.5827310329642135</c:v>
                </c:pt>
                <c:pt idx="12">
                  <c:v>-2.4652481958694978</c:v>
                </c:pt>
                <c:pt idx="13">
                  <c:v>-2.3477653587747818</c:v>
                </c:pt>
                <c:pt idx="14">
                  <c:v>-2.2302825216800657</c:v>
                </c:pt>
                <c:pt idx="15">
                  <c:v>-2.1127996845853501</c:v>
                </c:pt>
                <c:pt idx="16">
                  <c:v>-1.9953168474906338</c:v>
                </c:pt>
                <c:pt idx="17">
                  <c:v>-1.8778340103959177</c:v>
                </c:pt>
                <c:pt idx="18">
                  <c:v>-1.7603511733012018</c:v>
                </c:pt>
                <c:pt idx="19">
                  <c:v>-1.6428683362064858</c:v>
                </c:pt>
                <c:pt idx="20">
                  <c:v>-1.5253854991117697</c:v>
                </c:pt>
                <c:pt idx="21">
                  <c:v>-1.4079026620170536</c:v>
                </c:pt>
                <c:pt idx="22">
                  <c:v>-1.2904198249223375</c:v>
                </c:pt>
                <c:pt idx="23">
                  <c:v>-1.1729369878276219</c:v>
                </c:pt>
                <c:pt idx="24">
                  <c:v>-1.0554541507329058</c:v>
                </c:pt>
                <c:pt idx="25">
                  <c:v>-0.93797131363818975</c:v>
                </c:pt>
                <c:pt idx="26">
                  <c:v>-0.82048847654347368</c:v>
                </c:pt>
                <c:pt idx="27">
                  <c:v>-0.7030056394487576</c:v>
                </c:pt>
                <c:pt idx="28">
                  <c:v>-0.58552280235404153</c:v>
                </c:pt>
                <c:pt idx="29">
                  <c:v>-0.4680399652593259</c:v>
                </c:pt>
                <c:pt idx="30">
                  <c:v>-0.35055712816460982</c:v>
                </c:pt>
                <c:pt idx="31">
                  <c:v>-0.23307429106989375</c:v>
                </c:pt>
                <c:pt idx="32">
                  <c:v>-0.11559145397517767</c:v>
                </c:pt>
                <c:pt idx="33">
                  <c:v>1.8913831195384034E-3</c:v>
                </c:pt>
                <c:pt idx="34">
                  <c:v>0.11937422021425448</c:v>
                </c:pt>
                <c:pt idx="35">
                  <c:v>0.23685705730897011</c:v>
                </c:pt>
                <c:pt idx="36">
                  <c:v>0.35433989440368618</c:v>
                </c:pt>
                <c:pt idx="37">
                  <c:v>0.47182273149840226</c:v>
                </c:pt>
                <c:pt idx="38">
                  <c:v>0.58930556859311833</c:v>
                </c:pt>
                <c:pt idx="39">
                  <c:v>0.70678840568783441</c:v>
                </c:pt>
                <c:pt idx="40">
                  <c:v>0.82427124278255048</c:v>
                </c:pt>
                <c:pt idx="41">
                  <c:v>0.94175407987726656</c:v>
                </c:pt>
                <c:pt idx="42">
                  <c:v>1.0592369169719826</c:v>
                </c:pt>
                <c:pt idx="43">
                  <c:v>1.1767197540666987</c:v>
                </c:pt>
                <c:pt idx="44">
                  <c:v>1.2942025911614148</c:v>
                </c:pt>
                <c:pt idx="45">
                  <c:v>1.41168542825613</c:v>
                </c:pt>
                <c:pt idx="46">
                  <c:v>1.529168265350846</c:v>
                </c:pt>
                <c:pt idx="47">
                  <c:v>1.6466511024455621</c:v>
                </c:pt>
                <c:pt idx="48">
                  <c:v>1.7641339395402782</c:v>
                </c:pt>
                <c:pt idx="49">
                  <c:v>1.8816167766349943</c:v>
                </c:pt>
                <c:pt idx="50">
                  <c:v>1.9990996137297103</c:v>
                </c:pt>
                <c:pt idx="51">
                  <c:v>2.1165824508244264</c:v>
                </c:pt>
                <c:pt idx="52">
                  <c:v>2.2340652879191425</c:v>
                </c:pt>
                <c:pt idx="53">
                  <c:v>2.3515481250138586</c:v>
                </c:pt>
                <c:pt idx="54">
                  <c:v>2.4690309621085746</c:v>
                </c:pt>
                <c:pt idx="55">
                  <c:v>2.5865137992032907</c:v>
                </c:pt>
                <c:pt idx="56">
                  <c:v>2.7039966362980068</c:v>
                </c:pt>
                <c:pt idx="57">
                  <c:v>2.8214794733927229</c:v>
                </c:pt>
                <c:pt idx="58">
                  <c:v>2.9389623104874381</c:v>
                </c:pt>
                <c:pt idx="59">
                  <c:v>3.0564451475821541</c:v>
                </c:pt>
                <c:pt idx="60">
                  <c:v>3.1739279846768702</c:v>
                </c:pt>
                <c:pt idx="61">
                  <c:v>3.2914108217715863</c:v>
                </c:pt>
                <c:pt idx="62">
                  <c:v>3.4088936588663024</c:v>
                </c:pt>
                <c:pt idx="63">
                  <c:v>3.5263764959610184</c:v>
                </c:pt>
                <c:pt idx="64">
                  <c:v>3.6438593330557345</c:v>
                </c:pt>
                <c:pt idx="65">
                  <c:v>3.7613421701504506</c:v>
                </c:pt>
                <c:pt idx="66">
                  <c:v>3.8788250072451667</c:v>
                </c:pt>
                <c:pt idx="67">
                  <c:v>3.9963078443398827</c:v>
                </c:pt>
                <c:pt idx="68">
                  <c:v>4.1137906814345993</c:v>
                </c:pt>
                <c:pt idx="69">
                  <c:v>4.2312735185293135</c:v>
                </c:pt>
              </c:numCache>
            </c:numRef>
          </c:xVal>
          <c:yVal>
            <c:numRef>
              <c:f>'LR LAST 30'!ydata2</c:f>
              <c:numCache>
                <c:formatCode>General</c:formatCode>
                <c:ptCount val="70"/>
                <c:pt idx="0">
                  <c:v>-3.2274537803263375</c:v>
                </c:pt>
                <c:pt idx="1">
                  <c:v>-3.1296790893569413</c:v>
                </c:pt>
                <c:pt idx="2">
                  <c:v>-3.0318059162553213</c:v>
                </c:pt>
                <c:pt idx="3">
                  <c:v>-2.933825167415709</c:v>
                </c:pt>
                <c:pt idx="4">
                  <c:v>-2.8357266839084012</c:v>
                </c:pt>
                <c:pt idx="5">
                  <c:v>-2.73749909724771</c:v>
                </c:pt>
                <c:pt idx="6">
                  <c:v>-2.639129664843864</c:v>
                </c:pt>
                <c:pt idx="7">
                  <c:v>-2.540604082791738</c:v>
                </c:pt>
                <c:pt idx="8">
                  <c:v>-2.4419062737312647</c:v>
                </c:pt>
                <c:pt idx="9">
                  <c:v>-2.3430181478287446</c:v>
                </c:pt>
                <c:pt idx="10">
                  <c:v>-2.2439193356050544</c:v>
                </c:pt>
                <c:pt idx="11">
                  <c:v>-2.144586892558876</c:v>
                </c:pt>
                <c:pt idx="12">
                  <c:v>-2.0449949775497029</c:v>
                </c:pt>
                <c:pt idx="13">
                  <c:v>-1.9451145100432761</c:v>
                </c:pt>
                <c:pt idx="14">
                  <c:v>-1.8449128159868673</c:v>
                </c:pt>
                <c:pt idx="15">
                  <c:v>-1.7443532787370666</c:v>
                </c:pt>
                <c:pt idx="16">
                  <c:v>-1.6433950205645593</c:v>
                </c:pt>
                <c:pt idx="17">
                  <c:v>-1.5419926521157299</c:v>
                </c:pt>
                <c:pt idx="18">
                  <c:v>-1.4400961417186826</c:v>
                </c:pt>
                <c:pt idx="19">
                  <c:v>-1.3376508726610836</c:v>
                </c:pt>
                <c:pt idx="20">
                  <c:v>-1.2345979722367257</c:v>
                </c:pt>
                <c:pt idx="21">
                  <c:v>-1.1308750071634686</c:v>
                </c:pt>
                <c:pt idx="22">
                  <c:v>-1.0264171392696502</c:v>
                </c:pt>
                <c:pt idx="23">
                  <c:v>-0.92115881456722182</c:v>
                </c:pt>
                <c:pt idx="24">
                  <c:v>-0.81503600948617216</c:v>
                </c:pt>
                <c:pt idx="25">
                  <c:v>-0.70798897578325715</c:v>
                </c:pt>
                <c:pt idx="26">
                  <c:v>-0.59996531590607882</c:v>
                </c:pt>
                <c:pt idx="27">
                  <c:v>-0.49092310347741763</c:v>
                </c:pt>
                <c:pt idx="28">
                  <c:v>-0.38083367349708513</c:v>
                </c:pt>
                <c:pt idx="29">
                  <c:v>-0.26968368327453829</c:v>
                </c:pt>
                <c:pt idx="30">
                  <c:v>-0.15747611476333082</c:v>
                </c:pt>
                <c:pt idx="31">
                  <c:v>-4.4230048163324737E-2</c:v>
                </c:pt>
                <c:pt idx="32">
                  <c:v>7.0020754227170912E-2</c:v>
                </c:pt>
                <c:pt idx="33">
                  <c:v>0.18523021745204818</c:v>
                </c:pt>
                <c:pt idx="34">
                  <c:v>0.30134291067914443</c:v>
                </c:pt>
                <c:pt idx="35">
                  <c:v>0.41829719101894669</c:v>
                </c:pt>
                <c:pt idx="36">
                  <c:v>0.5360281859809668</c:v>
                </c:pt>
                <c:pt idx="37">
                  <c:v>0.65447037066336422</c:v>
                </c:pt>
                <c:pt idx="38">
                  <c:v>0.77355961353246183</c:v>
                </c:pt>
                <c:pt idx="39">
                  <c:v>0.89323466589725353</c:v>
                </c:pt>
                <c:pt idx="40">
                  <c:v>1.0134381404863309</c:v>
                </c:pt>
                <c:pt idx="41">
                  <c:v>1.1341170626801951</c:v>
                </c:pt>
                <c:pt idx="42">
                  <c:v>1.2552230903956283</c:v>
                </c:pt>
                <c:pt idx="43">
                  <c:v>1.3767124942341609</c:v>
                </c:pt>
                <c:pt idx="44">
                  <c:v>1.4985459762928559</c:v>
                </c:pt>
                <c:pt idx="45">
                  <c:v>1.620688389779589</c:v>
                </c:pt>
                <c:pt idx="46">
                  <c:v>1.7431084057836204</c:v>
                </c:pt>
                <c:pt idx="47">
                  <c:v>1.8657781599543728</c:v>
                </c:pt>
                <c:pt idx="48">
                  <c:v>1.9886729010021729</c:v>
                </c:pt>
                <c:pt idx="49">
                  <c:v>2.1117706547682267</c:v>
                </c:pt>
                <c:pt idx="50">
                  <c:v>2.2350519117334224</c:v>
                </c:pt>
                <c:pt idx="51">
                  <c:v>2.3584993417762798</c:v>
                </c:pt>
                <c:pt idx="52">
                  <c:v>2.4820975373022449</c:v>
                </c:pt>
                <c:pt idx="53">
                  <c:v>2.6058327841717781</c:v>
                </c:pt>
                <c:pt idx="54">
                  <c:v>2.7296928588554774</c:v>
                </c:pt>
                <c:pt idx="55">
                  <c:v>2.8536668497173041</c:v>
                </c:pt>
                <c:pt idx="56">
                  <c:v>2.9777450001096226</c:v>
                </c:pt>
                <c:pt idx="57">
                  <c:v>3.1019185709420816</c:v>
                </c:pt>
                <c:pt idx="58">
                  <c:v>3.2261797204818254</c:v>
                </c:pt>
                <c:pt idx="59">
                  <c:v>3.3505213993026435</c:v>
                </c:pt>
                <c:pt idx="60">
                  <c:v>3.4749372584910079</c:v>
                </c:pt>
                <c:pt idx="61">
                  <c:v>3.5994215694160241</c:v>
                </c:pt>
                <c:pt idx="62">
                  <c:v>3.7239691535647284</c:v>
                </c:pt>
                <c:pt idx="63">
                  <c:v>3.8485753211267588</c:v>
                </c:pt>
                <c:pt idx="64">
                  <c:v>3.9732358171792415</c:v>
                </c:pt>
                <c:pt idx="65">
                  <c:v>4.0979467744725051</c:v>
                </c:pt>
                <c:pt idx="66">
                  <c:v>4.2227046719499253</c:v>
                </c:pt>
                <c:pt idx="67">
                  <c:v>4.3475062982517185</c:v>
                </c:pt>
                <c:pt idx="68">
                  <c:v>4.4723487195540867</c:v>
                </c:pt>
                <c:pt idx="69">
                  <c:v>4.5972292511832924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371-40C8-944F-8E99935B6A85}"/>
            </c:ext>
          </c:extLst>
        </c:ser>
        <c:ser>
          <c:idx val="7"/>
          <c:order val="7"/>
          <c:tx>
            <c:v>Conf. interval (Obs 95%)</c:v>
          </c:tx>
          <c:spPr>
            <a:ln w="6350">
              <a:solidFill>
                <a:srgbClr val="98989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'LR LAST 30'!xdata2</c:f>
              <c:numCache>
                <c:formatCode>General</c:formatCode>
                <c:ptCount val="100"/>
                <c:pt idx="0">
                  <c:v>-3.8750422410060898</c:v>
                </c:pt>
                <c:pt idx="1">
                  <c:v>-3.7931602636370449</c:v>
                </c:pt>
                <c:pt idx="2">
                  <c:v>-3.7112782862680005</c:v>
                </c:pt>
                <c:pt idx="3">
                  <c:v>-3.6293963088989556</c:v>
                </c:pt>
                <c:pt idx="4">
                  <c:v>-3.5475143315299111</c:v>
                </c:pt>
                <c:pt idx="5">
                  <c:v>-3.4656323541608662</c:v>
                </c:pt>
                <c:pt idx="6">
                  <c:v>-3.3837503767918218</c:v>
                </c:pt>
                <c:pt idx="7">
                  <c:v>-3.3018683994227769</c:v>
                </c:pt>
                <c:pt idx="8">
                  <c:v>-3.219986422053732</c:v>
                </c:pt>
                <c:pt idx="9">
                  <c:v>-3.1381044446846875</c:v>
                </c:pt>
                <c:pt idx="10">
                  <c:v>-3.0562224673156431</c:v>
                </c:pt>
                <c:pt idx="11">
                  <c:v>-2.9743404899465982</c:v>
                </c:pt>
                <c:pt idx="12">
                  <c:v>-2.8924585125775533</c:v>
                </c:pt>
                <c:pt idx="13">
                  <c:v>-2.8105765352085088</c:v>
                </c:pt>
                <c:pt idx="14">
                  <c:v>-2.7286945578394639</c:v>
                </c:pt>
                <c:pt idx="15">
                  <c:v>-2.646812580470419</c:v>
                </c:pt>
                <c:pt idx="16">
                  <c:v>-2.5649306031013746</c:v>
                </c:pt>
                <c:pt idx="17">
                  <c:v>-2.4830486257323301</c:v>
                </c:pt>
                <c:pt idx="18">
                  <c:v>-2.4011666483632852</c:v>
                </c:pt>
                <c:pt idx="19">
                  <c:v>-2.3192846709942403</c:v>
                </c:pt>
                <c:pt idx="20">
                  <c:v>-2.2374026936251958</c:v>
                </c:pt>
                <c:pt idx="21">
                  <c:v>-2.1555207162561509</c:v>
                </c:pt>
                <c:pt idx="22">
                  <c:v>-2.073638738887106</c:v>
                </c:pt>
                <c:pt idx="23">
                  <c:v>-1.9917567615180616</c:v>
                </c:pt>
                <c:pt idx="24">
                  <c:v>-1.9098747841490169</c:v>
                </c:pt>
                <c:pt idx="25">
                  <c:v>-1.8279928067799722</c:v>
                </c:pt>
                <c:pt idx="26">
                  <c:v>-1.7461108294109273</c:v>
                </c:pt>
                <c:pt idx="27">
                  <c:v>-1.6642288520418829</c:v>
                </c:pt>
                <c:pt idx="28">
                  <c:v>-1.582346874672838</c:v>
                </c:pt>
                <c:pt idx="29">
                  <c:v>-1.5004648973037935</c:v>
                </c:pt>
                <c:pt idx="30">
                  <c:v>-1.4185829199347486</c:v>
                </c:pt>
                <c:pt idx="31">
                  <c:v>-1.3367009425657042</c:v>
                </c:pt>
                <c:pt idx="32">
                  <c:v>-1.2548189651966593</c:v>
                </c:pt>
                <c:pt idx="33">
                  <c:v>-1.1729369878276144</c:v>
                </c:pt>
                <c:pt idx="34">
                  <c:v>-1.0910550104585699</c:v>
                </c:pt>
                <c:pt idx="35">
                  <c:v>-1.009173033089525</c:v>
                </c:pt>
                <c:pt idx="36">
                  <c:v>-0.92729105572048054</c:v>
                </c:pt>
                <c:pt idx="37">
                  <c:v>-0.84540907835143564</c:v>
                </c:pt>
                <c:pt idx="38">
                  <c:v>-0.76352710098239118</c:v>
                </c:pt>
                <c:pt idx="39">
                  <c:v>-0.68164512361334628</c:v>
                </c:pt>
                <c:pt idx="40">
                  <c:v>-0.59976314624430183</c:v>
                </c:pt>
                <c:pt idx="41">
                  <c:v>-0.51788116887525693</c:v>
                </c:pt>
                <c:pt idx="42">
                  <c:v>-0.43599919150621202</c:v>
                </c:pt>
                <c:pt idx="43">
                  <c:v>-0.35411721413716757</c:v>
                </c:pt>
                <c:pt idx="44">
                  <c:v>-0.27223523676812267</c:v>
                </c:pt>
                <c:pt idx="45">
                  <c:v>-0.19035325939907821</c:v>
                </c:pt>
                <c:pt idx="46">
                  <c:v>-0.10847128203003331</c:v>
                </c:pt>
                <c:pt idx="47">
                  <c:v>-2.6589304660988855E-2</c:v>
                </c:pt>
                <c:pt idx="48">
                  <c:v>5.5292672708056045E-2</c:v>
                </c:pt>
                <c:pt idx="49">
                  <c:v>0.13717465007710095</c:v>
                </c:pt>
                <c:pt idx="50">
                  <c:v>0.2190566274461454</c:v>
                </c:pt>
                <c:pt idx="51">
                  <c:v>0.30093860481518986</c:v>
                </c:pt>
                <c:pt idx="52">
                  <c:v>0.3828205821842352</c:v>
                </c:pt>
                <c:pt idx="53">
                  <c:v>0.46470255955327966</c:v>
                </c:pt>
                <c:pt idx="54">
                  <c:v>0.54658453692232412</c:v>
                </c:pt>
                <c:pt idx="55">
                  <c:v>0.62846651429136857</c:v>
                </c:pt>
                <c:pt idx="56">
                  <c:v>0.71034849166041392</c:v>
                </c:pt>
                <c:pt idx="57">
                  <c:v>0.79223046902945837</c:v>
                </c:pt>
                <c:pt idx="58">
                  <c:v>0.87411244639850283</c:v>
                </c:pt>
                <c:pt idx="59">
                  <c:v>0.95599442376754817</c:v>
                </c:pt>
                <c:pt idx="60">
                  <c:v>1.0378764011365926</c:v>
                </c:pt>
                <c:pt idx="61">
                  <c:v>1.1197583785056371</c:v>
                </c:pt>
                <c:pt idx="62">
                  <c:v>1.2016403558746815</c:v>
                </c:pt>
                <c:pt idx="63">
                  <c:v>1.2835223332437269</c:v>
                </c:pt>
                <c:pt idx="64">
                  <c:v>1.3654043106127713</c:v>
                </c:pt>
                <c:pt idx="65">
                  <c:v>1.4472862879818158</c:v>
                </c:pt>
                <c:pt idx="66">
                  <c:v>1.5291682653508611</c:v>
                </c:pt>
                <c:pt idx="67">
                  <c:v>1.6110502427199056</c:v>
                </c:pt>
                <c:pt idx="68">
                  <c:v>1.6929322200889501</c:v>
                </c:pt>
                <c:pt idx="69">
                  <c:v>1.7748141974579945</c:v>
                </c:pt>
                <c:pt idx="70">
                  <c:v>1.8566961748270399</c:v>
                </c:pt>
                <c:pt idx="71">
                  <c:v>1.9385781521960843</c:v>
                </c:pt>
                <c:pt idx="72">
                  <c:v>2.0204601295651288</c:v>
                </c:pt>
                <c:pt idx="73">
                  <c:v>2.1023421069341741</c:v>
                </c:pt>
                <c:pt idx="74">
                  <c:v>2.1842240843032186</c:v>
                </c:pt>
                <c:pt idx="75">
                  <c:v>2.266106061672263</c:v>
                </c:pt>
                <c:pt idx="76">
                  <c:v>2.3479880390413075</c:v>
                </c:pt>
                <c:pt idx="77">
                  <c:v>2.4298700164103528</c:v>
                </c:pt>
                <c:pt idx="78">
                  <c:v>2.5117519937793973</c:v>
                </c:pt>
                <c:pt idx="79">
                  <c:v>2.5936339711484417</c:v>
                </c:pt>
                <c:pt idx="80">
                  <c:v>2.6755159485174862</c:v>
                </c:pt>
                <c:pt idx="81">
                  <c:v>2.7573979258865315</c:v>
                </c:pt>
                <c:pt idx="82">
                  <c:v>2.839279903255576</c:v>
                </c:pt>
                <c:pt idx="83">
                  <c:v>2.9211618806246205</c:v>
                </c:pt>
                <c:pt idx="84">
                  <c:v>3.0030438579936658</c:v>
                </c:pt>
                <c:pt idx="85">
                  <c:v>3.0849258353627103</c:v>
                </c:pt>
                <c:pt idx="86">
                  <c:v>3.1668078127317547</c:v>
                </c:pt>
                <c:pt idx="87">
                  <c:v>3.2486897901007992</c:v>
                </c:pt>
                <c:pt idx="88">
                  <c:v>3.3305717674698445</c:v>
                </c:pt>
                <c:pt idx="89">
                  <c:v>3.412453744838889</c:v>
                </c:pt>
                <c:pt idx="90">
                  <c:v>3.4943357222079334</c:v>
                </c:pt>
                <c:pt idx="91">
                  <c:v>3.5762176995769788</c:v>
                </c:pt>
                <c:pt idx="92">
                  <c:v>3.6580996769460232</c:v>
                </c:pt>
                <c:pt idx="93">
                  <c:v>3.7399816543150677</c:v>
                </c:pt>
                <c:pt idx="94">
                  <c:v>3.8218636316841121</c:v>
                </c:pt>
                <c:pt idx="95">
                  <c:v>3.9037456090531575</c:v>
                </c:pt>
                <c:pt idx="96">
                  <c:v>3.9856275864222019</c:v>
                </c:pt>
                <c:pt idx="97">
                  <c:v>4.067509563791246</c:v>
                </c:pt>
                <c:pt idx="98">
                  <c:v>4.1493915411602913</c:v>
                </c:pt>
                <c:pt idx="99">
                  <c:v>4.2312735185293349</c:v>
                </c:pt>
              </c:numCache>
            </c:numRef>
          </c:xVal>
          <c:yVal>
            <c:numRef>
              <c:f>'LR LAST 30'!ydata3</c:f>
              <c:numCache>
                <c:formatCode>General</c:formatCode>
                <c:ptCount val="100"/>
                <c:pt idx="0">
                  <c:v>-4.9194175376257148</c:v>
                </c:pt>
                <c:pt idx="1">
                  <c:v>-4.8386342041681889</c:v>
                </c:pt>
                <c:pt idx="2">
                  <c:v>-4.75792744043639</c:v>
                </c:pt>
                <c:pt idx="3">
                  <c:v>-4.6772978828028311</c:v>
                </c:pt>
                <c:pt idx="4">
                  <c:v>-4.5967461599026702</c:v>
                </c:pt>
                <c:pt idx="5">
                  <c:v>-4.5162728921260902</c:v>
                </c:pt>
                <c:pt idx="6">
                  <c:v>-4.4358786911072228</c:v>
                </c:pt>
                <c:pt idx="7">
                  <c:v>-4.3555641592103695</c:v>
                </c:pt>
                <c:pt idx="8">
                  <c:v>-4.2753298890143725</c:v>
                </c:pt>
                <c:pt idx="9">
                  <c:v>-4.1951764627959571</c:v>
                </c:pt>
                <c:pt idx="10">
                  <c:v>-4.1151044520129467</c:v>
                </c:pt>
                <c:pt idx="11">
                  <c:v>-4.0351144167882484</c:v>
                </c:pt>
                <c:pt idx="12">
                  <c:v>-3.9552069053955519</c:v>
                </c:pt>
                <c:pt idx="13">
                  <c:v>-3.8753824537477044</c:v>
                </c:pt>
                <c:pt idx="14">
                  <c:v>-3.7956415848887302</c:v>
                </c:pt>
                <c:pt idx="15">
                  <c:v>-3.7159848084905169</c:v>
                </c:pt>
                <c:pt idx="16">
                  <c:v>-3.6364126203551681</c:v>
                </c:pt>
                <c:pt idx="17">
                  <c:v>-3.5569255019240598</c:v>
                </c:pt>
                <c:pt idx="18">
                  <c:v>-3.4775239197946313</c:v>
                </c:pt>
                <c:pt idx="19">
                  <c:v>-3.3982083252459745</c:v>
                </c:pt>
                <c:pt idx="20">
                  <c:v>-3.3189791537742401</c:v>
                </c:pt>
                <c:pt idx="21">
                  <c:v>-3.239836824638926</c:v>
                </c:pt>
                <c:pt idx="22">
                  <c:v>-3.1607817404210818</c:v>
                </c:pt>
                <c:pt idx="23">
                  <c:v>-3.0818142865944544</c:v>
                </c:pt>
                <c:pt idx="24">
                  <c:v>-3.0029348311105926</c:v>
                </c:pt>
                <c:pt idx="25">
                  <c:v>-2.924143723998915</c:v>
                </c:pt>
                <c:pt idx="26">
                  <c:v>-2.845441296982707</c:v>
                </c:pt>
                <c:pt idx="27">
                  <c:v>-2.7668278631120047</c:v>
                </c:pt>
                <c:pt idx="28">
                  <c:v>-2.6883037164142776</c:v>
                </c:pt>
                <c:pt idx="29">
                  <c:v>-2.6098691315638138</c:v>
                </c:pt>
                <c:pt idx="30">
                  <c:v>-2.531524363570627</c:v>
                </c:pt>
                <c:pt idx="31">
                  <c:v>-2.4532696474897233</c:v>
                </c:pt>
                <c:pt idx="32">
                  <c:v>-2.3751051981514641</c:v>
                </c:pt>
                <c:pt idx="33">
                  <c:v>-2.29703120991375</c:v>
                </c:pt>
                <c:pt idx="34">
                  <c:v>-2.2190478564366791</c:v>
                </c:pt>
                <c:pt idx="35">
                  <c:v>-2.1411552904802869</c:v>
                </c:pt>
                <c:pt idx="36">
                  <c:v>-2.0633536437259132</c:v>
                </c:pt>
                <c:pt idx="37">
                  <c:v>-1.9856430266216756</c:v>
                </c:pt>
                <c:pt idx="38">
                  <c:v>-1.90802352825248</c:v>
                </c:pt>
                <c:pt idx="39">
                  <c:v>-1.8304952162349128</c:v>
                </c:pt>
                <c:pt idx="40">
                  <c:v>-1.7530581366373157</c:v>
                </c:pt>
                <c:pt idx="41">
                  <c:v>-1.6757123139252506</c:v>
                </c:pt>
                <c:pt idx="42">
                  <c:v>-1.598457750932516</c:v>
                </c:pt>
                <c:pt idx="43">
                  <c:v>-1.5212944288577879</c:v>
                </c:pt>
                <c:pt idx="44">
                  <c:v>-1.4442223072868978</c:v>
                </c:pt>
                <c:pt idx="45">
                  <c:v>-1.3672413242406853</c:v>
                </c:pt>
                <c:pt idx="46">
                  <c:v>-1.2903513962482915</c:v>
                </c:pt>
                <c:pt idx="47">
                  <c:v>-1.2135524184456974</c:v>
                </c:pt>
                <c:pt idx="48">
                  <c:v>-1.1368442646992263</c:v>
                </c:pt>
                <c:pt idx="49">
                  <c:v>-1.0602267877536817</c:v>
                </c:pt>
                <c:pt idx="50">
                  <c:v>-0.98369981940471163</c:v>
                </c:pt>
                <c:pt idx="51">
                  <c:v>-0.90726317069492823</c:v>
                </c:pt>
                <c:pt idx="52">
                  <c:v>-0.83091663213326128</c:v>
                </c:pt>
                <c:pt idx="53">
                  <c:v>-0.75465997393695117</c:v>
                </c:pt>
                <c:pt idx="54">
                  <c:v>-0.67849294629553047</c:v>
                </c:pt>
                <c:pt idx="55">
                  <c:v>-0.60241527965611175</c:v>
                </c:pt>
                <c:pt idx="56">
                  <c:v>-0.52642668502921552</c:v>
                </c:pt>
                <c:pt idx="57">
                  <c:v>-0.45052685431436057</c:v>
                </c:pt>
                <c:pt idx="58">
                  <c:v>-0.37471546064455896</c:v>
                </c:pt>
                <c:pt idx="59">
                  <c:v>-0.29899215874886131</c:v>
                </c:pt>
                <c:pt idx="60">
                  <c:v>-0.22335658533202851</c:v>
                </c:pt>
                <c:pt idx="61">
                  <c:v>-0.14780835947038118</c:v>
                </c:pt>
                <c:pt idx="62">
                  <c:v>-7.2347083022876291E-2</c:v>
                </c:pt>
                <c:pt idx="63">
                  <c:v>3.0276589436040169E-3</c:v>
                </c:pt>
                <c:pt idx="64">
                  <c:v>7.8316297715738337E-2</c:v>
                </c:pt>
                <c:pt idx="65">
                  <c:v>0.15351928048308272</c:v>
                </c:pt>
                <c:pt idx="66">
                  <c:v>0.22863706987622834</c:v>
                </c:pt>
                <c:pt idx="67">
                  <c:v>0.30367014349485011</c:v>
                </c:pt>
                <c:pt idx="68">
                  <c:v>0.37861899342671257</c:v>
                </c:pt>
                <c:pt idx="69">
                  <c:v>0.45348412575864416</c:v>
                </c:pt>
                <c:pt idx="70">
                  <c:v>0.52826606008055244</c:v>
                </c:pt>
                <c:pt idx="71">
                  <c:v>0.6029653289834862</c:v>
                </c:pt>
                <c:pt idx="72">
                  <c:v>0.67758247755278944</c:v>
                </c:pt>
                <c:pt idx="73">
                  <c:v>0.75211806285733118</c:v>
                </c:pt>
                <c:pt idx="74">
                  <c:v>0.82657265343580932</c:v>
                </c:pt>
                <c:pt idx="75">
                  <c:v>0.90094682878109666</c:v>
                </c:pt>
                <c:pt idx="76">
                  <c:v>0.97524117882356776</c:v>
                </c:pt>
                <c:pt idx="77">
                  <c:v>1.0494563034143234</c:v>
                </c:pt>
                <c:pt idx="78">
                  <c:v>1.1235928118092016</c:v>
                </c:pt>
                <c:pt idx="79">
                  <c:v>1.1976513221544434</c:v>
                </c:pt>
                <c:pt idx="80">
                  <c:v>1.2716324609748257</c:v>
                </c:pt>
                <c:pt idx="81">
                  <c:v>1.3455368626650628</c:v>
                </c:pt>
                <c:pt idx="82">
                  <c:v>1.419365168985232</c:v>
                </c:pt>
                <c:pt idx="83">
                  <c:v>1.4931180285609535</c:v>
                </c:pt>
                <c:pt idx="84">
                  <c:v>1.5667960963889946</c:v>
                </c:pt>
                <c:pt idx="85">
                  <c:v>1.640400033348957</c:v>
                </c:pt>
                <c:pt idx="86">
                  <c:v>1.7139305057216572</c:v>
                </c:pt>
                <c:pt idx="87">
                  <c:v>1.7873881847147641</c:v>
                </c:pt>
                <c:pt idx="88">
                  <c:v>1.8607737459962255</c:v>
                </c:pt>
                <c:pt idx="89">
                  <c:v>1.9340878692359802</c:v>
                </c:pt>
                <c:pt idx="90">
                  <c:v>2.0073312376564143</c:v>
                </c:pt>
                <c:pt idx="91">
                  <c:v>2.0805045375919615</c:v>
                </c:pt>
                <c:pt idx="92">
                  <c:v>2.1536084580582431</c:v>
                </c:pt>
                <c:pt idx="93">
                  <c:v>2.22664369033108</c:v>
                </c:pt>
                <c:pt idx="94">
                  <c:v>2.2996109275356762</c:v>
                </c:pt>
                <c:pt idx="95">
                  <c:v>2.3725108642462516</c:v>
                </c:pt>
                <c:pt idx="96">
                  <c:v>2.4453441960963525</c:v>
                </c:pt>
                <c:pt idx="97">
                  <c:v>2.5181116194000399</c:v>
                </c:pt>
                <c:pt idx="98">
                  <c:v>2.5908138307841257</c:v>
                </c:pt>
                <c:pt idx="99">
                  <c:v>2.6634515268315764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371-40C8-944F-8E99935B6A85}"/>
            </c:ext>
          </c:extLst>
        </c:ser>
        <c:ser>
          <c:idx val="8"/>
          <c:order val="8"/>
          <c:tx>
            <c:v/>
          </c:tx>
          <c:spPr>
            <a:ln w="6350">
              <a:solidFill>
                <a:srgbClr val="98989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'LR LAST 30'!xdata2</c:f>
              <c:numCache>
                <c:formatCode>General</c:formatCode>
                <c:ptCount val="100"/>
                <c:pt idx="0">
                  <c:v>-3.8750422410060898</c:v>
                </c:pt>
                <c:pt idx="1">
                  <c:v>-3.7931602636370449</c:v>
                </c:pt>
                <c:pt idx="2">
                  <c:v>-3.7112782862680005</c:v>
                </c:pt>
                <c:pt idx="3">
                  <c:v>-3.6293963088989556</c:v>
                </c:pt>
                <c:pt idx="4">
                  <c:v>-3.5475143315299111</c:v>
                </c:pt>
                <c:pt idx="5">
                  <c:v>-3.4656323541608662</c:v>
                </c:pt>
                <c:pt idx="6">
                  <c:v>-3.3837503767918218</c:v>
                </c:pt>
                <c:pt idx="7">
                  <c:v>-3.3018683994227769</c:v>
                </c:pt>
                <c:pt idx="8">
                  <c:v>-3.219986422053732</c:v>
                </c:pt>
                <c:pt idx="9">
                  <c:v>-3.1381044446846875</c:v>
                </c:pt>
                <c:pt idx="10">
                  <c:v>-3.0562224673156431</c:v>
                </c:pt>
                <c:pt idx="11">
                  <c:v>-2.9743404899465982</c:v>
                </c:pt>
                <c:pt idx="12">
                  <c:v>-2.8924585125775533</c:v>
                </c:pt>
                <c:pt idx="13">
                  <c:v>-2.8105765352085088</c:v>
                </c:pt>
                <c:pt idx="14">
                  <c:v>-2.7286945578394639</c:v>
                </c:pt>
                <c:pt idx="15">
                  <c:v>-2.646812580470419</c:v>
                </c:pt>
                <c:pt idx="16">
                  <c:v>-2.5649306031013746</c:v>
                </c:pt>
                <c:pt idx="17">
                  <c:v>-2.4830486257323301</c:v>
                </c:pt>
                <c:pt idx="18">
                  <c:v>-2.4011666483632852</c:v>
                </c:pt>
                <c:pt idx="19">
                  <c:v>-2.3192846709942403</c:v>
                </c:pt>
                <c:pt idx="20">
                  <c:v>-2.2374026936251958</c:v>
                </c:pt>
                <c:pt idx="21">
                  <c:v>-2.1555207162561509</c:v>
                </c:pt>
                <c:pt idx="22">
                  <c:v>-2.073638738887106</c:v>
                </c:pt>
                <c:pt idx="23">
                  <c:v>-1.9917567615180616</c:v>
                </c:pt>
                <c:pt idx="24">
                  <c:v>-1.9098747841490169</c:v>
                </c:pt>
                <c:pt idx="25">
                  <c:v>-1.8279928067799722</c:v>
                </c:pt>
                <c:pt idx="26">
                  <c:v>-1.7461108294109273</c:v>
                </c:pt>
                <c:pt idx="27">
                  <c:v>-1.6642288520418829</c:v>
                </c:pt>
                <c:pt idx="28">
                  <c:v>-1.582346874672838</c:v>
                </c:pt>
                <c:pt idx="29">
                  <c:v>-1.5004648973037935</c:v>
                </c:pt>
                <c:pt idx="30">
                  <c:v>-1.4185829199347486</c:v>
                </c:pt>
                <c:pt idx="31">
                  <c:v>-1.3367009425657042</c:v>
                </c:pt>
                <c:pt idx="32">
                  <c:v>-1.2548189651966593</c:v>
                </c:pt>
                <c:pt idx="33">
                  <c:v>-1.1729369878276144</c:v>
                </c:pt>
                <c:pt idx="34">
                  <c:v>-1.0910550104585699</c:v>
                </c:pt>
                <c:pt idx="35">
                  <c:v>-1.009173033089525</c:v>
                </c:pt>
                <c:pt idx="36">
                  <c:v>-0.92729105572048054</c:v>
                </c:pt>
                <c:pt idx="37">
                  <c:v>-0.84540907835143564</c:v>
                </c:pt>
                <c:pt idx="38">
                  <c:v>-0.76352710098239118</c:v>
                </c:pt>
                <c:pt idx="39">
                  <c:v>-0.68164512361334628</c:v>
                </c:pt>
                <c:pt idx="40">
                  <c:v>-0.59976314624430183</c:v>
                </c:pt>
                <c:pt idx="41">
                  <c:v>-0.51788116887525693</c:v>
                </c:pt>
                <c:pt idx="42">
                  <c:v>-0.43599919150621202</c:v>
                </c:pt>
                <c:pt idx="43">
                  <c:v>-0.35411721413716757</c:v>
                </c:pt>
                <c:pt idx="44">
                  <c:v>-0.27223523676812267</c:v>
                </c:pt>
                <c:pt idx="45">
                  <c:v>-0.19035325939907821</c:v>
                </c:pt>
                <c:pt idx="46">
                  <c:v>-0.10847128203003331</c:v>
                </c:pt>
                <c:pt idx="47">
                  <c:v>-2.6589304660988855E-2</c:v>
                </c:pt>
                <c:pt idx="48">
                  <c:v>5.5292672708056045E-2</c:v>
                </c:pt>
                <c:pt idx="49">
                  <c:v>0.13717465007710095</c:v>
                </c:pt>
                <c:pt idx="50">
                  <c:v>0.2190566274461454</c:v>
                </c:pt>
                <c:pt idx="51">
                  <c:v>0.30093860481518986</c:v>
                </c:pt>
                <c:pt idx="52">
                  <c:v>0.3828205821842352</c:v>
                </c:pt>
                <c:pt idx="53">
                  <c:v>0.46470255955327966</c:v>
                </c:pt>
                <c:pt idx="54">
                  <c:v>0.54658453692232412</c:v>
                </c:pt>
                <c:pt idx="55">
                  <c:v>0.62846651429136857</c:v>
                </c:pt>
                <c:pt idx="56">
                  <c:v>0.71034849166041392</c:v>
                </c:pt>
                <c:pt idx="57">
                  <c:v>0.79223046902945837</c:v>
                </c:pt>
                <c:pt idx="58">
                  <c:v>0.87411244639850283</c:v>
                </c:pt>
                <c:pt idx="59">
                  <c:v>0.95599442376754817</c:v>
                </c:pt>
                <c:pt idx="60">
                  <c:v>1.0378764011365926</c:v>
                </c:pt>
                <c:pt idx="61">
                  <c:v>1.1197583785056371</c:v>
                </c:pt>
                <c:pt idx="62">
                  <c:v>1.2016403558746815</c:v>
                </c:pt>
                <c:pt idx="63">
                  <c:v>1.2835223332437269</c:v>
                </c:pt>
                <c:pt idx="64">
                  <c:v>1.3654043106127713</c:v>
                </c:pt>
                <c:pt idx="65">
                  <c:v>1.4472862879818158</c:v>
                </c:pt>
                <c:pt idx="66">
                  <c:v>1.5291682653508611</c:v>
                </c:pt>
                <c:pt idx="67">
                  <c:v>1.6110502427199056</c:v>
                </c:pt>
                <c:pt idx="68">
                  <c:v>1.6929322200889501</c:v>
                </c:pt>
                <c:pt idx="69">
                  <c:v>1.7748141974579945</c:v>
                </c:pt>
                <c:pt idx="70">
                  <c:v>1.8566961748270399</c:v>
                </c:pt>
                <c:pt idx="71">
                  <c:v>1.9385781521960843</c:v>
                </c:pt>
                <c:pt idx="72">
                  <c:v>2.0204601295651288</c:v>
                </c:pt>
                <c:pt idx="73">
                  <c:v>2.1023421069341741</c:v>
                </c:pt>
                <c:pt idx="74">
                  <c:v>2.1842240843032186</c:v>
                </c:pt>
                <c:pt idx="75">
                  <c:v>2.266106061672263</c:v>
                </c:pt>
                <c:pt idx="76">
                  <c:v>2.3479880390413075</c:v>
                </c:pt>
                <c:pt idx="77">
                  <c:v>2.4298700164103528</c:v>
                </c:pt>
                <c:pt idx="78">
                  <c:v>2.5117519937793973</c:v>
                </c:pt>
                <c:pt idx="79">
                  <c:v>2.5936339711484417</c:v>
                </c:pt>
                <c:pt idx="80">
                  <c:v>2.6755159485174862</c:v>
                </c:pt>
                <c:pt idx="81">
                  <c:v>2.7573979258865315</c:v>
                </c:pt>
                <c:pt idx="82">
                  <c:v>2.839279903255576</c:v>
                </c:pt>
                <c:pt idx="83">
                  <c:v>2.9211618806246205</c:v>
                </c:pt>
                <c:pt idx="84">
                  <c:v>3.0030438579936658</c:v>
                </c:pt>
                <c:pt idx="85">
                  <c:v>3.0849258353627103</c:v>
                </c:pt>
                <c:pt idx="86">
                  <c:v>3.1668078127317547</c:v>
                </c:pt>
                <c:pt idx="87">
                  <c:v>3.2486897901007992</c:v>
                </c:pt>
                <c:pt idx="88">
                  <c:v>3.3305717674698445</c:v>
                </c:pt>
                <c:pt idx="89">
                  <c:v>3.412453744838889</c:v>
                </c:pt>
                <c:pt idx="90">
                  <c:v>3.4943357222079334</c:v>
                </c:pt>
                <c:pt idx="91">
                  <c:v>3.5762176995769788</c:v>
                </c:pt>
                <c:pt idx="92">
                  <c:v>3.6580996769460232</c:v>
                </c:pt>
                <c:pt idx="93">
                  <c:v>3.7399816543150677</c:v>
                </c:pt>
                <c:pt idx="94">
                  <c:v>3.8218636316841121</c:v>
                </c:pt>
                <c:pt idx="95">
                  <c:v>3.9037456090531575</c:v>
                </c:pt>
                <c:pt idx="96">
                  <c:v>3.9856275864222019</c:v>
                </c:pt>
                <c:pt idx="97">
                  <c:v>4.067509563791246</c:v>
                </c:pt>
                <c:pt idx="98">
                  <c:v>4.1493915411602913</c:v>
                </c:pt>
                <c:pt idx="99">
                  <c:v>4.2312735185293349</c:v>
                </c:pt>
              </c:numCache>
            </c:numRef>
          </c:xVal>
          <c:yVal>
            <c:numRef>
              <c:f>'LR LAST 30'!ydata4</c:f>
              <c:numCache>
                <c:formatCode>General</c:formatCode>
                <c:ptCount val="100"/>
                <c:pt idx="0">
                  <c:v>-2.4641777610402773</c:v>
                </c:pt>
                <c:pt idx="1">
                  <c:v>-2.3902933533000867</c:v>
                </c:pt>
                <c:pt idx="2">
                  <c:v>-2.3163323758341701</c:v>
                </c:pt>
                <c:pt idx="3">
                  <c:v>-2.2422941922700126</c:v>
                </c:pt>
                <c:pt idx="4">
                  <c:v>-2.1681781739724584</c:v>
                </c:pt>
                <c:pt idx="5">
                  <c:v>-2.0939837005513215</c:v>
                </c:pt>
                <c:pt idx="6">
                  <c:v>-2.0197101603724743</c:v>
                </c:pt>
                <c:pt idx="7">
                  <c:v>-1.9453569510716109</c:v>
                </c:pt>
                <c:pt idx="8">
                  <c:v>-1.8709234800698917</c:v>
                </c:pt>
                <c:pt idx="9">
                  <c:v>-1.7964091650905913</c:v>
                </c:pt>
                <c:pt idx="10">
                  <c:v>-1.7218134346758862</c:v>
                </c:pt>
                <c:pt idx="11">
                  <c:v>-1.6471357287028687</c:v>
                </c:pt>
                <c:pt idx="12">
                  <c:v>-1.5723754988978491</c:v>
                </c:pt>
                <c:pt idx="13">
                  <c:v>-1.4975322093479813</c:v>
                </c:pt>
                <c:pt idx="14">
                  <c:v>-1.4226053370092393</c:v>
                </c:pt>
                <c:pt idx="15">
                  <c:v>-1.3475943722097361</c:v>
                </c:pt>
                <c:pt idx="16">
                  <c:v>-1.272498819147369</c:v>
                </c:pt>
                <c:pt idx="17">
                  <c:v>-1.1973181963807629</c:v>
                </c:pt>
                <c:pt idx="18">
                  <c:v>-1.1220520373124747</c:v>
                </c:pt>
                <c:pt idx="19">
                  <c:v>-1.0466998906634153</c:v>
                </c:pt>
                <c:pt idx="20">
                  <c:v>-0.97126132093743411</c:v>
                </c:pt>
                <c:pt idx="21">
                  <c:v>-0.89573590887503185</c:v>
                </c:pt>
                <c:pt idx="22">
                  <c:v>-0.82012325189515978</c:v>
                </c:pt>
                <c:pt idx="23">
                  <c:v>-0.74442296452407208</c:v>
                </c:pt>
                <c:pt idx="24">
                  <c:v>-0.66863467881021843</c:v>
                </c:pt>
                <c:pt idx="25">
                  <c:v>-0.59275804472417981</c:v>
                </c:pt>
                <c:pt idx="26">
                  <c:v>-0.51679273054267139</c:v>
                </c:pt>
                <c:pt idx="27">
                  <c:v>-0.44073842321565859</c:v>
                </c:pt>
                <c:pt idx="28">
                  <c:v>-0.36459482871566906</c:v>
                </c:pt>
                <c:pt idx="29">
                  <c:v>-0.28836167236841748</c:v>
                </c:pt>
                <c:pt idx="30">
                  <c:v>-0.21203869916388851</c:v>
                </c:pt>
                <c:pt idx="31">
                  <c:v>-0.13562567404707648</c:v>
                </c:pt>
                <c:pt idx="32">
                  <c:v>-5.9122382187619227E-2</c:v>
                </c:pt>
                <c:pt idx="33">
                  <c:v>1.7471370772382366E-2</c:v>
                </c:pt>
                <c:pt idx="34">
                  <c:v>9.4155758493027264E-2</c:v>
                </c:pt>
                <c:pt idx="35">
                  <c:v>0.17093093373435131</c:v>
                </c:pt>
                <c:pt idx="36">
                  <c:v>0.24779702817769322</c:v>
                </c:pt>
                <c:pt idx="37">
                  <c:v>0.32475415227117166</c:v>
                </c:pt>
                <c:pt idx="38">
                  <c:v>0.40180239509969129</c:v>
                </c:pt>
                <c:pt idx="39">
                  <c:v>0.47894182427984044</c:v>
                </c:pt>
                <c:pt idx="40">
                  <c:v>0.55617248587995882</c:v>
                </c:pt>
                <c:pt idx="41">
                  <c:v>0.63349440436560978</c:v>
                </c:pt>
                <c:pt idx="42">
                  <c:v>0.71090758257059161</c:v>
                </c:pt>
                <c:pt idx="43">
                  <c:v>0.78841200169357895</c:v>
                </c:pt>
                <c:pt idx="44">
                  <c:v>0.86600762132040532</c:v>
                </c:pt>
                <c:pt idx="45">
                  <c:v>0.94369437947190793</c:v>
                </c:pt>
                <c:pt idx="46">
                  <c:v>1.0214721926772306</c:v>
                </c:pt>
                <c:pt idx="47">
                  <c:v>1.0993409560723519</c:v>
                </c:pt>
                <c:pt idx="48">
                  <c:v>1.1773005435235968</c:v>
                </c:pt>
                <c:pt idx="49">
                  <c:v>1.2553508077757687</c:v>
                </c:pt>
                <c:pt idx="50">
                  <c:v>1.3334915806245138</c:v>
                </c:pt>
                <c:pt idx="51">
                  <c:v>1.4117226731124459</c:v>
                </c:pt>
                <c:pt idx="52">
                  <c:v>1.4900438757484962</c:v>
                </c:pt>
                <c:pt idx="53">
                  <c:v>1.5684549587499013</c:v>
                </c:pt>
                <c:pt idx="54">
                  <c:v>1.646955672306196</c:v>
                </c:pt>
                <c:pt idx="55">
                  <c:v>1.7255457468644928</c:v>
                </c:pt>
                <c:pt idx="56">
                  <c:v>1.8042248934353138</c:v>
                </c:pt>
                <c:pt idx="57">
                  <c:v>1.882992803918174</c:v>
                </c:pt>
                <c:pt idx="58">
                  <c:v>1.9618491514460876</c:v>
                </c:pt>
                <c:pt idx="59">
                  <c:v>2.0407935907481072</c:v>
                </c:pt>
                <c:pt idx="60">
                  <c:v>2.1198257585289899</c:v>
                </c:pt>
                <c:pt idx="61">
                  <c:v>2.1989452738650579</c:v>
                </c:pt>
                <c:pt idx="62">
                  <c:v>2.2781517386152683</c:v>
                </c:pt>
                <c:pt idx="63">
                  <c:v>2.3574447378465053</c:v>
                </c:pt>
                <c:pt idx="64">
                  <c:v>2.4368238402720865</c:v>
                </c:pt>
                <c:pt idx="65">
                  <c:v>2.5162885987024572</c:v>
                </c:pt>
                <c:pt idx="66">
                  <c:v>2.5958385505070289</c:v>
                </c:pt>
                <c:pt idx="67">
                  <c:v>2.6754732180861223</c:v>
                </c:pt>
                <c:pt idx="68">
                  <c:v>2.7551921093519756</c:v>
                </c:pt>
                <c:pt idx="69">
                  <c:v>2.8349947182177591</c:v>
                </c:pt>
                <c:pt idx="70">
                  <c:v>2.9148805250935679</c:v>
                </c:pt>
                <c:pt idx="71">
                  <c:v>2.9948489973883499</c:v>
                </c:pt>
                <c:pt idx="72">
                  <c:v>3.0748995900167619</c:v>
                </c:pt>
                <c:pt idx="73">
                  <c:v>3.1550317459099371</c:v>
                </c:pt>
                <c:pt idx="74">
                  <c:v>3.2352448965291751</c:v>
                </c:pt>
                <c:pt idx="75">
                  <c:v>3.3155384623816024</c:v>
                </c:pt>
                <c:pt idx="76">
                  <c:v>3.3959118535368464</c:v>
                </c:pt>
                <c:pt idx="77">
                  <c:v>3.4763644701438086</c:v>
                </c:pt>
                <c:pt idx="78">
                  <c:v>3.5568957029466457</c:v>
                </c:pt>
                <c:pt idx="79">
                  <c:v>3.6375049337991197</c:v>
                </c:pt>
                <c:pt idx="80">
                  <c:v>3.7181915361764526</c:v>
                </c:pt>
                <c:pt idx="81">
                  <c:v>3.7989548756839318</c:v>
                </c:pt>
                <c:pt idx="82">
                  <c:v>3.8797943105614783</c:v>
                </c:pt>
                <c:pt idx="83">
                  <c:v>3.9607091921834723</c:v>
                </c:pt>
                <c:pt idx="84">
                  <c:v>4.0416988655531485</c:v>
                </c:pt>
                <c:pt idx="85">
                  <c:v>4.1227626697909017</c:v>
                </c:pt>
                <c:pt idx="86">
                  <c:v>4.2038999386159164</c:v>
                </c:pt>
                <c:pt idx="87">
                  <c:v>4.2851100008205245</c:v>
                </c:pt>
                <c:pt idx="88">
                  <c:v>4.3663921807367805</c:v>
                </c:pt>
                <c:pt idx="89">
                  <c:v>4.4477457986947417</c:v>
                </c:pt>
                <c:pt idx="90">
                  <c:v>4.5291701714720229</c:v>
                </c:pt>
                <c:pt idx="91">
                  <c:v>4.610664612734193</c:v>
                </c:pt>
                <c:pt idx="92">
                  <c:v>4.6922284334656261</c:v>
                </c:pt>
                <c:pt idx="93">
                  <c:v>4.7738609423905043</c:v>
                </c:pt>
                <c:pt idx="94">
                  <c:v>4.8555614463836241</c:v>
                </c:pt>
                <c:pt idx="95">
                  <c:v>4.937329250870766</c:v>
                </c:pt>
                <c:pt idx="96">
                  <c:v>5.0191636602183802</c:v>
                </c:pt>
                <c:pt idx="97">
                  <c:v>5.1010639781124079</c:v>
                </c:pt>
                <c:pt idx="98">
                  <c:v>5.1830295079260384</c:v>
                </c:pt>
                <c:pt idx="99">
                  <c:v>5.265059553076302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371-40C8-944F-8E99935B6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051064"/>
        <c:axId val="497046800"/>
      </c:scatterChart>
      <c:valAx>
        <c:axId val="497051064"/>
        <c:scaling>
          <c:orientation val="minMax"/>
          <c:max val="5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ARIMA(CFT)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497046800"/>
        <c:crosses val="autoZero"/>
        <c:crossBetween val="midCat"/>
      </c:valAx>
      <c:valAx>
        <c:axId val="497046800"/>
        <c:scaling>
          <c:orientation val="minMax"/>
          <c:max val="6"/>
          <c:min val="-6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9705106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6"/>
        <c:delete val="1"/>
      </c:legendEntry>
      <c:legendEntry>
        <c:idx val="8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Standardized residuals / ARIMA(CFT)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LAST 30'!$D$127:$D$157</c:f>
              <c:numCache>
                <c:formatCode>0.000</c:formatCode>
                <c:ptCount val="31"/>
                <c:pt idx="0">
                  <c:v>1.807074403422438</c:v>
                </c:pt>
                <c:pt idx="1">
                  <c:v>1.9814282993270558</c:v>
                </c:pt>
                <c:pt idx="2">
                  <c:v>1.4875154404198598</c:v>
                </c:pt>
                <c:pt idx="3">
                  <c:v>1.7813546880276316</c:v>
                </c:pt>
                <c:pt idx="4">
                  <c:v>2.2254388140882866</c:v>
                </c:pt>
                <c:pt idx="5">
                  <c:v>1.2899376416257795</c:v>
                </c:pt>
                <c:pt idx="6">
                  <c:v>1.5339955375852095</c:v>
                </c:pt>
                <c:pt idx="7">
                  <c:v>1.5004713186568333</c:v>
                </c:pt>
                <c:pt idx="8">
                  <c:v>1.5180147961442054</c:v>
                </c:pt>
                <c:pt idx="9">
                  <c:v>-0.95487308010489469</c:v>
                </c:pt>
                <c:pt idx="10">
                  <c:v>0.60617017849669452</c:v>
                </c:pt>
                <c:pt idx="11">
                  <c:v>-0.4325751071602198</c:v>
                </c:pt>
                <c:pt idx="12">
                  <c:v>-0.81148502974558523</c:v>
                </c:pt>
                <c:pt idx="13">
                  <c:v>-0.57577625160108403</c:v>
                </c:pt>
                <c:pt idx="14">
                  <c:v>-1.6670820943083762</c:v>
                </c:pt>
                <c:pt idx="15">
                  <c:v>-2.449735910024291</c:v>
                </c:pt>
                <c:pt idx="16">
                  <c:v>-1.4511981674959018</c:v>
                </c:pt>
                <c:pt idx="17">
                  <c:v>-2.4476595583716776</c:v>
                </c:pt>
                <c:pt idx="18">
                  <c:v>-2.40021861173518</c:v>
                </c:pt>
                <c:pt idx="19">
                  <c:v>-3.1995159277114711</c:v>
                </c:pt>
                <c:pt idx="20">
                  <c:v>-1.8110308256852981</c:v>
                </c:pt>
                <c:pt idx="21">
                  <c:v>-2.4611100505676209</c:v>
                </c:pt>
                <c:pt idx="22">
                  <c:v>-2.1116362204418087</c:v>
                </c:pt>
                <c:pt idx="23">
                  <c:v>-2.0675248282323158</c:v>
                </c:pt>
                <c:pt idx="24">
                  <c:v>-2.304178579889216</c:v>
                </c:pt>
                <c:pt idx="25">
                  <c:v>-1.0248462411361199</c:v>
                </c:pt>
                <c:pt idx="26">
                  <c:v>-0.78492335558383808</c:v>
                </c:pt>
                <c:pt idx="27">
                  <c:v>-1.4058795950756942</c:v>
                </c:pt>
                <c:pt idx="28">
                  <c:v>-1.4722100046986115</c:v>
                </c:pt>
                <c:pt idx="29">
                  <c:v>-0.92662699243253699</c:v>
                </c:pt>
                <c:pt idx="30">
                  <c:v>3.7631772604199976E-2</c:v>
                </c:pt>
              </c:numCache>
            </c:numRef>
          </c:xVal>
          <c:yVal>
            <c:numRef>
              <c:f>'LR LAST 30'!$H$127:$H$157</c:f>
              <c:numCache>
                <c:formatCode>0.000</c:formatCode>
                <c:ptCount val="31"/>
                <c:pt idx="0">
                  <c:v>0.23822335926604479</c:v>
                </c:pt>
                <c:pt idx="1">
                  <c:v>0.12792536814971966</c:v>
                </c:pt>
                <c:pt idx="2">
                  <c:v>1.1954868274505459</c:v>
                </c:pt>
                <c:pt idx="3">
                  <c:v>0.77024821403287969</c:v>
                </c:pt>
                <c:pt idx="4">
                  <c:v>-0.88517812074317737</c:v>
                </c:pt>
                <c:pt idx="5">
                  <c:v>0.7463918461619371</c:v>
                </c:pt>
                <c:pt idx="6">
                  <c:v>0.51195684876641101</c:v>
                </c:pt>
                <c:pt idx="7">
                  <c:v>9.2066416927553324E-2</c:v>
                </c:pt>
                <c:pt idx="8">
                  <c:v>-1.7423742201494623</c:v>
                </c:pt>
                <c:pt idx="9">
                  <c:v>2.3769197143328955</c:v>
                </c:pt>
                <c:pt idx="10">
                  <c:v>-1.0083285092808041</c:v>
                </c:pt>
                <c:pt idx="11">
                  <c:v>0.5311427636597581</c:v>
                </c:pt>
                <c:pt idx="12">
                  <c:v>0.20536609279788054</c:v>
                </c:pt>
                <c:pt idx="13">
                  <c:v>-1.1799875538172493</c:v>
                </c:pt>
                <c:pt idx="14">
                  <c:v>-0.60721202995118229</c:v>
                </c:pt>
                <c:pt idx="15">
                  <c:v>0.98779927476917362</c:v>
                </c:pt>
                <c:pt idx="16">
                  <c:v>-1.3372093123792881</c:v>
                </c:pt>
                <c:pt idx="17">
                  <c:v>-0.83640395325982764</c:v>
                </c:pt>
                <c:pt idx="18">
                  <c:v>-0.96470177267281221</c:v>
                </c:pt>
                <c:pt idx="19">
                  <c:v>1.0899381039193068</c:v>
                </c:pt>
                <c:pt idx="20">
                  <c:v>-1.466548094308485</c:v>
                </c:pt>
                <c:pt idx="21">
                  <c:v>-9.688154889188072E-2</c:v>
                </c:pt>
                <c:pt idx="22">
                  <c:v>-0.47083483025768674</c:v>
                </c:pt>
                <c:pt idx="23">
                  <c:v>-0.22162955298425713</c:v>
                </c:pt>
                <c:pt idx="24">
                  <c:v>0.65354606762510625</c:v>
                </c:pt>
                <c:pt idx="25">
                  <c:v>-0.58700209353387689</c:v>
                </c:pt>
                <c:pt idx="26">
                  <c:v>-0.81936648817929114</c:v>
                </c:pt>
                <c:pt idx="27">
                  <c:v>0.50079802150213437</c:v>
                </c:pt>
                <c:pt idx="28">
                  <c:v>1.5029300281977458</c:v>
                </c:pt>
                <c:pt idx="29">
                  <c:v>1.1526084520983451</c:v>
                </c:pt>
                <c:pt idx="30">
                  <c:v>-0.45968931924815792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A9-4288-87DE-FF92263592DB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1.9814282993270558</c:v>
              </c:pt>
            </c:numLit>
          </c:xVal>
          <c:yVal>
            <c:numLit>
              <c:formatCode>General</c:formatCode>
              <c:ptCount val="1"/>
              <c:pt idx="0">
                <c:v>0.12792536814971966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F7A9-4288-87DE-FF92263592DB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noFill/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LAST 30'!$D$158:$D$187</c:f>
              <c:numCache>
                <c:formatCode>0.000</c:formatCode>
                <c:ptCount val="30"/>
                <c:pt idx="0">
                  <c:v>-0.11390132220227522</c:v>
                </c:pt>
                <c:pt idx="1">
                  <c:v>0.31585963301558717</c:v>
                </c:pt>
                <c:pt idx="2">
                  <c:v>0.13591352284224306</c:v>
                </c:pt>
                <c:pt idx="3">
                  <c:v>8.523012676223285E-2</c:v>
                </c:pt>
                <c:pt idx="4">
                  <c:v>1.3466811819208244</c:v>
                </c:pt>
                <c:pt idx="5">
                  <c:v>0.93111668332114061</c:v>
                </c:pt>
                <c:pt idx="6">
                  <c:v>0.79732773460146023</c:v>
                </c:pt>
                <c:pt idx="7">
                  <c:v>1.5512571642616884</c:v>
                </c:pt>
                <c:pt idx="8">
                  <c:v>2.6320773310717973</c:v>
                </c:pt>
                <c:pt idx="9">
                  <c:v>2.8116064110026819</c:v>
                </c:pt>
                <c:pt idx="10">
                  <c:v>3.0940714702723455</c:v>
                </c:pt>
                <c:pt idx="11">
                  <c:v>3.5557472052347152</c:v>
                </c:pt>
                <c:pt idx="12">
                  <c:v>1.7939788901127902</c:v>
                </c:pt>
                <c:pt idx="13">
                  <c:v>2.3917298476551201</c:v>
                </c:pt>
                <c:pt idx="14">
                  <c:v>3.4775238673519353</c:v>
                </c:pt>
                <c:pt idx="15">
                  <c:v>1.0113113372475027</c:v>
                </c:pt>
                <c:pt idx="16">
                  <c:v>1.0860454034604881</c:v>
                </c:pt>
                <c:pt idx="17">
                  <c:v>1.3706092565279038</c:v>
                </c:pt>
                <c:pt idx="18">
                  <c:v>0.80768453986759603</c:v>
                </c:pt>
                <c:pt idx="19">
                  <c:v>-0.44945197575065976</c:v>
                </c:pt>
                <c:pt idx="20">
                  <c:v>-1.502829629376629</c:v>
                </c:pt>
                <c:pt idx="21">
                  <c:v>-2.5288807917681035</c:v>
                </c:pt>
                <c:pt idx="22">
                  <c:v>-3.0286939926323653</c:v>
                </c:pt>
                <c:pt idx="23">
                  <c:v>-0.78188880837942965</c:v>
                </c:pt>
                <c:pt idx="24">
                  <c:v>-1.0725863037378569</c:v>
                </c:pt>
                <c:pt idx="25">
                  <c:v>-1.7493410804997627</c:v>
                </c:pt>
                <c:pt idx="26">
                  <c:v>-0.36253993317989119</c:v>
                </c:pt>
                <c:pt idx="27">
                  <c:v>-0.59957994010745053</c:v>
                </c:pt>
                <c:pt idx="28">
                  <c:v>-0.89760881376043189</c:v>
                </c:pt>
                <c:pt idx="29">
                  <c:v>-0.89227591375152748</c:v>
                </c:pt>
              </c:numCache>
            </c:numRef>
          </c:xVal>
          <c:yVal>
            <c:numRef>
              <c:f>'LR LAST 30'!$H$158:$H$187</c:f>
              <c:numCache>
                <c:formatCode>0.000</c:formatCode>
                <c:ptCount val="30"/>
                <c:pt idx="0">
                  <c:v>1.7948071463535286E-2</c:v>
                </c:pt>
                <c:pt idx="1">
                  <c:v>-0.67095887235024465</c:v>
                </c:pt>
                <c:pt idx="2">
                  <c:v>-0.36813241870984192</c:v>
                </c:pt>
                <c:pt idx="3">
                  <c:v>0.86025713515527236</c:v>
                </c:pt>
                <c:pt idx="4">
                  <c:v>-0.52838212234751192</c:v>
                </c:pt>
                <c:pt idx="5">
                  <c:v>0.54678229835226122</c:v>
                </c:pt>
                <c:pt idx="6">
                  <c:v>1.4107238277571592</c:v>
                </c:pt>
                <c:pt idx="7">
                  <c:v>1.0632336149016646</c:v>
                </c:pt>
                <c:pt idx="8">
                  <c:v>-0.28610422784535722</c:v>
                </c:pt>
                <c:pt idx="9">
                  <c:v>-0.50505622910340287</c:v>
                </c:pt>
                <c:pt idx="10">
                  <c:v>-0.31889840620916327</c:v>
                </c:pt>
                <c:pt idx="11">
                  <c:v>-0.60096662423439373</c:v>
                </c:pt>
                <c:pt idx="12">
                  <c:v>2.5541864394425495</c:v>
                </c:pt>
                <c:pt idx="13">
                  <c:v>1.5053683653936385</c:v>
                </c:pt>
                <c:pt idx="14">
                  <c:v>-1.9793695542622851</c:v>
                </c:pt>
                <c:pt idx="15">
                  <c:v>0.90066751148791002</c:v>
                </c:pt>
                <c:pt idx="16">
                  <c:v>0.5028717905436827</c:v>
                </c:pt>
                <c:pt idx="17">
                  <c:v>-0.89115494270069062</c:v>
                </c:pt>
                <c:pt idx="18">
                  <c:v>-1.6478382604773305</c:v>
                </c:pt>
                <c:pt idx="19">
                  <c:v>-0.33210453912099891</c:v>
                </c:pt>
                <c:pt idx="20">
                  <c:v>0.66554848626624097</c:v>
                </c:pt>
                <c:pt idx="21">
                  <c:v>1.3158076137610804</c:v>
                </c:pt>
                <c:pt idx="22">
                  <c:v>1.595269225359621</c:v>
                </c:pt>
                <c:pt idx="23">
                  <c:v>-1.661592580532985</c:v>
                </c:pt>
                <c:pt idx="24">
                  <c:v>-0.26817492981113622</c:v>
                </c:pt>
                <c:pt idx="25">
                  <c:v>1.4846287805384948</c:v>
                </c:pt>
                <c:pt idx="26">
                  <c:v>-0.30577497411867022</c:v>
                </c:pt>
                <c:pt idx="27">
                  <c:v>-0.2031314492747866</c:v>
                </c:pt>
                <c:pt idx="28">
                  <c:v>0.63432055243374186</c:v>
                </c:pt>
                <c:pt idx="29">
                  <c:v>2.0391867585349077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7A9-4288-87DE-FF92263592DB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0.31585963301558717</c:v>
              </c:pt>
            </c:numLit>
          </c:xVal>
          <c:yVal>
            <c:numLit>
              <c:formatCode>General</c:formatCode>
              <c:ptCount val="1"/>
              <c:pt idx="0">
                <c:v>-0.67095887235024465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F7A9-4288-87DE-FF9226359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054672"/>
        <c:axId val="497056312"/>
      </c:scatterChart>
      <c:valAx>
        <c:axId val="497054672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ARIMA(CFT)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497056312"/>
        <c:crosses val="autoZero"/>
        <c:crossBetween val="midCat"/>
      </c:valAx>
      <c:valAx>
        <c:axId val="497056312"/>
        <c:scaling>
          <c:orientation val="minMax"/>
          <c:max val="3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97054672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CFT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LAST 30'!$E$127:$E$157</c:f>
              <c:numCache>
                <c:formatCode>0.000</c:formatCode>
                <c:ptCount val="31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  <c:pt idx="30">
                  <c:v>-0.25187400984168468</c:v>
                </c:pt>
              </c:numCache>
            </c:numRef>
          </c:xVal>
          <c:yVal>
            <c:numRef>
              <c:f>'LR LAST 30'!$H$127:$H$157</c:f>
              <c:numCache>
                <c:formatCode>0.000</c:formatCode>
                <c:ptCount val="31"/>
                <c:pt idx="0">
                  <c:v>0.23822335926604479</c:v>
                </c:pt>
                <c:pt idx="1">
                  <c:v>0.12792536814971966</c:v>
                </c:pt>
                <c:pt idx="2">
                  <c:v>1.1954868274505459</c:v>
                </c:pt>
                <c:pt idx="3">
                  <c:v>0.77024821403287969</c:v>
                </c:pt>
                <c:pt idx="4">
                  <c:v>-0.88517812074317737</c:v>
                </c:pt>
                <c:pt idx="5">
                  <c:v>0.7463918461619371</c:v>
                </c:pt>
                <c:pt idx="6">
                  <c:v>0.51195684876641101</c:v>
                </c:pt>
                <c:pt idx="7">
                  <c:v>9.2066416927553324E-2</c:v>
                </c:pt>
                <c:pt idx="8">
                  <c:v>-1.7423742201494623</c:v>
                </c:pt>
                <c:pt idx="9">
                  <c:v>2.3769197143328955</c:v>
                </c:pt>
                <c:pt idx="10">
                  <c:v>-1.0083285092808041</c:v>
                </c:pt>
                <c:pt idx="11">
                  <c:v>0.5311427636597581</c:v>
                </c:pt>
                <c:pt idx="12">
                  <c:v>0.20536609279788054</c:v>
                </c:pt>
                <c:pt idx="13">
                  <c:v>-1.1799875538172493</c:v>
                </c:pt>
                <c:pt idx="14">
                  <c:v>-0.60721202995118229</c:v>
                </c:pt>
                <c:pt idx="15">
                  <c:v>0.98779927476917362</c:v>
                </c:pt>
                <c:pt idx="16">
                  <c:v>-1.3372093123792881</c:v>
                </c:pt>
                <c:pt idx="17">
                  <c:v>-0.83640395325982764</c:v>
                </c:pt>
                <c:pt idx="18">
                  <c:v>-0.96470177267281221</c:v>
                </c:pt>
                <c:pt idx="19">
                  <c:v>1.0899381039193068</c:v>
                </c:pt>
                <c:pt idx="20">
                  <c:v>-1.466548094308485</c:v>
                </c:pt>
                <c:pt idx="21">
                  <c:v>-9.688154889188072E-2</c:v>
                </c:pt>
                <c:pt idx="22">
                  <c:v>-0.47083483025768674</c:v>
                </c:pt>
                <c:pt idx="23">
                  <c:v>-0.22162955298425713</c:v>
                </c:pt>
                <c:pt idx="24">
                  <c:v>0.65354606762510625</c:v>
                </c:pt>
                <c:pt idx="25">
                  <c:v>-0.58700209353387689</c:v>
                </c:pt>
                <c:pt idx="26">
                  <c:v>-0.81936648817929114</c:v>
                </c:pt>
                <c:pt idx="27">
                  <c:v>0.50079802150213437</c:v>
                </c:pt>
                <c:pt idx="28">
                  <c:v>1.5029300281977458</c:v>
                </c:pt>
                <c:pt idx="29">
                  <c:v>1.1526084520983451</c:v>
                </c:pt>
                <c:pt idx="30">
                  <c:v>-0.45968931924815792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95-4EE4-AD48-AB1F41FB4891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1.9104577886370746</c:v>
              </c:pt>
            </c:numLit>
          </c:xVal>
          <c:yVal>
            <c:numLit>
              <c:formatCode>General</c:formatCode>
              <c:ptCount val="1"/>
              <c:pt idx="0">
                <c:v>0.12792536814971966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3495-4EE4-AD48-AB1F41FB4891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noFill/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LAST 30'!$E$158:$E$187</c:f>
              <c:numCache>
                <c:formatCode>0.000</c:formatCode>
                <c:ptCount val="30"/>
                <c:pt idx="0">
                  <c:v>-0.12959534842657724</c:v>
                </c:pt>
                <c:pt idx="1">
                  <c:v>-0.10649024073047807</c:v>
                </c:pt>
                <c:pt idx="2">
                  <c:v>-0.10817852146413086</c:v>
                </c:pt>
                <c:pt idx="3">
                  <c:v>0.52649683416585247</c:v>
                </c:pt>
                <c:pt idx="4">
                  <c:v>0.94629615673798495</c:v>
                </c:pt>
                <c:pt idx="5">
                  <c:v>1.151219446252266</c:v>
                </c:pt>
                <c:pt idx="6">
                  <c:v>1.5049030663450595</c:v>
                </c:pt>
                <c:pt idx="7">
                  <c:v>2.0238759426361996</c:v>
                </c:pt>
                <c:pt idx="8">
                  <c:v>2.2949149346298197</c:v>
                </c:pt>
                <c:pt idx="9">
                  <c:v>2.3428134307556707</c:v>
                </c:pt>
                <c:pt idx="10">
                  <c:v>2.7130259764682991</c:v>
                </c:pt>
                <c:pt idx="11">
                  <c:v>2.9923294312718367</c:v>
                </c:pt>
                <c:pt idx="12">
                  <c:v>3.0815502414472742</c:v>
                </c:pt>
                <c:pt idx="13">
                  <c:v>3.0633330350937866</c:v>
                </c:pt>
                <c:pt idx="14">
                  <c:v>2.152553845269225</c:v>
                </c:pt>
                <c:pt idx="15">
                  <c:v>1.4235928372628452</c:v>
                </c:pt>
                <c:pt idx="16">
                  <c:v>1.27314422595068</c:v>
                </c:pt>
                <c:pt idx="17">
                  <c:v>0.76732371381206788</c:v>
                </c:pt>
                <c:pt idx="18">
                  <c:v>-0.1847777900620807</c:v>
                </c:pt>
                <c:pt idx="19">
                  <c:v>-0.64101152534118822</c:v>
                </c:pt>
                <c:pt idx="20">
                  <c:v>-1.0815427812814524</c:v>
                </c:pt>
                <c:pt idx="21">
                  <c:v>-1.6892916680757113</c:v>
                </c:pt>
                <c:pt idx="22">
                  <c:v>-2.0060625934374636</c:v>
                </c:pt>
                <c:pt idx="23">
                  <c:v>-1.693701287394257</c:v>
                </c:pt>
                <c:pt idx="24">
                  <c:v>-1.1940121576595903</c:v>
                </c:pt>
                <c:pt idx="25">
                  <c:v>-0.85924727034916593</c:v>
                </c:pt>
                <c:pt idx="26">
                  <c:v>-0.54429719785355635</c:v>
                </c:pt>
                <c:pt idx="27">
                  <c:v>-0.7111379502737718</c:v>
                </c:pt>
                <c:pt idx="28">
                  <c:v>-0.52729027075555523</c:v>
                </c:pt>
                <c:pt idx="29">
                  <c:v>0.25834763242788478</c:v>
                </c:pt>
              </c:numCache>
            </c:numRef>
          </c:xVal>
          <c:yVal>
            <c:numRef>
              <c:f>'LR LAST 30'!$H$158:$H$187</c:f>
              <c:numCache>
                <c:formatCode>0.000</c:formatCode>
                <c:ptCount val="30"/>
                <c:pt idx="0">
                  <c:v>1.7948071463535286E-2</c:v>
                </c:pt>
                <c:pt idx="1">
                  <c:v>-0.67095887235024465</c:v>
                </c:pt>
                <c:pt idx="2">
                  <c:v>-0.36813241870984192</c:v>
                </c:pt>
                <c:pt idx="3">
                  <c:v>0.86025713515527236</c:v>
                </c:pt>
                <c:pt idx="4">
                  <c:v>-0.52838212234751192</c:v>
                </c:pt>
                <c:pt idx="5">
                  <c:v>0.54678229835226122</c:v>
                </c:pt>
                <c:pt idx="6">
                  <c:v>1.4107238277571592</c:v>
                </c:pt>
                <c:pt idx="7">
                  <c:v>1.0632336149016646</c:v>
                </c:pt>
                <c:pt idx="8">
                  <c:v>-0.28610422784535722</c:v>
                </c:pt>
                <c:pt idx="9">
                  <c:v>-0.50505622910340287</c:v>
                </c:pt>
                <c:pt idx="10">
                  <c:v>-0.31889840620916327</c:v>
                </c:pt>
                <c:pt idx="11">
                  <c:v>-0.60096662423439373</c:v>
                </c:pt>
                <c:pt idx="12">
                  <c:v>2.5541864394425495</c:v>
                </c:pt>
                <c:pt idx="13">
                  <c:v>1.5053683653936385</c:v>
                </c:pt>
                <c:pt idx="14">
                  <c:v>-1.9793695542622851</c:v>
                </c:pt>
                <c:pt idx="15">
                  <c:v>0.90066751148791002</c:v>
                </c:pt>
                <c:pt idx="16">
                  <c:v>0.5028717905436827</c:v>
                </c:pt>
                <c:pt idx="17">
                  <c:v>-0.89115494270069062</c:v>
                </c:pt>
                <c:pt idx="18">
                  <c:v>-1.6478382604773305</c:v>
                </c:pt>
                <c:pt idx="19">
                  <c:v>-0.33210453912099891</c:v>
                </c:pt>
                <c:pt idx="20">
                  <c:v>0.66554848626624097</c:v>
                </c:pt>
                <c:pt idx="21">
                  <c:v>1.3158076137610804</c:v>
                </c:pt>
                <c:pt idx="22">
                  <c:v>1.595269225359621</c:v>
                </c:pt>
                <c:pt idx="23">
                  <c:v>-1.661592580532985</c:v>
                </c:pt>
                <c:pt idx="24">
                  <c:v>-0.26817492981113622</c:v>
                </c:pt>
                <c:pt idx="25">
                  <c:v>1.4846287805384948</c:v>
                </c:pt>
                <c:pt idx="26">
                  <c:v>-0.30577497411867022</c:v>
                </c:pt>
                <c:pt idx="27">
                  <c:v>-0.2031314492747866</c:v>
                </c:pt>
                <c:pt idx="28">
                  <c:v>0.63432055243374186</c:v>
                </c:pt>
                <c:pt idx="29">
                  <c:v>2.0391867585349077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95-4EE4-AD48-AB1F41FB4891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-0.10649024073047807</c:v>
              </c:pt>
            </c:numLit>
          </c:xVal>
          <c:yVal>
            <c:numLit>
              <c:formatCode>General</c:formatCode>
              <c:ptCount val="1"/>
              <c:pt idx="0">
                <c:v>-0.67095887235024465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3495-4EE4-AD48-AB1F41FB4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059920"/>
        <c:axId val="497060576"/>
      </c:scatterChart>
      <c:valAx>
        <c:axId val="497059920"/>
        <c:scaling>
          <c:orientation val="minMax"/>
          <c:max val="4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497060576"/>
        <c:crosses val="autoZero"/>
        <c:crossBetween val="midCat"/>
      </c:valAx>
      <c:valAx>
        <c:axId val="497060576"/>
        <c:scaling>
          <c:orientation val="minMax"/>
          <c:max val="3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97059920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Pred(CFT)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LAST 30'!$F$127:$F$157</c:f>
              <c:numCache>
                <c:formatCode>0.000</c:formatCode>
                <c:ptCount val="31"/>
                <c:pt idx="0">
                  <c:v>1.6747077457110469</c:v>
                </c:pt>
                <c:pt idx="1">
                  <c:v>1.8393772133708723</c:v>
                </c:pt>
                <c:pt idx="2">
                  <c:v>1.3728985773495463</c:v>
                </c:pt>
                <c:pt idx="3">
                  <c:v>1.6504166232187689</c:v>
                </c:pt>
                <c:pt idx="4">
                  <c:v>2.0698342465255162</c:v>
                </c:pt>
                <c:pt idx="5">
                  <c:v>1.1862951706403555</c:v>
                </c:pt>
                <c:pt idx="6">
                  <c:v>1.4167969532205518</c:v>
                </c:pt>
                <c:pt idx="7">
                  <c:v>1.3851348257068243</c:v>
                </c:pt>
                <c:pt idx="8">
                  <c:v>1.4017038566639997</c:v>
                </c:pt>
                <c:pt idx="9">
                  <c:v>-0.93382829793232525</c:v>
                </c:pt>
                <c:pt idx="10">
                  <c:v>0.54050734024870017</c:v>
                </c:pt>
                <c:pt idx="11">
                  <c:v>-0.44054118944318499</c:v>
                </c:pt>
                <c:pt idx="12">
                  <c:v>-0.79840468838840828</c:v>
                </c:pt>
                <c:pt idx="13">
                  <c:v>-0.57578827469475302</c:v>
                </c:pt>
                <c:pt idx="14">
                  <c:v>-1.6064779030525635</c:v>
                </c:pt>
                <c:pt idx="15">
                  <c:v>-2.3456594769841006</c:v>
                </c:pt>
                <c:pt idx="16">
                  <c:v>-1.4025851760212698</c:v>
                </c:pt>
                <c:pt idx="17">
                  <c:v>-2.3436984555825626</c:v>
                </c:pt>
                <c:pt idx="18">
                  <c:v>-2.2988926002996735</c:v>
                </c:pt>
                <c:pt idx="19">
                  <c:v>-3.0537932168924171</c:v>
                </c:pt>
                <c:pt idx="20">
                  <c:v>-1.7424310507763885</c:v>
                </c:pt>
                <c:pt idx="21">
                  <c:v>-2.3564018447335586</c:v>
                </c:pt>
                <c:pt idx="22">
                  <c:v>-2.0263394204368295</c:v>
                </c:pt>
                <c:pt idx="23">
                  <c:v>-1.9846781806051441</c:v>
                </c:pt>
                <c:pt idx="24">
                  <c:v>-2.2081870795766991</c:v>
                </c:pt>
                <c:pt idx="25">
                  <c:v>-0.99991482337360682</c:v>
                </c:pt>
                <c:pt idx="26">
                  <c:v>-0.77331837344445409</c:v>
                </c:pt>
                <c:pt idx="27">
                  <c:v>-1.3597838083958436</c:v>
                </c:pt>
                <c:pt idx="28">
                  <c:v>-1.4224299178251347</c:v>
                </c:pt>
                <c:pt idx="29">
                  <c:v>-0.90715112965714995</c:v>
                </c:pt>
                <c:pt idx="30">
                  <c:v>3.5482080380890985E-3</c:v>
                </c:pt>
              </c:numCache>
            </c:numRef>
          </c:xVal>
          <c:yVal>
            <c:numRef>
              <c:f>'LR LAST 30'!$H$127:$H$157</c:f>
              <c:numCache>
                <c:formatCode>0.000</c:formatCode>
                <c:ptCount val="31"/>
                <c:pt idx="0">
                  <c:v>0.23822335926604479</c:v>
                </c:pt>
                <c:pt idx="1">
                  <c:v>0.12792536814971966</c:v>
                </c:pt>
                <c:pt idx="2">
                  <c:v>1.1954868274505459</c:v>
                </c:pt>
                <c:pt idx="3">
                  <c:v>0.77024821403287969</c:v>
                </c:pt>
                <c:pt idx="4">
                  <c:v>-0.88517812074317737</c:v>
                </c:pt>
                <c:pt idx="5">
                  <c:v>0.7463918461619371</c:v>
                </c:pt>
                <c:pt idx="6">
                  <c:v>0.51195684876641101</c:v>
                </c:pt>
                <c:pt idx="7">
                  <c:v>9.2066416927553324E-2</c:v>
                </c:pt>
                <c:pt idx="8">
                  <c:v>-1.7423742201494623</c:v>
                </c:pt>
                <c:pt idx="9">
                  <c:v>2.3769197143328955</c:v>
                </c:pt>
                <c:pt idx="10">
                  <c:v>-1.0083285092808041</c:v>
                </c:pt>
                <c:pt idx="11">
                  <c:v>0.5311427636597581</c:v>
                </c:pt>
                <c:pt idx="12">
                  <c:v>0.20536609279788054</c:v>
                </c:pt>
                <c:pt idx="13">
                  <c:v>-1.1799875538172493</c:v>
                </c:pt>
                <c:pt idx="14">
                  <c:v>-0.60721202995118229</c:v>
                </c:pt>
                <c:pt idx="15">
                  <c:v>0.98779927476917362</c:v>
                </c:pt>
                <c:pt idx="16">
                  <c:v>-1.3372093123792881</c:v>
                </c:pt>
                <c:pt idx="17">
                  <c:v>-0.83640395325982764</c:v>
                </c:pt>
                <c:pt idx="18">
                  <c:v>-0.96470177267281221</c:v>
                </c:pt>
                <c:pt idx="19">
                  <c:v>1.0899381039193068</c:v>
                </c:pt>
                <c:pt idx="20">
                  <c:v>-1.466548094308485</c:v>
                </c:pt>
                <c:pt idx="21">
                  <c:v>-9.688154889188072E-2</c:v>
                </c:pt>
                <c:pt idx="22">
                  <c:v>-0.47083483025768674</c:v>
                </c:pt>
                <c:pt idx="23">
                  <c:v>-0.22162955298425713</c:v>
                </c:pt>
                <c:pt idx="24">
                  <c:v>0.65354606762510625</c:v>
                </c:pt>
                <c:pt idx="25">
                  <c:v>-0.58700209353387689</c:v>
                </c:pt>
                <c:pt idx="26">
                  <c:v>-0.81936648817929114</c:v>
                </c:pt>
                <c:pt idx="27">
                  <c:v>0.50079802150213437</c:v>
                </c:pt>
                <c:pt idx="28">
                  <c:v>1.5029300281977458</c:v>
                </c:pt>
                <c:pt idx="29">
                  <c:v>1.1526084520983451</c:v>
                </c:pt>
                <c:pt idx="30">
                  <c:v>-0.45968931924815792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B4-4F56-87F1-90F433F1F9A9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1.8393772133708723</c:v>
              </c:pt>
            </c:numLit>
          </c:xVal>
          <c:yVal>
            <c:numLit>
              <c:formatCode>General</c:formatCode>
              <c:ptCount val="1"/>
              <c:pt idx="0">
                <c:v>0.12792536814971966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DDB4-4F56-87F1-90F433F1F9A9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noFill/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LAST 30'!$F$158:$F$187</c:f>
              <c:numCache>
                <c:formatCode>0.000</c:formatCode>
                <c:ptCount val="30"/>
                <c:pt idx="0">
                  <c:v>-0.13956803221087474</c:v>
                </c:pt>
                <c:pt idx="1">
                  <c:v>0.2663219959386432</c:v>
                </c:pt>
                <c:pt idx="2">
                  <c:v>9.6370931662389997E-2</c:v>
                </c:pt>
                <c:pt idx="3">
                  <c:v>4.8502727694908057E-2</c:v>
                </c:pt>
                <c:pt idx="4">
                  <c:v>1.2398869101597902</c:v>
                </c:pt>
                <c:pt idx="5">
                  <c:v>0.84740480124168505</c:v>
                </c:pt>
                <c:pt idx="6">
                  <c:v>0.72104711447975744</c:v>
                </c:pt>
                <c:pt idx="7">
                  <c:v>1.4330997886749051</c:v>
                </c:pt>
                <c:pt idx="8">
                  <c:v>2.4538861644607901</c:v>
                </c:pt>
                <c:pt idx="9">
                  <c:v>2.6234433622985129</c:v>
                </c:pt>
                <c:pt idx="10">
                  <c:v>2.8902189952782438</c:v>
                </c:pt>
                <c:pt idx="11">
                  <c:v>3.3262511075133596</c:v>
                </c:pt>
                <c:pt idx="12">
                  <c:v>1.6623396182640322</c:v>
                </c:pt>
                <c:pt idx="13">
                  <c:v>2.2268887008121747</c:v>
                </c:pt>
                <c:pt idx="14">
                  <c:v>3.2523726585065265</c:v>
                </c:pt>
                <c:pt idx="15">
                  <c:v>0.92314507020844361</c:v>
                </c:pt>
                <c:pt idx="16">
                  <c:v>0.99372805796157526</c:v>
                </c:pt>
                <c:pt idx="17">
                  <c:v>1.2624859079466126</c:v>
                </c:pt>
                <c:pt idx="18">
                  <c:v>0.73082865449629963</c:v>
                </c:pt>
                <c:pt idx="19">
                  <c:v>-0.45648063806940276</c:v>
                </c:pt>
                <c:pt idx="20">
                  <c:v>-1.4513487857948597</c:v>
                </c:pt>
                <c:pt idx="21">
                  <c:v>-2.4204082830095368</c:v>
                </c:pt>
                <c:pt idx="22">
                  <c:v>-2.8924595284872785</c:v>
                </c:pt>
                <c:pt idx="23">
                  <c:v>-0.77045237913933162</c:v>
                </c:pt>
                <c:pt idx="24">
                  <c:v>-1.0450031803264987</c:v>
                </c:pt>
                <c:pt idx="25">
                  <c:v>-1.6841678416460937</c:v>
                </c:pt>
                <c:pt idx="26">
                  <c:v>-0.37439609554110764</c:v>
                </c:pt>
                <c:pt idx="27">
                  <c:v>-0.59826979536480462</c:v>
                </c:pt>
                <c:pt idx="28">
                  <c:v>-0.87974475591596701</c:v>
                </c:pt>
                <c:pt idx="29">
                  <c:v>-0.87470807003640527</c:v>
                </c:pt>
              </c:numCache>
            </c:numRef>
          </c:xVal>
          <c:yVal>
            <c:numRef>
              <c:f>'LR LAST 30'!$H$158:$H$187</c:f>
              <c:numCache>
                <c:formatCode>0.000</c:formatCode>
                <c:ptCount val="30"/>
                <c:pt idx="0">
                  <c:v>1.7948071463535286E-2</c:v>
                </c:pt>
                <c:pt idx="1">
                  <c:v>-0.67095887235024465</c:v>
                </c:pt>
                <c:pt idx="2">
                  <c:v>-0.36813241870984192</c:v>
                </c:pt>
                <c:pt idx="3">
                  <c:v>0.86025713515527236</c:v>
                </c:pt>
                <c:pt idx="4">
                  <c:v>-0.52838212234751192</c:v>
                </c:pt>
                <c:pt idx="5">
                  <c:v>0.54678229835226122</c:v>
                </c:pt>
                <c:pt idx="6">
                  <c:v>1.4107238277571592</c:v>
                </c:pt>
                <c:pt idx="7">
                  <c:v>1.0632336149016646</c:v>
                </c:pt>
                <c:pt idx="8">
                  <c:v>-0.28610422784535722</c:v>
                </c:pt>
                <c:pt idx="9">
                  <c:v>-0.50505622910340287</c:v>
                </c:pt>
                <c:pt idx="10">
                  <c:v>-0.31889840620916327</c:v>
                </c:pt>
                <c:pt idx="11">
                  <c:v>-0.60096662423439373</c:v>
                </c:pt>
                <c:pt idx="12">
                  <c:v>2.5541864394425495</c:v>
                </c:pt>
                <c:pt idx="13">
                  <c:v>1.5053683653936385</c:v>
                </c:pt>
                <c:pt idx="14">
                  <c:v>-1.9793695542622851</c:v>
                </c:pt>
                <c:pt idx="15">
                  <c:v>0.90066751148791002</c:v>
                </c:pt>
                <c:pt idx="16">
                  <c:v>0.5028717905436827</c:v>
                </c:pt>
                <c:pt idx="17">
                  <c:v>-0.89115494270069062</c:v>
                </c:pt>
                <c:pt idx="18">
                  <c:v>-1.6478382604773305</c:v>
                </c:pt>
                <c:pt idx="19">
                  <c:v>-0.33210453912099891</c:v>
                </c:pt>
                <c:pt idx="20">
                  <c:v>0.66554848626624097</c:v>
                </c:pt>
                <c:pt idx="21">
                  <c:v>1.3158076137610804</c:v>
                </c:pt>
                <c:pt idx="22">
                  <c:v>1.595269225359621</c:v>
                </c:pt>
                <c:pt idx="23">
                  <c:v>-1.661592580532985</c:v>
                </c:pt>
                <c:pt idx="24">
                  <c:v>-0.26817492981113622</c:v>
                </c:pt>
                <c:pt idx="25">
                  <c:v>1.4846287805384948</c:v>
                </c:pt>
                <c:pt idx="26">
                  <c:v>-0.30577497411867022</c:v>
                </c:pt>
                <c:pt idx="27">
                  <c:v>-0.2031314492747866</c:v>
                </c:pt>
                <c:pt idx="28">
                  <c:v>0.63432055243374186</c:v>
                </c:pt>
                <c:pt idx="29">
                  <c:v>2.0391867585349077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DB4-4F56-87F1-90F433F1F9A9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0.2663219959386432</c:v>
              </c:pt>
            </c:numLit>
          </c:xVal>
          <c:yVal>
            <c:numLit>
              <c:formatCode>General</c:formatCode>
              <c:ptCount val="1"/>
              <c:pt idx="0">
                <c:v>-0.67095887235024465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DDB4-4F56-87F1-90F433F1F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055656"/>
        <c:axId val="497053032"/>
      </c:scatterChart>
      <c:valAx>
        <c:axId val="497055656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Pred(CFT)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497053032"/>
        <c:crosses val="autoZero"/>
        <c:crossBetween val="midCat"/>
      </c:valAx>
      <c:valAx>
        <c:axId val="497053032"/>
        <c:scaling>
          <c:orientation val="minMax"/>
          <c:max val="3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97055656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Pred(CFT) - CFT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LAST 30'!$F$127:$F$157</c:f>
              <c:numCache>
                <c:formatCode>0.000</c:formatCode>
                <c:ptCount val="31"/>
                <c:pt idx="0">
                  <c:v>1.6747077457110469</c:v>
                </c:pt>
                <c:pt idx="1">
                  <c:v>1.8393772133708723</c:v>
                </c:pt>
                <c:pt idx="2">
                  <c:v>1.3728985773495463</c:v>
                </c:pt>
                <c:pt idx="3">
                  <c:v>1.6504166232187689</c:v>
                </c:pt>
                <c:pt idx="4">
                  <c:v>2.0698342465255162</c:v>
                </c:pt>
                <c:pt idx="5">
                  <c:v>1.1862951706403555</c:v>
                </c:pt>
                <c:pt idx="6">
                  <c:v>1.4167969532205518</c:v>
                </c:pt>
                <c:pt idx="7">
                  <c:v>1.3851348257068243</c:v>
                </c:pt>
                <c:pt idx="8">
                  <c:v>1.4017038566639997</c:v>
                </c:pt>
                <c:pt idx="9">
                  <c:v>-0.93382829793232525</c:v>
                </c:pt>
                <c:pt idx="10">
                  <c:v>0.54050734024870017</c:v>
                </c:pt>
                <c:pt idx="11">
                  <c:v>-0.44054118944318499</c:v>
                </c:pt>
                <c:pt idx="12">
                  <c:v>-0.79840468838840828</c:v>
                </c:pt>
                <c:pt idx="13">
                  <c:v>-0.57578827469475302</c:v>
                </c:pt>
                <c:pt idx="14">
                  <c:v>-1.6064779030525635</c:v>
                </c:pt>
                <c:pt idx="15">
                  <c:v>-2.3456594769841006</c:v>
                </c:pt>
                <c:pt idx="16">
                  <c:v>-1.4025851760212698</c:v>
                </c:pt>
                <c:pt idx="17">
                  <c:v>-2.3436984555825626</c:v>
                </c:pt>
                <c:pt idx="18">
                  <c:v>-2.2988926002996735</c:v>
                </c:pt>
                <c:pt idx="19">
                  <c:v>-3.0537932168924171</c:v>
                </c:pt>
                <c:pt idx="20">
                  <c:v>-1.7424310507763885</c:v>
                </c:pt>
                <c:pt idx="21">
                  <c:v>-2.3564018447335586</c:v>
                </c:pt>
                <c:pt idx="22">
                  <c:v>-2.0263394204368295</c:v>
                </c:pt>
                <c:pt idx="23">
                  <c:v>-1.9846781806051441</c:v>
                </c:pt>
                <c:pt idx="24">
                  <c:v>-2.2081870795766991</c:v>
                </c:pt>
                <c:pt idx="25">
                  <c:v>-0.99991482337360682</c:v>
                </c:pt>
                <c:pt idx="26">
                  <c:v>-0.77331837344445409</c:v>
                </c:pt>
                <c:pt idx="27">
                  <c:v>-1.3597838083958436</c:v>
                </c:pt>
                <c:pt idx="28">
                  <c:v>-1.4224299178251347</c:v>
                </c:pt>
                <c:pt idx="29">
                  <c:v>-0.90715112965714995</c:v>
                </c:pt>
                <c:pt idx="30">
                  <c:v>3.5482080380890985E-3</c:v>
                </c:pt>
              </c:numCache>
            </c:numRef>
          </c:xVal>
          <c:yVal>
            <c:numRef>
              <c:f>'LR LAST 30'!$E$127:$E$157</c:f>
              <c:numCache>
                <c:formatCode>0.000</c:formatCode>
                <c:ptCount val="31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  <c:pt idx="30">
                  <c:v>-0.25187400984168468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70-4E98-9EE5-402E5721DE52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1.8393772133708723</c:v>
              </c:pt>
            </c:numLit>
          </c:xVal>
          <c:yVal>
            <c:numLit>
              <c:formatCode>General</c:formatCode>
              <c:ptCount val="1"/>
              <c:pt idx="0">
                <c:v>1.9104577886370746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D270-4E98-9EE5-402E5721DE52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noFill/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LAST 30'!$F$158:$F$187</c:f>
              <c:numCache>
                <c:formatCode>0.000</c:formatCode>
                <c:ptCount val="30"/>
                <c:pt idx="0">
                  <c:v>-0.13956803221087474</c:v>
                </c:pt>
                <c:pt idx="1">
                  <c:v>0.2663219959386432</c:v>
                </c:pt>
                <c:pt idx="2">
                  <c:v>9.6370931662389997E-2</c:v>
                </c:pt>
                <c:pt idx="3">
                  <c:v>4.8502727694908057E-2</c:v>
                </c:pt>
                <c:pt idx="4">
                  <c:v>1.2398869101597902</c:v>
                </c:pt>
                <c:pt idx="5">
                  <c:v>0.84740480124168505</c:v>
                </c:pt>
                <c:pt idx="6">
                  <c:v>0.72104711447975744</c:v>
                </c:pt>
                <c:pt idx="7">
                  <c:v>1.4330997886749051</c:v>
                </c:pt>
                <c:pt idx="8">
                  <c:v>2.4538861644607901</c:v>
                </c:pt>
                <c:pt idx="9">
                  <c:v>2.6234433622985129</c:v>
                </c:pt>
                <c:pt idx="10">
                  <c:v>2.8902189952782438</c:v>
                </c:pt>
                <c:pt idx="11">
                  <c:v>3.3262511075133596</c:v>
                </c:pt>
                <c:pt idx="12">
                  <c:v>1.6623396182640322</c:v>
                </c:pt>
                <c:pt idx="13">
                  <c:v>2.2268887008121747</c:v>
                </c:pt>
                <c:pt idx="14">
                  <c:v>3.2523726585065265</c:v>
                </c:pt>
                <c:pt idx="15">
                  <c:v>0.92314507020844361</c:v>
                </c:pt>
                <c:pt idx="16">
                  <c:v>0.99372805796157526</c:v>
                </c:pt>
                <c:pt idx="17">
                  <c:v>1.2624859079466126</c:v>
                </c:pt>
                <c:pt idx="18">
                  <c:v>0.73082865449629963</c:v>
                </c:pt>
                <c:pt idx="19">
                  <c:v>-0.45648063806940276</c:v>
                </c:pt>
                <c:pt idx="20">
                  <c:v>-1.4513487857948597</c:v>
                </c:pt>
                <c:pt idx="21">
                  <c:v>-2.4204082830095368</c:v>
                </c:pt>
                <c:pt idx="22">
                  <c:v>-2.8924595284872785</c:v>
                </c:pt>
                <c:pt idx="23">
                  <c:v>-0.77045237913933162</c:v>
                </c:pt>
                <c:pt idx="24">
                  <c:v>-1.0450031803264987</c:v>
                </c:pt>
                <c:pt idx="25">
                  <c:v>-1.6841678416460937</c:v>
                </c:pt>
                <c:pt idx="26">
                  <c:v>-0.37439609554110764</c:v>
                </c:pt>
                <c:pt idx="27">
                  <c:v>-0.59826979536480462</c:v>
                </c:pt>
                <c:pt idx="28">
                  <c:v>-0.87974475591596701</c:v>
                </c:pt>
                <c:pt idx="29">
                  <c:v>-0.87470807003640527</c:v>
                </c:pt>
              </c:numCache>
            </c:numRef>
          </c:xVal>
          <c:yVal>
            <c:numRef>
              <c:f>'LR LAST 30'!$E$158:$E$187</c:f>
              <c:numCache>
                <c:formatCode>0.000</c:formatCode>
                <c:ptCount val="30"/>
                <c:pt idx="0">
                  <c:v>-0.12959534842657724</c:v>
                </c:pt>
                <c:pt idx="1">
                  <c:v>-0.10649024073047807</c:v>
                </c:pt>
                <c:pt idx="2">
                  <c:v>-0.10817852146413086</c:v>
                </c:pt>
                <c:pt idx="3">
                  <c:v>0.52649683416585247</c:v>
                </c:pt>
                <c:pt idx="4">
                  <c:v>0.94629615673798495</c:v>
                </c:pt>
                <c:pt idx="5">
                  <c:v>1.151219446252266</c:v>
                </c:pt>
                <c:pt idx="6">
                  <c:v>1.5049030663450595</c:v>
                </c:pt>
                <c:pt idx="7">
                  <c:v>2.0238759426361996</c:v>
                </c:pt>
                <c:pt idx="8">
                  <c:v>2.2949149346298197</c:v>
                </c:pt>
                <c:pt idx="9">
                  <c:v>2.3428134307556707</c:v>
                </c:pt>
                <c:pt idx="10">
                  <c:v>2.7130259764682991</c:v>
                </c:pt>
                <c:pt idx="11">
                  <c:v>2.9923294312718367</c:v>
                </c:pt>
                <c:pt idx="12">
                  <c:v>3.0815502414472742</c:v>
                </c:pt>
                <c:pt idx="13">
                  <c:v>3.0633330350937866</c:v>
                </c:pt>
                <c:pt idx="14">
                  <c:v>2.152553845269225</c:v>
                </c:pt>
                <c:pt idx="15">
                  <c:v>1.4235928372628452</c:v>
                </c:pt>
                <c:pt idx="16">
                  <c:v>1.27314422595068</c:v>
                </c:pt>
                <c:pt idx="17">
                  <c:v>0.76732371381206788</c:v>
                </c:pt>
                <c:pt idx="18">
                  <c:v>-0.1847777900620807</c:v>
                </c:pt>
                <c:pt idx="19">
                  <c:v>-0.64101152534118822</c:v>
                </c:pt>
                <c:pt idx="20">
                  <c:v>-1.0815427812814524</c:v>
                </c:pt>
                <c:pt idx="21">
                  <c:v>-1.6892916680757113</c:v>
                </c:pt>
                <c:pt idx="22">
                  <c:v>-2.0060625934374636</c:v>
                </c:pt>
                <c:pt idx="23">
                  <c:v>-1.693701287394257</c:v>
                </c:pt>
                <c:pt idx="24">
                  <c:v>-1.1940121576595903</c:v>
                </c:pt>
                <c:pt idx="25">
                  <c:v>-0.85924727034916593</c:v>
                </c:pt>
                <c:pt idx="26">
                  <c:v>-0.54429719785355635</c:v>
                </c:pt>
                <c:pt idx="27">
                  <c:v>-0.7111379502737718</c:v>
                </c:pt>
                <c:pt idx="28">
                  <c:v>-0.52729027075555523</c:v>
                </c:pt>
                <c:pt idx="29">
                  <c:v>0.25834763242788478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270-4E98-9EE5-402E5721DE52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0.2663219959386432</c:v>
              </c:pt>
            </c:numLit>
          </c:xVal>
          <c:yVal>
            <c:numLit>
              <c:formatCode>General</c:formatCode>
              <c:ptCount val="1"/>
              <c:pt idx="0">
                <c:v>-0.10649024073047807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D270-4E98-9EE5-402E5721DE52}"/>
            </c:ext>
          </c:extLst>
        </c:ser>
        <c:ser>
          <c:idx val="4"/>
          <c:order val="4"/>
          <c:tx>
            <c:v/>
          </c:tx>
          <c:spPr>
            <a:ln w="6350">
              <a:solidFill>
                <a:srgbClr val="98989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'LR LAST 30'!xdata3</c:f>
              <c:numCache>
                <c:formatCode>General</c:formatCode>
                <c:ptCount val="70"/>
                <c:pt idx="0">
                  <c:v>-3.3089949898686499</c:v>
                </c:pt>
                <c:pt idx="1">
                  <c:v>-3.2031906953920601</c:v>
                </c:pt>
                <c:pt idx="2">
                  <c:v>-3.0973864009154699</c:v>
                </c:pt>
                <c:pt idx="3">
                  <c:v>-2.9915821064388801</c:v>
                </c:pt>
                <c:pt idx="4">
                  <c:v>-2.8857778119622899</c:v>
                </c:pt>
                <c:pt idx="5">
                  <c:v>-2.7799735174857001</c:v>
                </c:pt>
                <c:pt idx="6">
                  <c:v>-2.6741692230091099</c:v>
                </c:pt>
                <c:pt idx="7">
                  <c:v>-2.5683649285325201</c:v>
                </c:pt>
                <c:pt idx="8">
                  <c:v>-2.4625606340559298</c:v>
                </c:pt>
                <c:pt idx="9">
                  <c:v>-2.3567563395793401</c:v>
                </c:pt>
                <c:pt idx="10">
                  <c:v>-2.2509520451027498</c:v>
                </c:pt>
                <c:pt idx="11">
                  <c:v>-2.14514775062616</c:v>
                </c:pt>
                <c:pt idx="12">
                  <c:v>-2.0393434561495702</c:v>
                </c:pt>
                <c:pt idx="13">
                  <c:v>-1.93353916167298</c:v>
                </c:pt>
                <c:pt idx="14">
                  <c:v>-1.82773486719639</c:v>
                </c:pt>
                <c:pt idx="15">
                  <c:v>-1.7219305727198</c:v>
                </c:pt>
                <c:pt idx="16">
                  <c:v>-1.61612627824321</c:v>
                </c:pt>
                <c:pt idx="17">
                  <c:v>-1.51032198376662</c:v>
                </c:pt>
                <c:pt idx="18">
                  <c:v>-1.40451768929003</c:v>
                </c:pt>
                <c:pt idx="19">
                  <c:v>-1.2987133948134399</c:v>
                </c:pt>
                <c:pt idx="20">
                  <c:v>-1.1929091003368502</c:v>
                </c:pt>
                <c:pt idx="21">
                  <c:v>-1.0871048058602599</c:v>
                </c:pt>
                <c:pt idx="22">
                  <c:v>-0.98130051138367014</c:v>
                </c:pt>
                <c:pt idx="23">
                  <c:v>-0.8754962169070799</c:v>
                </c:pt>
                <c:pt idx="24">
                  <c:v>-0.76969192243049012</c:v>
                </c:pt>
                <c:pt idx="25">
                  <c:v>-0.66388762795389988</c:v>
                </c:pt>
                <c:pt idx="26">
                  <c:v>-0.5580833334773101</c:v>
                </c:pt>
                <c:pt idx="27">
                  <c:v>-0.45227903900071986</c:v>
                </c:pt>
                <c:pt idx="28">
                  <c:v>-0.34647474452413007</c:v>
                </c:pt>
                <c:pt idx="29">
                  <c:v>-0.24067045004753984</c:v>
                </c:pt>
                <c:pt idx="30">
                  <c:v>-0.13486615557095005</c:v>
                </c:pt>
                <c:pt idx="31">
                  <c:v>-2.906186109435982E-2</c:v>
                </c:pt>
                <c:pt idx="32">
                  <c:v>7.6742433382229969E-2</c:v>
                </c:pt>
                <c:pt idx="33">
                  <c:v>0.18254672785881976</c:v>
                </c:pt>
                <c:pt idx="34">
                  <c:v>0.28835102233540999</c:v>
                </c:pt>
                <c:pt idx="35">
                  <c:v>0.39415531681199978</c:v>
                </c:pt>
                <c:pt idx="36">
                  <c:v>0.49995961128859001</c:v>
                </c:pt>
                <c:pt idx="37">
                  <c:v>0.6057639057651798</c:v>
                </c:pt>
                <c:pt idx="38">
                  <c:v>0.71156820024177003</c:v>
                </c:pt>
                <c:pt idx="39">
                  <c:v>0.81737249471835982</c:v>
                </c:pt>
                <c:pt idx="40">
                  <c:v>0.92317678919494961</c:v>
                </c:pt>
                <c:pt idx="41">
                  <c:v>1.0289810836715403</c:v>
                </c:pt>
                <c:pt idx="42">
                  <c:v>1.1347853781481301</c:v>
                </c:pt>
                <c:pt idx="43">
                  <c:v>1.2405896726247199</c:v>
                </c:pt>
                <c:pt idx="44">
                  <c:v>1.3463939671013097</c:v>
                </c:pt>
                <c:pt idx="45">
                  <c:v>1.4521982615779003</c:v>
                </c:pt>
                <c:pt idx="46">
                  <c:v>1.5580025560544901</c:v>
                </c:pt>
                <c:pt idx="47">
                  <c:v>1.6638068505310799</c:v>
                </c:pt>
                <c:pt idx="48">
                  <c:v>1.7696111450076697</c:v>
                </c:pt>
                <c:pt idx="49">
                  <c:v>1.8754154394842595</c:v>
                </c:pt>
                <c:pt idx="50">
                  <c:v>1.9812197339608502</c:v>
                </c:pt>
                <c:pt idx="51">
                  <c:v>2.0870240284374399</c:v>
                </c:pt>
                <c:pt idx="52">
                  <c:v>2.1928283229140297</c:v>
                </c:pt>
                <c:pt idx="53">
                  <c:v>2.2986326173906195</c:v>
                </c:pt>
                <c:pt idx="54">
                  <c:v>2.4044369118672102</c:v>
                </c:pt>
                <c:pt idx="55">
                  <c:v>2.5102412063438</c:v>
                </c:pt>
                <c:pt idx="56">
                  <c:v>2.6160455008203898</c:v>
                </c:pt>
                <c:pt idx="57">
                  <c:v>2.7218497952969796</c:v>
                </c:pt>
                <c:pt idx="58">
                  <c:v>2.8276540897735702</c:v>
                </c:pt>
                <c:pt idx="59">
                  <c:v>2.93345838425016</c:v>
                </c:pt>
                <c:pt idx="60">
                  <c:v>3.0392626787267498</c:v>
                </c:pt>
                <c:pt idx="61">
                  <c:v>3.1450669732033396</c:v>
                </c:pt>
                <c:pt idx="62">
                  <c:v>3.2508712676799303</c:v>
                </c:pt>
                <c:pt idx="63">
                  <c:v>3.3566755621565201</c:v>
                </c:pt>
                <c:pt idx="64">
                  <c:v>3.4624798566331099</c:v>
                </c:pt>
                <c:pt idx="65">
                  <c:v>3.5682841511096997</c:v>
                </c:pt>
                <c:pt idx="66">
                  <c:v>3.6740884455862894</c:v>
                </c:pt>
                <c:pt idx="67">
                  <c:v>3.7798927400628801</c:v>
                </c:pt>
                <c:pt idx="68">
                  <c:v>3.8856970345394699</c:v>
                </c:pt>
                <c:pt idx="69">
                  <c:v>3.9915013290160597</c:v>
                </c:pt>
              </c:numCache>
            </c:numRef>
          </c:xVal>
          <c:yVal>
            <c:numRef>
              <c:f>'LR LAST 30'!ydata5</c:f>
              <c:numCache>
                <c:formatCode>General</c:formatCode>
                <c:ptCount val="70"/>
                <c:pt idx="0">
                  <c:v>-4.5202946827269237</c:v>
                </c:pt>
                <c:pt idx="1">
                  <c:v>-4.4103179951630738</c:v>
                </c:pt>
                <c:pt idx="2">
                  <c:v>-4.300490788463657</c:v>
                </c:pt>
                <c:pt idx="3">
                  <c:v>-4.1908145669628061</c:v>
                </c:pt>
                <c:pt idx="4">
                  <c:v>-4.0812907976559512</c:v>
                </c:pt>
                <c:pt idx="5">
                  <c:v>-3.9719209077263127</c:v>
                </c:pt>
                <c:pt idx="6">
                  <c:v>-3.8627062820829829</c:v>
                </c:pt>
                <c:pt idx="7">
                  <c:v>-3.7536482609192827</c:v>
                </c:pt>
                <c:pt idx="8">
                  <c:v>-3.6447481373002741</c:v>
                </c:pt>
                <c:pt idx="9">
                  <c:v>-3.5360071547885794</c:v>
                </c:pt>
                <c:pt idx="10">
                  <c:v>-3.4274265051177331</c:v>
                </c:pt>
                <c:pt idx="11">
                  <c:v>-3.319007325922442</c:v>
                </c:pt>
                <c:pt idx="12">
                  <c:v>-3.2107506985351213</c:v>
                </c:pt>
                <c:pt idx="13">
                  <c:v>-3.1026576458580548</c:v>
                </c:pt>
                <c:pt idx="14">
                  <c:v>-2.9947291303204304</c:v>
                </c:pt>
                <c:pt idx="15">
                  <c:v>-2.8869660519293254</c:v>
                </c:pt>
                <c:pt idx="16">
                  <c:v>-2.7793692464234812</c:v>
                </c:pt>
                <c:pt idx="17">
                  <c:v>-2.6719394835384067</c:v>
                </c:pt>
                <c:pt idx="18">
                  <c:v>-2.5646774653909765</c:v>
                </c:pt>
                <c:pt idx="19">
                  <c:v>-2.4575838249912358</c:v>
                </c:pt>
                <c:pt idx="20">
                  <c:v>-2.3506591248886419</c:v>
                </c:pt>
                <c:pt idx="21">
                  <c:v>-2.2439038559593727</c:v>
                </c:pt>
                <c:pt idx="22">
                  <c:v>-2.1373184363407516</c:v>
                </c:pt>
                <c:pt idx="23">
                  <c:v>-2.0309032105181077</c:v>
                </c:pt>
                <c:pt idx="24">
                  <c:v>-1.9246584485687166</c:v>
                </c:pt>
                <c:pt idx="25">
                  <c:v>-1.8185843455666517</c:v>
                </c:pt>
                <c:pt idx="26">
                  <c:v>-1.7126810211516161</c:v>
                </c:pt>
                <c:pt idx="27">
                  <c:v>-1.6069485192639585</c:v>
                </c:pt>
                <c:pt idx="28">
                  <c:v>-1.5013868080472503</c:v>
                </c:pt>
                <c:pt idx="29">
                  <c:v>-1.3959957799189215</c:v>
                </c:pt>
                <c:pt idx="30">
                  <c:v>-1.2907752518085971</c:v>
                </c:pt>
                <c:pt idx="31">
                  <c:v>-1.1857249655628919</c:v>
                </c:pt>
                <c:pt idx="32">
                  <c:v>-1.0808445885145956</c:v>
                </c:pt>
                <c:pt idx="33">
                  <c:v>-0.97613371421331308</c:v>
                </c:pt>
                <c:pt idx="34">
                  <c:v>-0.87159186331384242</c:v>
                </c:pt>
                <c:pt idx="35">
                  <c:v>-0.76721848461779318</c:v>
                </c:pt>
                <c:pt idx="36">
                  <c:v>-0.66301295626319567</c:v>
                </c:pt>
                <c:pt idx="37">
                  <c:v>-0.55897458705620395</c:v>
                </c:pt>
                <c:pt idx="38">
                  <c:v>-0.45510261793831819</c:v>
                </c:pt>
                <c:pt idx="39">
                  <c:v>-0.35139622358201272</c:v>
                </c:pt>
                <c:pt idx="40">
                  <c:v>-0.24785451410711201</c:v>
                </c:pt>
                <c:pt idx="41">
                  <c:v>-0.14447653690982798</c:v>
                </c:pt>
                <c:pt idx="42">
                  <c:v>-4.1261278595971618E-2</c:v>
                </c:pt>
                <c:pt idx="43">
                  <c:v>6.1792332990462384E-2</c:v>
                </c:pt>
                <c:pt idx="44">
                  <c:v>0.16468542665237207</c:v>
                </c:pt>
                <c:pt idx="45">
                  <c:v>0.26741918564752054</c:v>
                </c:pt>
                <c:pt idx="46">
                  <c:v>0.36999484542872874</c:v>
                </c:pt>
                <c:pt idx="47">
                  <c:v>0.47241369132568467</c:v>
                </c:pt>
                <c:pt idx="48">
                  <c:v>0.57467705617770748</c:v>
                </c:pt>
                <c:pt idx="49">
                  <c:v>0.67678631792675947</c:v>
                </c:pt>
                <c:pt idx="50">
                  <c:v>0.77874289717984668</c:v>
                </c:pt>
                <c:pt idx="51">
                  <c:v>0.88054825474974496</c:v>
                </c:pt>
                <c:pt idx="52">
                  <c:v>0.98220388918277224</c:v>
                </c:pt>
                <c:pt idx="53">
                  <c:v>1.0837113342820122</c:v>
                </c:pt>
                <c:pt idx="54">
                  <c:v>1.1850721566340874</c:v>
                </c:pt>
                <c:pt idx="55">
                  <c:v>1.2862879531472031</c:v>
                </c:pt>
                <c:pt idx="56">
                  <c:v>1.3873603486078043</c:v>
                </c:pt>
                <c:pt idx="57">
                  <c:v>1.4882909932627491</c:v>
                </c:pt>
                <c:pt idx="58">
                  <c:v>1.5890815604334754</c:v>
                </c:pt>
                <c:pt idx="59">
                  <c:v>1.6897337441681823</c:v>
                </c:pt>
                <c:pt idx="60">
                  <c:v>1.7902492569375756</c:v>
                </c:pt>
                <c:pt idx="61">
                  <c:v>1.8906298273792499</c:v>
                </c:pt>
                <c:pt idx="62">
                  <c:v>1.9908771980953119</c:v>
                </c:pt>
                <c:pt idx="63">
                  <c:v>2.0909931235073707</c:v>
                </c:pt>
                <c:pt idx="64">
                  <c:v>2.1909793677725515</c:v>
                </c:pt>
                <c:pt idx="65">
                  <c:v>2.2908377027637221</c:v>
                </c:pt>
                <c:pt idx="66">
                  <c:v>2.390569906116681</c:v>
                </c:pt>
                <c:pt idx="67">
                  <c:v>2.4901777593466088</c:v>
                </c:pt>
                <c:pt idx="68">
                  <c:v>2.5896630460356658</c:v>
                </c:pt>
                <c:pt idx="69">
                  <c:v>2.6890275500932299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270-4E98-9EE5-402E5721DE52}"/>
            </c:ext>
          </c:extLst>
        </c:ser>
        <c:ser>
          <c:idx val="5"/>
          <c:order val="5"/>
          <c:tx>
            <c:v/>
          </c:tx>
          <c:spPr>
            <a:ln w="6350">
              <a:solidFill>
                <a:srgbClr val="98989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'LR LAST 30'!xdata4</c:f>
              <c:numCache>
                <c:formatCode>General</c:formatCode>
                <c:ptCount val="70"/>
                <c:pt idx="0">
                  <c:v>-3.6645518602709002</c:v>
                </c:pt>
                <c:pt idx="1">
                  <c:v>-3.5535945676725391</c:v>
                </c:pt>
                <c:pt idx="2">
                  <c:v>-3.442637275074178</c:v>
                </c:pt>
                <c:pt idx="3">
                  <c:v>-3.3316799824758174</c:v>
                </c:pt>
                <c:pt idx="4">
                  <c:v>-3.2207226898774564</c:v>
                </c:pt>
                <c:pt idx="5">
                  <c:v>-3.1097653972790953</c:v>
                </c:pt>
                <c:pt idx="6">
                  <c:v>-2.9988081046807342</c:v>
                </c:pt>
                <c:pt idx="7">
                  <c:v>-2.8878508120823732</c:v>
                </c:pt>
                <c:pt idx="8">
                  <c:v>-2.7768935194840121</c:v>
                </c:pt>
                <c:pt idx="9">
                  <c:v>-2.665936226885651</c:v>
                </c:pt>
                <c:pt idx="10">
                  <c:v>-2.5549789342872904</c:v>
                </c:pt>
                <c:pt idx="11">
                  <c:v>-2.4440216416889289</c:v>
                </c:pt>
                <c:pt idx="12">
                  <c:v>-2.3330643490905683</c:v>
                </c:pt>
                <c:pt idx="13">
                  <c:v>-2.2221070564922072</c:v>
                </c:pt>
                <c:pt idx="14">
                  <c:v>-2.1111497638938461</c:v>
                </c:pt>
                <c:pt idx="15">
                  <c:v>-2.0001924712954855</c:v>
                </c:pt>
                <c:pt idx="16">
                  <c:v>-1.8892351786971242</c:v>
                </c:pt>
                <c:pt idx="17">
                  <c:v>-1.7782778860987631</c:v>
                </c:pt>
                <c:pt idx="18">
                  <c:v>-1.6673205935004023</c:v>
                </c:pt>
                <c:pt idx="19">
                  <c:v>-1.5563633009020412</c:v>
                </c:pt>
                <c:pt idx="20">
                  <c:v>-1.4454060083036802</c:v>
                </c:pt>
                <c:pt idx="21">
                  <c:v>-1.3344487157053191</c:v>
                </c:pt>
                <c:pt idx="22">
                  <c:v>-1.223491423106958</c:v>
                </c:pt>
                <c:pt idx="23">
                  <c:v>-1.1125341305085974</c:v>
                </c:pt>
                <c:pt idx="24">
                  <c:v>-1.0015768379102363</c:v>
                </c:pt>
                <c:pt idx="25">
                  <c:v>-0.89061954531187526</c:v>
                </c:pt>
                <c:pt idx="26">
                  <c:v>-0.77966225271351419</c:v>
                </c:pt>
                <c:pt idx="27">
                  <c:v>-0.66870496011515312</c:v>
                </c:pt>
                <c:pt idx="28">
                  <c:v>-0.55774766751679206</c:v>
                </c:pt>
                <c:pt idx="29">
                  <c:v>-0.44679037491843143</c:v>
                </c:pt>
                <c:pt idx="30">
                  <c:v>-0.33583308232007036</c:v>
                </c:pt>
                <c:pt idx="31">
                  <c:v>-0.2248757897217093</c:v>
                </c:pt>
                <c:pt idx="32">
                  <c:v>-0.11391849712334823</c:v>
                </c:pt>
                <c:pt idx="33">
                  <c:v>-2.9612045249871599E-3</c:v>
                </c:pt>
                <c:pt idx="34">
                  <c:v>0.10799608807337391</c:v>
                </c:pt>
                <c:pt idx="35">
                  <c:v>0.21895338067173498</c:v>
                </c:pt>
                <c:pt idx="36">
                  <c:v>0.3299106732700956</c:v>
                </c:pt>
                <c:pt idx="37">
                  <c:v>0.44086796586845711</c:v>
                </c:pt>
                <c:pt idx="38">
                  <c:v>0.55182525846681774</c:v>
                </c:pt>
                <c:pt idx="39">
                  <c:v>0.66278255106517836</c:v>
                </c:pt>
                <c:pt idx="40">
                  <c:v>0.77373984366353987</c:v>
                </c:pt>
                <c:pt idx="41">
                  <c:v>0.8846971362619005</c:v>
                </c:pt>
                <c:pt idx="42">
                  <c:v>0.99565442886026201</c:v>
                </c:pt>
                <c:pt idx="43">
                  <c:v>1.1066117214586226</c:v>
                </c:pt>
                <c:pt idx="44">
                  <c:v>1.2175690140569841</c:v>
                </c:pt>
                <c:pt idx="45">
                  <c:v>1.3285263066553448</c:v>
                </c:pt>
                <c:pt idx="46">
                  <c:v>1.4394835992537054</c:v>
                </c:pt>
                <c:pt idx="47">
                  <c:v>1.5504408918520669</c:v>
                </c:pt>
                <c:pt idx="48">
                  <c:v>1.6613981844504275</c:v>
                </c:pt>
                <c:pt idx="49">
                  <c:v>1.772355477048789</c:v>
                </c:pt>
                <c:pt idx="50">
                  <c:v>1.8833127696471497</c:v>
                </c:pt>
                <c:pt idx="51">
                  <c:v>1.9942700622455112</c:v>
                </c:pt>
                <c:pt idx="52">
                  <c:v>2.1052273548438718</c:v>
                </c:pt>
                <c:pt idx="53">
                  <c:v>2.2161846474422324</c:v>
                </c:pt>
                <c:pt idx="54">
                  <c:v>2.3271419400405939</c:v>
                </c:pt>
                <c:pt idx="55">
                  <c:v>2.4380992326389546</c:v>
                </c:pt>
                <c:pt idx="56">
                  <c:v>2.5490565252373161</c:v>
                </c:pt>
                <c:pt idx="57">
                  <c:v>2.6600138178356767</c:v>
                </c:pt>
                <c:pt idx="58">
                  <c:v>2.7709711104340373</c:v>
                </c:pt>
                <c:pt idx="59">
                  <c:v>2.8819284030323988</c:v>
                </c:pt>
                <c:pt idx="60">
                  <c:v>2.9928856956307595</c:v>
                </c:pt>
                <c:pt idx="61">
                  <c:v>3.103842988229121</c:v>
                </c:pt>
                <c:pt idx="62">
                  <c:v>3.2148002808274816</c:v>
                </c:pt>
                <c:pt idx="63">
                  <c:v>3.3257575734258431</c:v>
                </c:pt>
                <c:pt idx="64">
                  <c:v>3.4367148660242037</c:v>
                </c:pt>
                <c:pt idx="65">
                  <c:v>3.5476721586225644</c:v>
                </c:pt>
                <c:pt idx="66">
                  <c:v>3.6586294512209259</c:v>
                </c:pt>
                <c:pt idx="67">
                  <c:v>3.7695867438192865</c:v>
                </c:pt>
                <c:pt idx="68">
                  <c:v>3.880544036417648</c:v>
                </c:pt>
                <c:pt idx="69">
                  <c:v>3.9915013290160086</c:v>
                </c:pt>
              </c:numCache>
            </c:numRef>
          </c:xVal>
          <c:yVal>
            <c:numRef>
              <c:f>'LR LAST 30'!ydata6</c:f>
              <c:numCache>
                <c:formatCode>General</c:formatCode>
                <c:ptCount val="70"/>
                <c:pt idx="0">
                  <c:v>-2.4381559613051142</c:v>
                </c:pt>
                <c:pt idx="1">
                  <c:v>-2.3320853817649247</c:v>
                </c:pt>
                <c:pt idx="2">
                  <c:v>-2.22585614466117</c:v>
                </c:pt>
                <c:pt idx="3">
                  <c:v>-2.1194663935330427</c:v>
                </c:pt>
                <c:pt idx="4">
                  <c:v>-2.0129143073424713</c:v>
                </c:pt>
                <c:pt idx="5">
                  <c:v>-1.9061981035884101</c:v>
                </c:pt>
                <c:pt idx="6">
                  <c:v>-1.7993160414398166</c:v>
                </c:pt>
                <c:pt idx="7">
                  <c:v>-1.6922664248767372</c:v>
                </c:pt>
                <c:pt idx="8">
                  <c:v>-1.5850476058283549</c:v>
                </c:pt>
                <c:pt idx="9">
                  <c:v>-1.4776579872963742</c:v>
                </c:pt>
                <c:pt idx="10">
                  <c:v>-1.3700960264516753</c:v>
                </c:pt>
                <c:pt idx="11">
                  <c:v>-1.2623602376918011</c:v>
                </c:pt>
                <c:pt idx="12">
                  <c:v>-1.1544491956465637</c:v>
                </c:pt>
                <c:pt idx="13">
                  <c:v>-1.0463615381188243</c:v>
                </c:pt>
                <c:pt idx="14">
                  <c:v>-0.93809596894740599</c:v>
                </c:pt>
                <c:pt idx="15">
                  <c:v>-0.82965126077904872</c:v>
                </c:pt>
                <c:pt idx="16">
                  <c:v>-0.72102625773640239</c:v>
                </c:pt>
                <c:pt idx="17">
                  <c:v>-0.61221987796922206</c:v>
                </c:pt>
                <c:pt idx="18">
                  <c:v>-0.50323111607620463</c:v>
                </c:pt>
                <c:pt idx="19">
                  <c:v>-0.3940590453852939</c:v>
                </c:pt>
                <c:pt idx="20">
                  <c:v>-0.28470282008077019</c:v>
                </c:pt>
                <c:pt idx="21">
                  <c:v>-0.1751616771660256</c:v>
                </c:pt>
                <c:pt idx="22">
                  <c:v>-6.5434938251632602E-2</c:v>
                </c:pt>
                <c:pt idx="23">
                  <c:v>4.4477988840905924E-2</c:v>
                </c:pt>
                <c:pt idx="24">
                  <c:v>0.15457760866845294</c:v>
                </c:pt>
                <c:pt idx="25">
                  <c:v>0.26486433695633349</c:v>
                </c:pt>
                <c:pt idx="26">
                  <c:v>0.37533849959595367</c:v>
                </c:pt>
                <c:pt idx="27">
                  <c:v>0.48600033185555236</c:v>
                </c:pt>
                <c:pt idx="28">
                  <c:v>0.59684997780852078</c:v>
                </c:pt>
                <c:pt idx="29">
                  <c:v>0.70788748998253359</c:v>
                </c:pt>
                <c:pt idx="30">
                  <c:v>0.8191128292314771</c:v>
                </c:pt>
                <c:pt idx="31">
                  <c:v>0.93052586483090072</c:v>
                </c:pt>
                <c:pt idx="32">
                  <c:v>1.042126374796454</c:v>
                </c:pt>
                <c:pt idx="33">
                  <c:v>1.1539140464234998</c:v>
                </c:pt>
                <c:pt idx="34">
                  <c:v>1.2658884770448477</c:v>
                </c:pt>
                <c:pt idx="35">
                  <c:v>1.3780491750023414</c:v>
                </c:pt>
                <c:pt idx="36">
                  <c:v>1.4903955608268533</c:v>
                </c:pt>
                <c:pt idx="37">
                  <c:v>1.6029269686201382</c:v>
                </c:pt>
                <c:pt idx="38">
                  <c:v>1.7156426476309137</c:v>
                </c:pt>
                <c:pt idx="39">
                  <c:v>1.8285417640166024</c:v>
                </c:pt>
                <c:pt idx="40">
                  <c:v>1.9416234027812302</c:v>
                </c:pt>
                <c:pt idx="41">
                  <c:v>2.0548865698791987</c:v>
                </c:pt>
                <c:pt idx="42">
                  <c:v>2.1683301944739428</c:v>
                </c:pt>
                <c:pt idx="43">
                  <c:v>2.2819531313398458</c:v>
                </c:pt>
                <c:pt idx="44">
                  <c:v>2.3957541633953299</c:v>
                </c:pt>
                <c:pt idx="45">
                  <c:v>2.5097320043545848</c:v>
                </c:pt>
                <c:pt idx="46">
                  <c:v>2.6238853014851595</c:v>
                </c:pt>
                <c:pt idx="47">
                  <c:v>2.738212638458406</c:v>
                </c:pt>
                <c:pt idx="48">
                  <c:v>2.8527125382797056</c:v>
                </c:pt>
                <c:pt idx="49">
                  <c:v>2.9673834662854248</c:v>
                </c:pt>
                <c:pt idx="50">
                  <c:v>3.082223833193622</c:v>
                </c:pt>
                <c:pt idx="51">
                  <c:v>3.1972319981957718</c:v>
                </c:pt>
                <c:pt idx="52">
                  <c:v>3.3124062720770029</c:v>
                </c:pt>
                <c:pt idx="53">
                  <c:v>3.4277449203527466</c:v>
                </c:pt>
                <c:pt idx="54">
                  <c:v>3.5432461664100834</c:v>
                </c:pt>
                <c:pt idx="55">
                  <c:v>3.6589081946425757</c:v>
                </c:pt>
                <c:pt idx="56">
                  <c:v>3.7747291535679288</c:v>
                </c:pt>
                <c:pt idx="57">
                  <c:v>3.8907071589183673</c:v>
                </c:pt>
                <c:pt idx="58">
                  <c:v>4.0068402966942855</c:v>
                </c:pt>
                <c:pt idx="59">
                  <c:v>4.1231266261723416</c:v>
                </c:pt>
                <c:pt idx="60">
                  <c:v>4.2395641828598549</c:v>
                </c:pt>
                <c:pt idx="61">
                  <c:v>4.3561509813880672</c:v>
                </c:pt>
                <c:pt idx="62">
                  <c:v>4.4728850183374949</c:v>
                </c:pt>
                <c:pt idx="63">
                  <c:v>4.5897642749893199</c:v>
                </c:pt>
                <c:pt idx="64">
                  <c:v>4.7067867199974387</c:v>
                </c:pt>
                <c:pt idx="65">
                  <c:v>4.8239503119764997</c:v>
                </c:pt>
                <c:pt idx="66">
                  <c:v>4.9412530020018792</c:v>
                </c:pt>
                <c:pt idx="67">
                  <c:v>5.0586927360182372</c:v>
                </c:pt>
                <c:pt idx="68">
                  <c:v>5.1762674571538909</c:v>
                </c:pt>
                <c:pt idx="69">
                  <c:v>5.2939751079388353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270-4E98-9EE5-402E5721DE52}"/>
            </c:ext>
          </c:extLst>
        </c:ser>
        <c:ser>
          <c:idx val="6"/>
          <c:order val="6"/>
          <c:spPr>
            <a:ln w="6350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</c:v>
              </c:pt>
              <c:pt idx="1">
                <c:v>6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D270-4E98-9EE5-402E5721D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046144"/>
        <c:axId val="497046472"/>
      </c:scatterChart>
      <c:valAx>
        <c:axId val="497046144"/>
        <c:scaling>
          <c:orientation val="minMax"/>
          <c:max val="6"/>
          <c:min val="-6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Pred(CFT)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497046472"/>
        <c:crosses val="autoZero"/>
        <c:crossBetween val="midCat"/>
      </c:valAx>
      <c:valAx>
        <c:axId val="497046472"/>
        <c:scaling>
          <c:orientation val="minMax"/>
          <c:max val="6"/>
          <c:min val="-6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9704614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Standardized residuals / CFT (Training set)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/>
          </c:tx>
          <c:spPr>
            <a:solidFill>
              <a:srgbClr val="2A7498"/>
            </a:solidFill>
            <a:ln>
              <a:solidFill>
                <a:srgbClr val="2A7498"/>
              </a:solidFill>
              <a:prstDash val="solid"/>
            </a:ln>
          </c:spPr>
          <c:invertIfNegative val="0"/>
          <c:cat>
            <c:strRef>
              <c:f>'LR LAST 30'!$B$127:$B$157</c:f>
              <c:strCache>
                <c:ptCount val="3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</c:strCache>
            </c:strRef>
          </c:cat>
          <c:val>
            <c:numRef>
              <c:f>'LR LAST 30'!$H$127:$H$157</c:f>
              <c:numCache>
                <c:formatCode>0.000</c:formatCode>
                <c:ptCount val="31"/>
                <c:pt idx="0">
                  <c:v>0.23822335926604479</c:v>
                </c:pt>
                <c:pt idx="1">
                  <c:v>0.12792536814971966</c:v>
                </c:pt>
                <c:pt idx="2">
                  <c:v>1.1954868274505459</c:v>
                </c:pt>
                <c:pt idx="3">
                  <c:v>0.77024821403287969</c:v>
                </c:pt>
                <c:pt idx="4">
                  <c:v>-0.88517812074317737</c:v>
                </c:pt>
                <c:pt idx="5">
                  <c:v>0.7463918461619371</c:v>
                </c:pt>
                <c:pt idx="6">
                  <c:v>0.51195684876641101</c:v>
                </c:pt>
                <c:pt idx="7">
                  <c:v>9.2066416927553324E-2</c:v>
                </c:pt>
                <c:pt idx="8">
                  <c:v>-1.7423742201494623</c:v>
                </c:pt>
                <c:pt idx="9">
                  <c:v>2.3769197143328955</c:v>
                </c:pt>
                <c:pt idx="10">
                  <c:v>-1.0083285092808041</c:v>
                </c:pt>
                <c:pt idx="11">
                  <c:v>0.5311427636597581</c:v>
                </c:pt>
                <c:pt idx="12">
                  <c:v>0.20536609279788054</c:v>
                </c:pt>
                <c:pt idx="13">
                  <c:v>-1.1799875538172493</c:v>
                </c:pt>
                <c:pt idx="14">
                  <c:v>-0.60721202995118229</c:v>
                </c:pt>
                <c:pt idx="15">
                  <c:v>0.98779927476917362</c:v>
                </c:pt>
                <c:pt idx="16">
                  <c:v>-1.3372093123792881</c:v>
                </c:pt>
                <c:pt idx="17">
                  <c:v>-0.83640395325982764</c:v>
                </c:pt>
                <c:pt idx="18">
                  <c:v>-0.96470177267281221</c:v>
                </c:pt>
                <c:pt idx="19">
                  <c:v>1.0899381039193068</c:v>
                </c:pt>
                <c:pt idx="20">
                  <c:v>-1.466548094308485</c:v>
                </c:pt>
                <c:pt idx="21">
                  <c:v>-9.688154889188072E-2</c:v>
                </c:pt>
                <c:pt idx="22">
                  <c:v>-0.47083483025768674</c:v>
                </c:pt>
                <c:pt idx="23">
                  <c:v>-0.22162955298425713</c:v>
                </c:pt>
                <c:pt idx="24">
                  <c:v>0.65354606762510625</c:v>
                </c:pt>
                <c:pt idx="25">
                  <c:v>-0.58700209353387689</c:v>
                </c:pt>
                <c:pt idx="26">
                  <c:v>-0.81936648817929114</c:v>
                </c:pt>
                <c:pt idx="27">
                  <c:v>0.50079802150213437</c:v>
                </c:pt>
                <c:pt idx="28">
                  <c:v>1.5029300281977458</c:v>
                </c:pt>
                <c:pt idx="29">
                  <c:v>1.1526084520983451</c:v>
                </c:pt>
                <c:pt idx="30">
                  <c:v>-0.45968931924815792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F-41FC-87C7-111D76260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608106384"/>
        <c:axId val="608106712"/>
      </c:barChart>
      <c:catAx>
        <c:axId val="6081063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608106712"/>
        <c:crosses val="autoZero"/>
        <c:auto val="1"/>
        <c:lblAlgn val="ctr"/>
        <c:lblOffset val="100"/>
        <c:noMultiLvlLbl val="0"/>
      </c:catAx>
      <c:valAx>
        <c:axId val="608106712"/>
        <c:scaling>
          <c:orientation val="minMax"/>
          <c:max val="3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608106384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Biplot (axes D1 and D2: 72.05 %)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Active variables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CFT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A4BF-4D40-906E-5698FF3C2E10}"/>
                </c:ext>
              </c:extLst>
            </c:dLbl>
            <c:dLbl>
              <c:idx val="1"/>
              <c:layout>
                <c:manualLayout>
                  <c:x val="-7.0243055555555559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SRF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A4BF-4D40-906E-5698FF3C2E10}"/>
                </c:ext>
              </c:extLst>
            </c:dLbl>
            <c:dLbl>
              <c:idx val="2"/>
              <c:layout>
                <c:manualLayout>
                  <c:x val="-0.12461805555555555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NINO 3.4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A4BF-4D40-906E-5698FF3C2E10}"/>
                </c:ext>
              </c:extLst>
            </c:dLbl>
            <c:dLbl>
              <c:idx val="3"/>
              <c:layout>
                <c:manualLayout>
                  <c:x val="-1.7361111111111237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SOI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A4BF-4D40-906E-5698FF3C2E10}"/>
                </c:ext>
              </c:extLst>
            </c:dLbl>
            <c:dLbl>
              <c:idx val="4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ACE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A4BF-4D40-906E-5698FF3C2E10}"/>
                </c:ext>
              </c:extLst>
            </c:dLbl>
            <c:dLbl>
              <c:idx val="5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AMO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A4BF-4D40-906E-5698FF3C2E10}"/>
                </c:ext>
              </c:extLst>
            </c:dLbl>
            <c:dLbl>
              <c:idx val="6"/>
              <c:layout>
                <c:manualLayout>
                  <c:x val="-1.7361111111111112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AMM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A4BF-4D40-906E-5698FF3C2E10}"/>
                </c:ext>
              </c:extLst>
            </c:dLbl>
            <c:dLbl>
              <c:idx val="7"/>
              <c:layout>
                <c:manualLayout>
                  <c:x val="-8.0572779965004379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NAO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A4BF-4D40-906E-5698FF3C2E10}"/>
                </c:ext>
              </c:extLst>
            </c:dLbl>
            <c:dLbl>
              <c:idx val="8"/>
              <c:layout>
                <c:manualLayout>
                  <c:x val="-1.7361111111111237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CAR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A4BF-4D40-906E-5698FF3C2E10}"/>
                </c:ext>
              </c:extLst>
            </c:dLbl>
            <c:dLbl>
              <c:idx val="9"/>
              <c:layout>
                <c:manualLayout>
                  <c:x val="-1.7361111111111046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PTOT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A4BF-4D40-906E-5698FF3C2E10}"/>
                </c:ext>
              </c:extLst>
            </c:dLbl>
            <c:dLbl>
              <c:idx val="10"/>
              <c:layout>
                <c:manualLayout>
                  <c:x val="-7.9218886701662286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TEM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A4BF-4D40-906E-5698FF3C2E10}"/>
                </c:ext>
              </c:extLst>
            </c:dLbl>
            <c:dLbl>
              <c:idx val="11"/>
              <c:layout>
                <c:manualLayout>
                  <c:x val="-7.4027777777777776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DFR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A4BF-4D40-906E-5698FF3C2E10}"/>
                </c:ext>
              </c:extLst>
            </c:dLbl>
            <c:dLbl>
              <c:idx val="12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HUR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A4BF-4D40-906E-5698FF3C2E10}"/>
                </c:ext>
              </c:extLst>
            </c:dLbl>
            <c:dLbl>
              <c:idx val="13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EAI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A4BF-4D40-906E-5698FF3C2E1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XLSTAT_20210801_163211_1_HID7!$A$1:$A$14</c:f>
              <c:numCache>
                <c:formatCode>General</c:formatCode>
                <c:ptCount val="14"/>
                <c:pt idx="0">
                  <c:v>1.2929512722488323</c:v>
                </c:pt>
                <c:pt idx="1">
                  <c:v>-0.26993876992040061</c:v>
                </c:pt>
                <c:pt idx="2">
                  <c:v>-1.4513943798255886</c:v>
                </c:pt>
                <c:pt idx="3">
                  <c:v>1.6000000000000034</c:v>
                </c:pt>
                <c:pt idx="4">
                  <c:v>1.3403876487975224</c:v>
                </c:pt>
                <c:pt idx="5">
                  <c:v>1.3681601988440719</c:v>
                </c:pt>
                <c:pt idx="6">
                  <c:v>1.4053850238281584</c:v>
                </c:pt>
                <c:pt idx="7">
                  <c:v>-1.4035845012005388</c:v>
                </c:pt>
                <c:pt idx="8">
                  <c:v>1.1242621919630107</c:v>
                </c:pt>
                <c:pt idx="9">
                  <c:v>0.6228702886452705</c:v>
                </c:pt>
                <c:pt idx="10">
                  <c:v>-0.83429077127904661</c:v>
                </c:pt>
                <c:pt idx="11">
                  <c:v>-1.3004519297427517</c:v>
                </c:pt>
                <c:pt idx="12">
                  <c:v>0.78332564330619936</c:v>
                </c:pt>
                <c:pt idx="13">
                  <c:v>0.90744568494069622</c:v>
                </c:pt>
              </c:numCache>
            </c:numRef>
          </c:xVal>
          <c:yVal>
            <c:numRef>
              <c:f>XLSTAT_20210801_163211_1_HID7!$B$1:$B$14</c:f>
              <c:numCache>
                <c:formatCode>General</c:formatCode>
                <c:ptCount val="14"/>
                <c:pt idx="0">
                  <c:v>2.3256321310201211</c:v>
                </c:pt>
                <c:pt idx="1">
                  <c:v>-2.7669647104092805</c:v>
                </c:pt>
                <c:pt idx="2">
                  <c:v>-0.48055325211315841</c:v>
                </c:pt>
                <c:pt idx="3">
                  <c:v>1.1083529035784294</c:v>
                </c:pt>
                <c:pt idx="4">
                  <c:v>1.9495215505238965</c:v>
                </c:pt>
                <c:pt idx="5">
                  <c:v>0.81339433851225784</c:v>
                </c:pt>
                <c:pt idx="6">
                  <c:v>-0.30890646211333567</c:v>
                </c:pt>
                <c:pt idx="7">
                  <c:v>-1.1841301843494241</c:v>
                </c:pt>
                <c:pt idx="8">
                  <c:v>0.29345179941742322</c:v>
                </c:pt>
                <c:pt idx="9">
                  <c:v>2.5147404982038881</c:v>
                </c:pt>
                <c:pt idx="10">
                  <c:v>2.3970756263950976</c:v>
                </c:pt>
                <c:pt idx="11">
                  <c:v>-1.5171984757839281</c:v>
                </c:pt>
                <c:pt idx="12">
                  <c:v>2.8243805781431486</c:v>
                </c:pt>
                <c:pt idx="13">
                  <c:v>2.2186887823562573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4BF-4D40-906E-5698FF3C2E10}"/>
            </c:ext>
          </c:extLst>
        </c:ser>
        <c:ser>
          <c:idx val="1"/>
          <c:order val="1"/>
          <c:tx>
            <c:v>Active observations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3CE6"/>
              </a:solidFill>
              <a:ln>
                <a:solidFill>
                  <a:srgbClr val="003CE6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A4BF-4D40-906E-5698FF3C2E10}"/>
                </c:ext>
              </c:extLst>
            </c:dLbl>
            <c:dLbl>
              <c:idx val="1"/>
              <c:layout>
                <c:manualLayout>
                  <c:x val="-1.7361111111111174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A4BF-4D40-906E-5698FF3C2E10}"/>
                </c:ext>
              </c:extLst>
            </c:dLbl>
            <c:dLbl>
              <c:idx val="2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A4BF-4D40-906E-5698FF3C2E10}"/>
                </c:ext>
              </c:extLst>
            </c:dLbl>
            <c:dLbl>
              <c:idx val="3"/>
              <c:layout>
                <c:manualLayout>
                  <c:x val="-1.7361111111111174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A4BF-4D40-906E-5698FF3C2E10}"/>
                </c:ext>
              </c:extLst>
            </c:dLbl>
            <c:dLbl>
              <c:idx val="4"/>
              <c:layout>
                <c:manualLayout>
                  <c:x val="-1.7361111111111174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A4BF-4D40-906E-5698FF3C2E10}"/>
                </c:ext>
              </c:extLst>
            </c:dLbl>
            <c:dLbl>
              <c:idx val="5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A4BF-4D40-906E-5698FF3C2E10}"/>
                </c:ext>
              </c:extLst>
            </c:dLbl>
            <c:dLbl>
              <c:idx val="6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A4BF-4D40-906E-5698FF3C2E10}"/>
                </c:ext>
              </c:extLst>
            </c:dLbl>
            <c:dLbl>
              <c:idx val="7"/>
              <c:layout>
                <c:manualLayout>
                  <c:x val="-1.7361111111111174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A4BF-4D40-906E-5698FF3C2E10}"/>
                </c:ext>
              </c:extLst>
            </c:dLbl>
            <c:dLbl>
              <c:idx val="8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A4BF-4D40-906E-5698FF3C2E10}"/>
                </c:ext>
              </c:extLst>
            </c:dLbl>
            <c:dLbl>
              <c:idx val="9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1969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A4BF-4D40-906E-5698FF3C2E10}"/>
                </c:ext>
              </c:extLst>
            </c:dLbl>
            <c:dLbl>
              <c:idx val="10"/>
              <c:layout>
                <c:manualLayout>
                  <c:x val="-8.40277777777778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A4BF-4D40-906E-5698FF3C2E10}"/>
                </c:ext>
              </c:extLst>
            </c:dLbl>
            <c:dLbl>
              <c:idx val="11"/>
              <c:layout>
                <c:manualLayout>
                  <c:x val="-8.402777777777784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A4BF-4D40-906E-5698FF3C2E10}"/>
                </c:ext>
              </c:extLst>
            </c:dLbl>
            <c:dLbl>
              <c:idx val="12"/>
              <c:layout>
                <c:manualLayout>
                  <c:x val="-8.4027777777777785E-2"/>
                  <c:y val="1.724137931034489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A4BF-4D40-906E-5698FF3C2E10}"/>
                </c:ext>
              </c:extLst>
            </c:dLbl>
            <c:dLbl>
              <c:idx val="13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A4BF-4D40-906E-5698FF3C2E10}"/>
                </c:ext>
              </c:extLst>
            </c:dLbl>
            <c:dLbl>
              <c:idx val="14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A4BF-4D40-906E-5698FF3C2E10}"/>
                </c:ext>
              </c:extLst>
            </c:dLbl>
            <c:dLbl>
              <c:idx val="15"/>
              <c:layout>
                <c:manualLayout>
                  <c:x val="-8.402777777777784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A4BF-4D40-906E-5698FF3C2E10}"/>
                </c:ext>
              </c:extLst>
            </c:dLbl>
            <c:dLbl>
              <c:idx val="16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A4BF-4D40-906E-5698FF3C2E10}"/>
                </c:ext>
              </c:extLst>
            </c:dLbl>
            <c:dLbl>
              <c:idx val="17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A4BF-4D40-906E-5698FF3C2E10}"/>
                </c:ext>
              </c:extLst>
            </c:dLbl>
            <c:dLbl>
              <c:idx val="18"/>
              <c:layout>
                <c:manualLayout>
                  <c:x val="-8.40277777777778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A4BF-4D40-906E-5698FF3C2E10}"/>
                </c:ext>
              </c:extLst>
            </c:dLbl>
            <c:dLbl>
              <c:idx val="19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1979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A4BF-4D40-906E-5698FF3C2E10}"/>
                </c:ext>
              </c:extLst>
            </c:dLbl>
            <c:dLbl>
              <c:idx val="20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A4BF-4D40-906E-5698FF3C2E10}"/>
                </c:ext>
              </c:extLst>
            </c:dLbl>
            <c:dLbl>
              <c:idx val="21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A4BF-4D40-906E-5698FF3C2E10}"/>
                </c:ext>
              </c:extLst>
            </c:dLbl>
            <c:dLbl>
              <c:idx val="22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A4BF-4D40-906E-5698FF3C2E10}"/>
                </c:ext>
              </c:extLst>
            </c:dLbl>
            <c:dLbl>
              <c:idx val="23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A4BF-4D40-906E-5698FF3C2E10}"/>
                </c:ext>
              </c:extLst>
            </c:dLbl>
            <c:dLbl>
              <c:idx val="24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A4BF-4D40-906E-5698FF3C2E10}"/>
                </c:ext>
              </c:extLst>
            </c:dLbl>
            <c:dLbl>
              <c:idx val="25"/>
              <c:layout>
                <c:manualLayout>
                  <c:x val="-8.4027777777777785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A4BF-4D40-906E-5698FF3C2E10}"/>
                </c:ext>
              </c:extLst>
            </c:dLbl>
            <c:dLbl>
              <c:idx val="26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A4BF-4D40-906E-5698FF3C2E10}"/>
                </c:ext>
              </c:extLst>
            </c:dLbl>
            <c:dLbl>
              <c:idx val="27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A4BF-4D40-906E-5698FF3C2E10}"/>
                </c:ext>
              </c:extLst>
            </c:dLbl>
            <c:dLbl>
              <c:idx val="28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A4BF-4D40-906E-5698FF3C2E10}"/>
                </c:ext>
              </c:extLst>
            </c:dLbl>
            <c:dLbl>
              <c:idx val="29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1989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A4BF-4D40-906E-5698FF3C2E10}"/>
                </c:ext>
              </c:extLst>
            </c:dLbl>
            <c:dLbl>
              <c:idx val="30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A4BF-4D40-906E-5698FF3C2E10}"/>
                </c:ext>
              </c:extLst>
            </c:dLbl>
            <c:dLbl>
              <c:idx val="31"/>
              <c:layout>
                <c:manualLayout>
                  <c:x val="-1.7361111111111112E-2"/>
                  <c:y val="1.724137931034489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A4BF-4D40-906E-5698FF3C2E10}"/>
                </c:ext>
              </c:extLst>
            </c:dLbl>
            <c:dLbl>
              <c:idx val="32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A4BF-4D40-906E-5698FF3C2E10}"/>
                </c:ext>
              </c:extLst>
            </c:dLbl>
            <c:dLbl>
              <c:idx val="33"/>
              <c:layout>
                <c:manualLayout>
                  <c:x val="-1.7361111111111174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A4BF-4D40-906E-5698FF3C2E10}"/>
                </c:ext>
              </c:extLst>
            </c:dLbl>
            <c:dLbl>
              <c:idx val="34"/>
              <c:layout>
                <c:manualLayout>
                  <c:x val="-1.7361111111111174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A4BF-4D40-906E-5698FF3C2E10}"/>
                </c:ext>
              </c:extLst>
            </c:dLbl>
            <c:dLbl>
              <c:idx val="35"/>
              <c:layout>
                <c:manualLayout>
                  <c:x val="-1.736111111111117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A4BF-4D40-906E-5698FF3C2E10}"/>
                </c:ext>
              </c:extLst>
            </c:dLbl>
            <c:dLbl>
              <c:idx val="36"/>
              <c:layout>
                <c:manualLayout>
                  <c:x val="-1.7361111111111174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A4BF-4D40-906E-5698FF3C2E10}"/>
                </c:ext>
              </c:extLst>
            </c:dLbl>
            <c:dLbl>
              <c:idx val="37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A4BF-4D40-906E-5698FF3C2E10}"/>
                </c:ext>
              </c:extLst>
            </c:dLbl>
            <c:dLbl>
              <c:idx val="38"/>
              <c:layout>
                <c:manualLayout>
                  <c:x val="-1.7361111111111112E-2"/>
                  <c:y val="-3.0651340996168654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A4BF-4D40-906E-5698FF3C2E10}"/>
                </c:ext>
              </c:extLst>
            </c:dLbl>
            <c:dLbl>
              <c:idx val="39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1999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A4BF-4D40-906E-5698FF3C2E10}"/>
                </c:ext>
              </c:extLst>
            </c:dLbl>
            <c:dLbl>
              <c:idx val="40"/>
              <c:layout>
                <c:manualLayout>
                  <c:x val="-1.7361111111111046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A4BF-4D40-906E-5698FF3C2E10}"/>
                </c:ext>
              </c:extLst>
            </c:dLbl>
            <c:dLbl>
              <c:idx val="41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A4BF-4D40-906E-5698FF3C2E10}"/>
                </c:ext>
              </c:extLst>
            </c:dLbl>
            <c:dLbl>
              <c:idx val="42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A4BF-4D40-906E-5698FF3C2E10}"/>
                </c:ext>
              </c:extLst>
            </c:dLbl>
            <c:dLbl>
              <c:idx val="43"/>
              <c:layout>
                <c:manualLayout>
                  <c:x val="-1.7361111111111237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A4BF-4D40-906E-5698FF3C2E10}"/>
                </c:ext>
              </c:extLst>
            </c:dLbl>
            <c:dLbl>
              <c:idx val="44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A4BF-4D40-906E-5698FF3C2E10}"/>
                </c:ext>
              </c:extLst>
            </c:dLbl>
            <c:dLbl>
              <c:idx val="45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A4BF-4D40-906E-5698FF3C2E10}"/>
                </c:ext>
              </c:extLst>
            </c:dLbl>
            <c:dLbl>
              <c:idx val="46"/>
              <c:layout>
                <c:manualLayout>
                  <c:x val="-1.73611111111111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A4BF-4D40-906E-5698FF3C2E10}"/>
                </c:ext>
              </c:extLst>
            </c:dLbl>
            <c:dLbl>
              <c:idx val="47"/>
              <c:layout>
                <c:manualLayout>
                  <c:x val="-1.7361111111111174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A4BF-4D40-906E-5698FF3C2E10}"/>
                </c:ext>
              </c:extLst>
            </c:dLbl>
            <c:dLbl>
              <c:idx val="48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A4BF-4D40-906E-5698FF3C2E10}"/>
                </c:ext>
              </c:extLst>
            </c:dLbl>
            <c:dLbl>
              <c:idx val="49"/>
              <c:layout>
                <c:manualLayout>
                  <c:x val="-1.7361111111111112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2009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0-A4BF-4D40-906E-5698FF3C2E10}"/>
                </c:ext>
              </c:extLst>
            </c:dLbl>
            <c:dLbl>
              <c:idx val="50"/>
              <c:layout>
                <c:manualLayout>
                  <c:x val="-1.7361111111111112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A4BF-4D40-906E-5698FF3C2E10}"/>
                </c:ext>
              </c:extLst>
            </c:dLbl>
            <c:dLbl>
              <c:idx val="51"/>
              <c:layout>
                <c:manualLayout>
                  <c:x val="-1.7361111111111174E-2"/>
                  <c:y val="1.7241379310344758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2011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2-A4BF-4D40-906E-5698FF3C2E10}"/>
                </c:ext>
              </c:extLst>
            </c:dLbl>
            <c:dLbl>
              <c:idx val="52"/>
              <c:layout>
                <c:manualLayout>
                  <c:x val="-8.4027777777777785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2012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3-A4BF-4D40-906E-5698FF3C2E10}"/>
                </c:ext>
              </c:extLst>
            </c:dLbl>
            <c:dLbl>
              <c:idx val="53"/>
              <c:layout>
                <c:manualLayout>
                  <c:x val="-8.402777777777784E-2"/>
                  <c:y val="1.724137931034489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4-A4BF-4D40-906E-5698FF3C2E10}"/>
                </c:ext>
              </c:extLst>
            </c:dLbl>
            <c:dLbl>
              <c:idx val="54"/>
              <c:layout>
                <c:manualLayout>
                  <c:x val="-8.402777777777784E-2"/>
                  <c:y val="1.7241379310344827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2014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5-A4BF-4D40-906E-5698FF3C2E10}"/>
                </c:ext>
              </c:extLst>
            </c:dLbl>
            <c:dLbl>
              <c:idx val="55"/>
              <c:layout>
                <c:manualLayout>
                  <c:x val="-8.4027777777777812E-2"/>
                  <c:y val="1.724137931034468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2015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6-A4BF-4D40-906E-5698FF3C2E10}"/>
                </c:ext>
              </c:extLst>
            </c:dLbl>
            <c:dLbl>
              <c:idx val="56"/>
              <c:layout>
                <c:manualLayout>
                  <c:x val="-8.4027777777777812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2016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A4BF-4D40-906E-5698FF3C2E10}"/>
                </c:ext>
              </c:extLst>
            </c:dLbl>
            <c:dLbl>
              <c:idx val="57"/>
              <c:layout>
                <c:manualLayout>
                  <c:x val="-8.4027777777777743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2017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8-A4BF-4D40-906E-5698FF3C2E10}"/>
                </c:ext>
              </c:extLst>
            </c:dLbl>
            <c:dLbl>
              <c:idx val="58"/>
              <c:layout>
                <c:manualLayout>
                  <c:x val="-8.4027777777777785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2018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9-A4BF-4D40-906E-5698FF3C2E10}"/>
                </c:ext>
              </c:extLst>
            </c:dLbl>
            <c:dLbl>
              <c:idx val="59"/>
              <c:layout>
                <c:manualLayout>
                  <c:x val="-8.4027777777777785E-2"/>
                  <c:y val="-3.0651340996168619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2019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A-A4BF-4D40-906E-5698FF3C2E10}"/>
                </c:ext>
              </c:extLst>
            </c:dLbl>
            <c:dLbl>
              <c:idx val="60"/>
              <c:layout>
                <c:manualLayout>
                  <c:x val="-8.4027777777777798E-2"/>
                  <c:y val="-3.0651340996168581E-2"/>
                </c:manualLayout>
              </c:layout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0000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2020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B-A4BF-4D40-906E-5698FF3C2E1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66CC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XLSTAT_20210801_163211_1_HID7!$A$15:$A$75</c:f>
              <c:numCache>
                <c:formatCode>General</c:formatCode>
                <c:ptCount val="61"/>
                <c:pt idx="0">
                  <c:v>0.3854186032874945</c:v>
                </c:pt>
                <c:pt idx="1">
                  <c:v>0.59307031458582204</c:v>
                </c:pt>
                <c:pt idx="2">
                  <c:v>0.56610774358288218</c:v>
                </c:pt>
                <c:pt idx="3">
                  <c:v>0.27190703720545956</c:v>
                </c:pt>
                <c:pt idx="4">
                  <c:v>0.33560915272464914</c:v>
                </c:pt>
                <c:pt idx="5">
                  <c:v>0.27322822814474923</c:v>
                </c:pt>
                <c:pt idx="6">
                  <c:v>0.49804245836457928</c:v>
                </c:pt>
                <c:pt idx="7">
                  <c:v>0.51667596745794186</c:v>
                </c:pt>
                <c:pt idx="8">
                  <c:v>0.26945386094164869</c:v>
                </c:pt>
                <c:pt idx="9">
                  <c:v>-8.4336896440202785E-2</c:v>
                </c:pt>
                <c:pt idx="10">
                  <c:v>-0.22938441038098825</c:v>
                </c:pt>
                <c:pt idx="11">
                  <c:v>-0.24436154343082259</c:v>
                </c:pt>
                <c:pt idx="12">
                  <c:v>-0.64246919699143845</c:v>
                </c:pt>
                <c:pt idx="13">
                  <c:v>-0.85552117748144318</c:v>
                </c:pt>
                <c:pt idx="14">
                  <c:v>-0.72919512359113747</c:v>
                </c:pt>
                <c:pt idx="15">
                  <c:v>-0.89475609919867261</c:v>
                </c:pt>
                <c:pt idx="16">
                  <c:v>-1.0900435492198319</c:v>
                </c:pt>
                <c:pt idx="17">
                  <c:v>-1.4269705536381407</c:v>
                </c:pt>
                <c:pt idx="18">
                  <c:v>-1.3377116273438827</c:v>
                </c:pt>
                <c:pt idx="19">
                  <c:v>-0.99339743888137766</c:v>
                </c:pt>
                <c:pt idx="20">
                  <c:v>-0.76102800608493704</c:v>
                </c:pt>
                <c:pt idx="21">
                  <c:v>-0.62679148420246045</c:v>
                </c:pt>
                <c:pt idx="22">
                  <c:v>-0.68261815841585283</c:v>
                </c:pt>
                <c:pt idx="23">
                  <c:v>-0.45925623524414599</c:v>
                </c:pt>
                <c:pt idx="24">
                  <c:v>-0.19924487655508982</c:v>
                </c:pt>
                <c:pt idx="25">
                  <c:v>-0.19909477780722079</c:v>
                </c:pt>
                <c:pt idx="26">
                  <c:v>-4.6472014113028461E-4</c:v>
                </c:pt>
                <c:pt idx="27">
                  <c:v>0.14355458985085734</c:v>
                </c:pt>
                <c:pt idx="28">
                  <c:v>0.42384841950719165</c:v>
                </c:pt>
                <c:pt idx="29">
                  <c:v>0.43272530129291492</c:v>
                </c:pt>
                <c:pt idx="30">
                  <c:v>0.15245707305007247</c:v>
                </c:pt>
                <c:pt idx="31">
                  <c:v>0.20344653177633198</c:v>
                </c:pt>
                <c:pt idx="32">
                  <c:v>0.27477397947592608</c:v>
                </c:pt>
                <c:pt idx="33">
                  <c:v>0.54481187978668888</c:v>
                </c:pt>
                <c:pt idx="34">
                  <c:v>0.68995879439374597</c:v>
                </c:pt>
                <c:pt idx="35">
                  <c:v>0.81364196535545907</c:v>
                </c:pt>
                <c:pt idx="36">
                  <c:v>1.0056809985081445</c:v>
                </c:pt>
                <c:pt idx="37">
                  <c:v>0.9010131319869763</c:v>
                </c:pt>
                <c:pt idx="38">
                  <c:v>1.1708012246402368</c:v>
                </c:pt>
                <c:pt idx="39">
                  <c:v>1.2752219232093818</c:v>
                </c:pt>
                <c:pt idx="40">
                  <c:v>1.2077144843785239</c:v>
                </c:pt>
                <c:pt idx="41">
                  <c:v>1.5527926089832458</c:v>
                </c:pt>
                <c:pt idx="42">
                  <c:v>1.5667579623397527</c:v>
                </c:pt>
                <c:pt idx="43">
                  <c:v>1.5910657148166507</c:v>
                </c:pt>
                <c:pt idx="44">
                  <c:v>1.5331725707188515</c:v>
                </c:pt>
                <c:pt idx="45">
                  <c:v>1.3380641699810201</c:v>
                </c:pt>
                <c:pt idx="46">
                  <c:v>1.0768426362251036</c:v>
                </c:pt>
                <c:pt idx="47">
                  <c:v>1.0175188369860986</c:v>
                </c:pt>
                <c:pt idx="48">
                  <c:v>0.98111691976025217</c:v>
                </c:pt>
                <c:pt idx="49">
                  <c:v>0.56115777494901853</c:v>
                </c:pt>
                <c:pt idx="50">
                  <c:v>0.29522747869391042</c:v>
                </c:pt>
                <c:pt idx="51">
                  <c:v>0.18060051611346731</c:v>
                </c:pt>
                <c:pt idx="52">
                  <c:v>-0.41760086685815734</c:v>
                </c:pt>
                <c:pt idx="53">
                  <c:v>-0.68143382583668088</c:v>
                </c:pt>
                <c:pt idx="54">
                  <c:v>-0.8918092436657562</c:v>
                </c:pt>
                <c:pt idx="55">
                  <c:v>-1.0661246070593482</c:v>
                </c:pt>
                <c:pt idx="56">
                  <c:v>-1.1326301821395923</c:v>
                </c:pt>
                <c:pt idx="57">
                  <c:v>-1.1793905081787401</c:v>
                </c:pt>
                <c:pt idx="58">
                  <c:v>-2.5051514356490681</c:v>
                </c:pt>
                <c:pt idx="59">
                  <c:v>-2.6710510354584169</c:v>
                </c:pt>
                <c:pt idx="60">
                  <c:v>-2.6416432731803026</c:v>
                </c:pt>
              </c:numCache>
            </c:numRef>
          </c:xVal>
          <c:yVal>
            <c:numRef>
              <c:f>XLSTAT_20210801_163211_1_HID7!$B$15:$B$75</c:f>
              <c:numCache>
                <c:formatCode>General</c:formatCode>
                <c:ptCount val="61"/>
                <c:pt idx="0">
                  <c:v>1.4936273066067656</c:v>
                </c:pt>
                <c:pt idx="1">
                  <c:v>1.3214883047665913</c:v>
                </c:pt>
                <c:pt idx="2">
                  <c:v>0.89002633399275577</c:v>
                </c:pt>
                <c:pt idx="3">
                  <c:v>1.3484962948209795</c:v>
                </c:pt>
                <c:pt idx="4">
                  <c:v>1.2446857881524966</c:v>
                </c:pt>
                <c:pt idx="5">
                  <c:v>1.1717635062370346</c:v>
                </c:pt>
                <c:pt idx="6">
                  <c:v>1.1704316611568593</c:v>
                </c:pt>
                <c:pt idx="7">
                  <c:v>0.96333448589617354</c:v>
                </c:pt>
                <c:pt idx="8">
                  <c:v>0.75914293887988504</c:v>
                </c:pt>
                <c:pt idx="9">
                  <c:v>0.69701184772128699</c:v>
                </c:pt>
                <c:pt idx="10">
                  <c:v>0.78715853483625442</c:v>
                </c:pt>
                <c:pt idx="11">
                  <c:v>2.8232712270079813E-2</c:v>
                </c:pt>
                <c:pt idx="12">
                  <c:v>-0.21918716700874455</c:v>
                </c:pt>
                <c:pt idx="13">
                  <c:v>-1.0861328623447061E-2</c:v>
                </c:pt>
                <c:pt idx="14">
                  <c:v>-0.7537304315816884</c:v>
                </c:pt>
                <c:pt idx="15">
                  <c:v>-0.80137309316054317</c:v>
                </c:pt>
                <c:pt idx="16">
                  <c:v>-0.81972522518258617</c:v>
                </c:pt>
                <c:pt idx="17">
                  <c:v>-0.89841009771009128</c:v>
                </c:pt>
                <c:pt idx="18">
                  <c:v>-1.138849750383943</c:v>
                </c:pt>
                <c:pt idx="19">
                  <c:v>-1.4831984506946967</c:v>
                </c:pt>
                <c:pt idx="20">
                  <c:v>-1.4908338344736429</c:v>
                </c:pt>
                <c:pt idx="21">
                  <c:v>-1.5753167236100238</c:v>
                </c:pt>
                <c:pt idx="22">
                  <c:v>-1.2987053039789811</c:v>
                </c:pt>
                <c:pt idx="23">
                  <c:v>-1.0631129413684204</c:v>
                </c:pt>
                <c:pt idx="24">
                  <c:v>-1.3274074648405971</c:v>
                </c:pt>
                <c:pt idx="25">
                  <c:v>-1.0354100300335896</c:v>
                </c:pt>
                <c:pt idx="26">
                  <c:v>-1.0614905876367184</c:v>
                </c:pt>
                <c:pt idx="27">
                  <c:v>-1.0431728556808384</c:v>
                </c:pt>
                <c:pt idx="28">
                  <c:v>-1.1692680740922152</c:v>
                </c:pt>
                <c:pt idx="29">
                  <c:v>-0.92465238151831941</c:v>
                </c:pt>
                <c:pt idx="30">
                  <c:v>-0.60808700082531608</c:v>
                </c:pt>
                <c:pt idx="31">
                  <c:v>-0.62289232123961114</c:v>
                </c:pt>
                <c:pt idx="32">
                  <c:v>-0.47262167619933942</c:v>
                </c:pt>
                <c:pt idx="33">
                  <c:v>-0.46009422014462481</c:v>
                </c:pt>
                <c:pt idx="34">
                  <c:v>-0.25239928787861293</c:v>
                </c:pt>
                <c:pt idx="35">
                  <c:v>-0.11639361652243106</c:v>
                </c:pt>
                <c:pt idx="36">
                  <c:v>-0.13072643834388772</c:v>
                </c:pt>
                <c:pt idx="37">
                  <c:v>0.12342114417933381</c:v>
                </c:pt>
                <c:pt idx="38">
                  <c:v>0.1933924625977497</c:v>
                </c:pt>
                <c:pt idx="39">
                  <c:v>0.31941826729384115</c:v>
                </c:pt>
                <c:pt idx="40">
                  <c:v>0.656817314995086</c:v>
                </c:pt>
                <c:pt idx="41">
                  <c:v>0.85571729966299603</c:v>
                </c:pt>
                <c:pt idx="42">
                  <c:v>0.99105569820119055</c:v>
                </c:pt>
                <c:pt idx="43">
                  <c:v>0.64378956353668837</c:v>
                </c:pt>
                <c:pt idx="44">
                  <c:v>0.54119916588902783</c:v>
                </c:pt>
                <c:pt idx="45">
                  <c:v>0.16604323549945618</c:v>
                </c:pt>
                <c:pt idx="46">
                  <c:v>0.22943467035290172</c:v>
                </c:pt>
                <c:pt idx="47">
                  <c:v>0.22818858135451853</c:v>
                </c:pt>
                <c:pt idx="48">
                  <c:v>-0.24219428255248829</c:v>
                </c:pt>
                <c:pt idx="49">
                  <c:v>-0.43507557082654919</c:v>
                </c:pt>
                <c:pt idx="50">
                  <c:v>-0.26538815729283016</c:v>
                </c:pt>
                <c:pt idx="51">
                  <c:v>-0.82210104881594026</c:v>
                </c:pt>
                <c:pt idx="52">
                  <c:v>-0.9278160116093308</c:v>
                </c:pt>
                <c:pt idx="53">
                  <c:v>-0.90284386845189424</c:v>
                </c:pt>
                <c:pt idx="54">
                  <c:v>-0.33862928598464792</c:v>
                </c:pt>
                <c:pt idx="55">
                  <c:v>-1.7983072420699533E-2</c:v>
                </c:pt>
                <c:pt idx="56">
                  <c:v>0.11631091871001679</c:v>
                </c:pt>
                <c:pt idx="57">
                  <c:v>0.26397152689761066</c:v>
                </c:pt>
                <c:pt idx="58">
                  <c:v>2.1160251688220235</c:v>
                </c:pt>
                <c:pt idx="59">
                  <c:v>2.5091123304667882</c:v>
                </c:pt>
                <c:pt idx="60">
                  <c:v>2.9006545368908196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C-A4BF-4D40-906E-5698FF3C2E10}"/>
            </c:ext>
          </c:extLst>
        </c:ser>
        <c:ser>
          <c:idx val="2"/>
          <c:order val="2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1.2929512722488323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2.3256321310201211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D-A4BF-4D40-906E-5698FF3C2E10}"/>
            </c:ext>
          </c:extLst>
        </c:ser>
        <c:ser>
          <c:idx val="3"/>
          <c:order val="3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-0.26993876992040061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-2.7669647104092805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E-A4BF-4D40-906E-5698FF3C2E10}"/>
            </c:ext>
          </c:extLst>
        </c:ser>
        <c:ser>
          <c:idx val="4"/>
          <c:order val="4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-1.4513943798255886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-0.48055325211315841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F-A4BF-4D40-906E-5698FF3C2E10}"/>
            </c:ext>
          </c:extLst>
        </c:ser>
        <c:ser>
          <c:idx val="5"/>
          <c:order val="5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1.6000000000000034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1.1083529035784294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0-A4BF-4D40-906E-5698FF3C2E10}"/>
            </c:ext>
          </c:extLst>
        </c:ser>
        <c:ser>
          <c:idx val="6"/>
          <c:order val="6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1.3403876487975224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1.9495215505238965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1-A4BF-4D40-906E-5698FF3C2E10}"/>
            </c:ext>
          </c:extLst>
        </c:ser>
        <c:ser>
          <c:idx val="7"/>
          <c:order val="7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1.3681601988440719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0.81339433851225784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2-A4BF-4D40-906E-5698FF3C2E10}"/>
            </c:ext>
          </c:extLst>
        </c:ser>
        <c:ser>
          <c:idx val="8"/>
          <c:order val="8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1.4053850238281584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-0.30890646211333567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3-A4BF-4D40-906E-5698FF3C2E10}"/>
            </c:ext>
          </c:extLst>
        </c:ser>
        <c:ser>
          <c:idx val="9"/>
          <c:order val="9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-1.4035845012005388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-1.1841301843494241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4-A4BF-4D40-906E-5698FF3C2E10}"/>
            </c:ext>
          </c:extLst>
        </c:ser>
        <c:ser>
          <c:idx val="10"/>
          <c:order val="10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1.1242621919630107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0.29345179941742322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5-A4BF-4D40-906E-5698FF3C2E10}"/>
            </c:ext>
          </c:extLst>
        </c:ser>
        <c:ser>
          <c:idx val="11"/>
          <c:order val="11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0.6228702886452705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2.5147404982038881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6-A4BF-4D40-906E-5698FF3C2E10}"/>
            </c:ext>
          </c:extLst>
        </c:ser>
        <c:ser>
          <c:idx val="12"/>
          <c:order val="12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-0.83429077127904661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2.3970756263950976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7-A4BF-4D40-906E-5698FF3C2E10}"/>
            </c:ext>
          </c:extLst>
        </c:ser>
        <c:ser>
          <c:idx val="13"/>
          <c:order val="13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-1.3004519297427517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-1.5171984757839281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8-A4BF-4D40-906E-5698FF3C2E10}"/>
            </c:ext>
          </c:extLst>
        </c:ser>
        <c:ser>
          <c:idx val="14"/>
          <c:order val="14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0.78332564330619936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2.8243805781431486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9-A4BF-4D40-906E-5698FF3C2E10}"/>
            </c:ext>
          </c:extLst>
        </c:ser>
        <c:ser>
          <c:idx val="15"/>
          <c:order val="15"/>
          <c:tx>
            <c:v/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0</c:v>
              </c:pt>
              <c:pt idx="1">
                <c:v>0.90744568494069622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2.2186887823562573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5A-A4BF-4D40-906E-5698FF3C2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855304"/>
        <c:axId val="1"/>
      </c:scatterChart>
      <c:valAx>
        <c:axId val="862855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D1 (44.58 %)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D2 (27.47 %)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low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5530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Standardized residuals / CFT (Validation set)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/>
          </c:tx>
          <c:spPr>
            <a:solidFill>
              <a:srgbClr val="2A7498"/>
            </a:solidFill>
            <a:ln>
              <a:solidFill>
                <a:srgbClr val="2A7498"/>
              </a:solidFill>
              <a:prstDash val="solid"/>
            </a:ln>
          </c:spPr>
          <c:invertIfNegative val="0"/>
          <c:cat>
            <c:strRef>
              <c:f>'LR LAST 30'!$B$158:$B$187</c:f>
              <c:strCach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strCache>
            </c:strRef>
          </c:cat>
          <c:val>
            <c:numRef>
              <c:f>'LR LAST 30'!$H$158:$H$187</c:f>
              <c:numCache>
                <c:formatCode>0.000</c:formatCode>
                <c:ptCount val="30"/>
                <c:pt idx="0">
                  <c:v>1.7948071463535286E-2</c:v>
                </c:pt>
                <c:pt idx="1">
                  <c:v>-0.67095887235024465</c:v>
                </c:pt>
                <c:pt idx="2">
                  <c:v>-0.36813241870984192</c:v>
                </c:pt>
                <c:pt idx="3">
                  <c:v>0.86025713515527236</c:v>
                </c:pt>
                <c:pt idx="4">
                  <c:v>-0.52838212234751192</c:v>
                </c:pt>
                <c:pt idx="5">
                  <c:v>0.54678229835226122</c:v>
                </c:pt>
                <c:pt idx="6">
                  <c:v>1.4107238277571592</c:v>
                </c:pt>
                <c:pt idx="7">
                  <c:v>1.0632336149016646</c:v>
                </c:pt>
                <c:pt idx="8">
                  <c:v>-0.28610422784535722</c:v>
                </c:pt>
                <c:pt idx="9">
                  <c:v>-0.50505622910340287</c:v>
                </c:pt>
                <c:pt idx="10">
                  <c:v>-0.31889840620916327</c:v>
                </c:pt>
                <c:pt idx="11">
                  <c:v>-0.60096662423439373</c:v>
                </c:pt>
                <c:pt idx="12">
                  <c:v>2.5541864394425495</c:v>
                </c:pt>
                <c:pt idx="13">
                  <c:v>1.5053683653936385</c:v>
                </c:pt>
                <c:pt idx="14">
                  <c:v>-1.9793695542622851</c:v>
                </c:pt>
                <c:pt idx="15">
                  <c:v>0.90066751148791002</c:v>
                </c:pt>
                <c:pt idx="16">
                  <c:v>0.5028717905436827</c:v>
                </c:pt>
                <c:pt idx="17">
                  <c:v>-0.89115494270069062</c:v>
                </c:pt>
                <c:pt idx="18">
                  <c:v>-1.6478382604773305</c:v>
                </c:pt>
                <c:pt idx="19">
                  <c:v>-0.33210453912099891</c:v>
                </c:pt>
                <c:pt idx="20">
                  <c:v>0.66554848626624097</c:v>
                </c:pt>
                <c:pt idx="21">
                  <c:v>1.3158076137610804</c:v>
                </c:pt>
                <c:pt idx="22">
                  <c:v>1.595269225359621</c:v>
                </c:pt>
                <c:pt idx="23">
                  <c:v>-1.661592580532985</c:v>
                </c:pt>
                <c:pt idx="24">
                  <c:v>-0.26817492981113622</c:v>
                </c:pt>
                <c:pt idx="25">
                  <c:v>1.4846287805384948</c:v>
                </c:pt>
                <c:pt idx="26">
                  <c:v>-0.30577497411867022</c:v>
                </c:pt>
                <c:pt idx="27">
                  <c:v>-0.2031314492747866</c:v>
                </c:pt>
                <c:pt idx="28">
                  <c:v>0.63432055243374186</c:v>
                </c:pt>
                <c:pt idx="29">
                  <c:v>2.0391867585349077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8-4545-A287-47C01DD38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608105728"/>
        <c:axId val="608107696"/>
      </c:barChart>
      <c:catAx>
        <c:axId val="6081057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608107696"/>
        <c:crosses val="autoZero"/>
        <c:auto val="1"/>
        <c:lblAlgn val="ctr"/>
        <c:lblOffset val="100"/>
        <c:noMultiLvlLbl val="0"/>
      </c:catAx>
      <c:valAx>
        <c:axId val="608107696"/>
        <c:scaling>
          <c:orientation val="minMax"/>
          <c:max val="3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608105728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Studentized deleted residuals(CFT) - Threshold = 3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StuDeleted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06-411F-AD54-A3BCE181227E}"/>
              </c:ext>
            </c:extLst>
          </c:dPt>
          <c:dPt>
            <c:idx val="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F06-411F-AD54-A3BCE181227E}"/>
              </c:ext>
            </c:extLst>
          </c:dPt>
          <c:dPt>
            <c:idx val="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F06-411F-AD54-A3BCE181227E}"/>
              </c:ext>
            </c:extLst>
          </c:dPt>
          <c:dPt>
            <c:idx val="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F06-411F-AD54-A3BCE181227E}"/>
              </c:ext>
            </c:extLst>
          </c:dPt>
          <c:dPt>
            <c:idx val="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F06-411F-AD54-A3BCE181227E}"/>
              </c:ext>
            </c:extLst>
          </c:dPt>
          <c:dPt>
            <c:idx val="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F06-411F-AD54-A3BCE181227E}"/>
              </c:ext>
            </c:extLst>
          </c:dPt>
          <c:dPt>
            <c:idx val="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F06-411F-AD54-A3BCE181227E}"/>
              </c:ext>
            </c:extLst>
          </c:dPt>
          <c:dPt>
            <c:idx val="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F06-411F-AD54-A3BCE181227E}"/>
              </c:ext>
            </c:extLst>
          </c:dPt>
          <c:dPt>
            <c:idx val="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CF06-411F-AD54-A3BCE181227E}"/>
              </c:ext>
            </c:extLst>
          </c:dPt>
          <c:dPt>
            <c:idx val="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CF06-411F-AD54-A3BCE181227E}"/>
              </c:ext>
            </c:extLst>
          </c:dPt>
          <c:dPt>
            <c:idx val="1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CF06-411F-AD54-A3BCE181227E}"/>
              </c:ext>
            </c:extLst>
          </c:dPt>
          <c:dPt>
            <c:idx val="1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CF06-411F-AD54-A3BCE181227E}"/>
              </c:ext>
            </c:extLst>
          </c:dPt>
          <c:dPt>
            <c:idx val="1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CF06-411F-AD54-A3BCE181227E}"/>
              </c:ext>
            </c:extLst>
          </c:dPt>
          <c:dPt>
            <c:idx val="1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CF06-411F-AD54-A3BCE181227E}"/>
              </c:ext>
            </c:extLst>
          </c:dPt>
          <c:dPt>
            <c:idx val="1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CF06-411F-AD54-A3BCE181227E}"/>
              </c:ext>
            </c:extLst>
          </c:dPt>
          <c:dPt>
            <c:idx val="1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CF06-411F-AD54-A3BCE181227E}"/>
              </c:ext>
            </c:extLst>
          </c:dPt>
          <c:dPt>
            <c:idx val="1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CF06-411F-AD54-A3BCE181227E}"/>
              </c:ext>
            </c:extLst>
          </c:dPt>
          <c:dPt>
            <c:idx val="1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CF06-411F-AD54-A3BCE181227E}"/>
              </c:ext>
            </c:extLst>
          </c:dPt>
          <c:dPt>
            <c:idx val="1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CF06-411F-AD54-A3BCE181227E}"/>
              </c:ext>
            </c:extLst>
          </c:dPt>
          <c:dPt>
            <c:idx val="1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CF06-411F-AD54-A3BCE181227E}"/>
              </c:ext>
            </c:extLst>
          </c:dPt>
          <c:dPt>
            <c:idx val="2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9-CF06-411F-AD54-A3BCE181227E}"/>
              </c:ext>
            </c:extLst>
          </c:dPt>
          <c:dPt>
            <c:idx val="2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B-CF06-411F-AD54-A3BCE181227E}"/>
              </c:ext>
            </c:extLst>
          </c:dPt>
          <c:dPt>
            <c:idx val="2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D-CF06-411F-AD54-A3BCE181227E}"/>
              </c:ext>
            </c:extLst>
          </c:dPt>
          <c:dPt>
            <c:idx val="2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F-CF06-411F-AD54-A3BCE181227E}"/>
              </c:ext>
            </c:extLst>
          </c:dPt>
          <c:dPt>
            <c:idx val="2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1-CF06-411F-AD54-A3BCE181227E}"/>
              </c:ext>
            </c:extLst>
          </c:dPt>
          <c:dPt>
            <c:idx val="2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3-CF06-411F-AD54-A3BCE181227E}"/>
              </c:ext>
            </c:extLst>
          </c:dPt>
          <c:dPt>
            <c:idx val="2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5-CF06-411F-AD54-A3BCE181227E}"/>
              </c:ext>
            </c:extLst>
          </c:dPt>
          <c:dPt>
            <c:idx val="2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7-CF06-411F-AD54-A3BCE181227E}"/>
              </c:ext>
            </c:extLst>
          </c:dPt>
          <c:dPt>
            <c:idx val="2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9-CF06-411F-AD54-A3BCE181227E}"/>
              </c:ext>
            </c:extLst>
          </c:dPt>
          <c:dPt>
            <c:idx val="2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B-CF06-411F-AD54-A3BCE181227E}"/>
              </c:ext>
            </c:extLst>
          </c:dPt>
          <c:dPt>
            <c:idx val="3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D-CF06-411F-AD54-A3BCE181227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CF06-411F-AD54-A3BCE181227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CF06-411F-AD54-A3BCE181227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CF06-411F-AD54-A3BCE181227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CF06-411F-AD54-A3BCE181227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CF06-411F-AD54-A3BCE181227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CF06-411F-AD54-A3BCE181227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CF06-411F-AD54-A3BCE181227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CF06-411F-AD54-A3BCE181227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CF06-411F-AD54-A3BCE181227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CF06-411F-AD54-A3BCE181227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CF06-411F-AD54-A3BCE181227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CF06-411F-AD54-A3BCE181227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CF06-411F-AD54-A3BCE181227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CF06-411F-AD54-A3BCE181227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CF06-411F-AD54-A3BCE181227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CF06-411F-AD54-A3BCE181227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CF06-411F-AD54-A3BCE181227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CF06-411F-AD54-A3BCE181227E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CF06-411F-AD54-A3BCE181227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CF06-411F-AD54-A3BCE181227E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CF06-411F-AD54-A3BCE181227E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CF06-411F-AD54-A3BCE181227E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CF06-411F-AD54-A3BCE181227E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CF06-411F-AD54-A3BCE181227E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CF06-411F-AD54-A3BCE181227E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CF06-411F-AD54-A3BCE181227E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CF06-411F-AD54-A3BCE181227E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CF06-411F-AD54-A3BCE181227E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CF06-411F-AD54-A3BCE181227E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CF06-411F-AD54-A3BCE181227E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CF06-411F-AD54-A3BCE1812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'LR LAST 30'!$B$254:$B$284</c:f>
              <c:strCache>
                <c:ptCount val="3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</c:strCache>
            </c:strRef>
          </c:cat>
          <c:val>
            <c:numRef>
              <c:f>'LR LAST 30'!$H$254:$H$284</c:f>
              <c:numCache>
                <c:formatCode>0.000</c:formatCode>
                <c:ptCount val="31"/>
                <c:pt idx="0">
                  <c:v>0.26030289016068786</c:v>
                </c:pt>
                <c:pt idx="1">
                  <c:v>0.14130110303994978</c:v>
                </c:pt>
                <c:pt idx="2">
                  <c:v>1.3164300070426813</c:v>
                </c:pt>
                <c:pt idx="3">
                  <c:v>0.84904249717989466</c:v>
                </c:pt>
                <c:pt idx="4">
                  <c:v>-1.0107733897555948</c:v>
                </c:pt>
                <c:pt idx="5">
                  <c:v>0.79981650165206497</c:v>
                </c:pt>
                <c:pt idx="6">
                  <c:v>0.55252864657029599</c:v>
                </c:pt>
                <c:pt idx="7">
                  <c:v>9.8704559904881126E-2</c:v>
                </c:pt>
                <c:pt idx="8">
                  <c:v>-1.9864787832328223</c:v>
                </c:pt>
                <c:pt idx="9">
                  <c:v>2.7068574067981395</c:v>
                </c:pt>
                <c:pt idx="10">
                  <c:v>-1.0609930400206462</c:v>
                </c:pt>
                <c:pt idx="11">
                  <c:v>0.54212428031852822</c:v>
                </c:pt>
                <c:pt idx="12">
                  <c:v>0.20885991083562908</c:v>
                </c:pt>
                <c:pt idx="13">
                  <c:v>-1.2290002715729205</c:v>
                </c:pt>
                <c:pt idx="14">
                  <c:v>-0.63062550061462475</c:v>
                </c:pt>
                <c:pt idx="15">
                  <c:v>1.0704315724366149</c:v>
                </c:pt>
                <c:pt idx="16">
                  <c:v>-1.4182284835825978</c:v>
                </c:pt>
                <c:pt idx="17">
                  <c:v>-0.90146639693313269</c:v>
                </c:pt>
                <c:pt idx="18">
                  <c:v>-1.0418925721391603</c:v>
                </c:pt>
                <c:pt idx="19">
                  <c:v>1.2432107263581256</c:v>
                </c:pt>
                <c:pt idx="20">
                  <c:v>-1.5827014099457408</c:v>
                </c:pt>
                <c:pt idx="21">
                  <c:v>-0.1031332339100306</c:v>
                </c:pt>
                <c:pt idx="22">
                  <c:v>-0.49525241668016973</c:v>
                </c:pt>
                <c:pt idx="23">
                  <c:v>-0.23197166841233102</c:v>
                </c:pt>
                <c:pt idx="24">
                  <c:v>0.69588811465039258</c:v>
                </c:pt>
                <c:pt idx="25">
                  <c:v>-0.60144168312399615</c:v>
                </c:pt>
                <c:pt idx="26">
                  <c:v>-0.84268755031732356</c:v>
                </c:pt>
                <c:pt idx="27">
                  <c:v>0.51557009323089664</c:v>
                </c:pt>
                <c:pt idx="28">
                  <c:v>1.6094429430731869</c:v>
                </c:pt>
                <c:pt idx="29">
                  <c:v>1.2012556583019494</c:v>
                </c:pt>
                <c:pt idx="30">
                  <c:v>-0.47055561428544002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CF06-411F-AD54-A3BCE1812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608115896"/>
        <c:axId val="608116224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CF06-411F-AD54-A3BCE181227E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CF06-411F-AD54-A3BCE1812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124424"/>
        <c:axId val="608128032"/>
      </c:scatterChart>
      <c:catAx>
        <c:axId val="608115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608116224"/>
        <c:crosses val="autoZero"/>
        <c:auto val="1"/>
        <c:lblAlgn val="ctr"/>
        <c:lblOffset val="100"/>
        <c:noMultiLvlLbl val="0"/>
      </c:catAx>
      <c:valAx>
        <c:axId val="608116224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Studentized deleted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608115896"/>
        <c:crosses val="autoZero"/>
        <c:crossBetween val="between"/>
      </c:valAx>
      <c:valAx>
        <c:axId val="608128032"/>
        <c:scaling>
          <c:orientation val="minMax"/>
          <c:max val="3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608124424"/>
        <c:crosses val="max"/>
        <c:crossBetween val="midCat"/>
        <c:majorUnit val="5"/>
      </c:valAx>
      <c:valAx>
        <c:axId val="608124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8128032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Cook's distances(CFT) - Threshold = 0.138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Cook's D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8-40DD-97BB-E72E2F4B78AE}"/>
              </c:ext>
            </c:extLst>
          </c:dPt>
          <c:dPt>
            <c:idx val="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FD8-40DD-97BB-E72E2F4B78AE}"/>
              </c:ext>
            </c:extLst>
          </c:dPt>
          <c:dPt>
            <c:idx val="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FD8-40DD-97BB-E72E2F4B78AE}"/>
              </c:ext>
            </c:extLst>
          </c:dPt>
          <c:dPt>
            <c:idx val="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FD8-40DD-97BB-E72E2F4B78AE}"/>
              </c:ext>
            </c:extLst>
          </c:dPt>
          <c:dPt>
            <c:idx val="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FD8-40DD-97BB-E72E2F4B78AE}"/>
              </c:ext>
            </c:extLst>
          </c:dPt>
          <c:dPt>
            <c:idx val="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FD8-40DD-97BB-E72E2F4B78AE}"/>
              </c:ext>
            </c:extLst>
          </c:dPt>
          <c:dPt>
            <c:idx val="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FD8-40DD-97BB-E72E2F4B78AE}"/>
              </c:ext>
            </c:extLst>
          </c:dPt>
          <c:dPt>
            <c:idx val="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FD8-40DD-97BB-E72E2F4B78AE}"/>
              </c:ext>
            </c:extLst>
          </c:dPt>
          <c:dPt>
            <c:idx val="8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BFD8-40DD-97BB-E72E2F4B78AE}"/>
              </c:ext>
            </c:extLst>
          </c:dPt>
          <c:dPt>
            <c:idx val="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BFD8-40DD-97BB-E72E2F4B78AE}"/>
              </c:ext>
            </c:extLst>
          </c:dPt>
          <c:dPt>
            <c:idx val="1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BFD8-40DD-97BB-E72E2F4B78AE}"/>
              </c:ext>
            </c:extLst>
          </c:dPt>
          <c:dPt>
            <c:idx val="1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BFD8-40DD-97BB-E72E2F4B78AE}"/>
              </c:ext>
            </c:extLst>
          </c:dPt>
          <c:dPt>
            <c:idx val="1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BFD8-40DD-97BB-E72E2F4B78AE}"/>
              </c:ext>
            </c:extLst>
          </c:dPt>
          <c:dPt>
            <c:idx val="1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BFD8-40DD-97BB-E72E2F4B78AE}"/>
              </c:ext>
            </c:extLst>
          </c:dPt>
          <c:dPt>
            <c:idx val="1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BFD8-40DD-97BB-E72E2F4B78AE}"/>
              </c:ext>
            </c:extLst>
          </c:dPt>
          <c:dPt>
            <c:idx val="1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BFD8-40DD-97BB-E72E2F4B78AE}"/>
              </c:ext>
            </c:extLst>
          </c:dPt>
          <c:dPt>
            <c:idx val="1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BFD8-40DD-97BB-E72E2F4B78AE}"/>
              </c:ext>
            </c:extLst>
          </c:dPt>
          <c:dPt>
            <c:idx val="1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BFD8-40DD-97BB-E72E2F4B78AE}"/>
              </c:ext>
            </c:extLst>
          </c:dPt>
          <c:dPt>
            <c:idx val="1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BFD8-40DD-97BB-E72E2F4B78AE}"/>
              </c:ext>
            </c:extLst>
          </c:dPt>
          <c:dPt>
            <c:idx val="1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BFD8-40DD-97BB-E72E2F4B78AE}"/>
              </c:ext>
            </c:extLst>
          </c:dPt>
          <c:dPt>
            <c:idx val="2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9-BFD8-40DD-97BB-E72E2F4B78AE}"/>
              </c:ext>
            </c:extLst>
          </c:dPt>
          <c:dPt>
            <c:idx val="2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B-BFD8-40DD-97BB-E72E2F4B78AE}"/>
              </c:ext>
            </c:extLst>
          </c:dPt>
          <c:dPt>
            <c:idx val="2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D-BFD8-40DD-97BB-E72E2F4B78AE}"/>
              </c:ext>
            </c:extLst>
          </c:dPt>
          <c:dPt>
            <c:idx val="2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F-BFD8-40DD-97BB-E72E2F4B78AE}"/>
              </c:ext>
            </c:extLst>
          </c:dPt>
          <c:dPt>
            <c:idx val="2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1-BFD8-40DD-97BB-E72E2F4B78AE}"/>
              </c:ext>
            </c:extLst>
          </c:dPt>
          <c:dPt>
            <c:idx val="2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3-BFD8-40DD-97BB-E72E2F4B78AE}"/>
              </c:ext>
            </c:extLst>
          </c:dPt>
          <c:dPt>
            <c:idx val="2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5-BFD8-40DD-97BB-E72E2F4B78AE}"/>
              </c:ext>
            </c:extLst>
          </c:dPt>
          <c:dPt>
            <c:idx val="2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7-BFD8-40DD-97BB-E72E2F4B78AE}"/>
              </c:ext>
            </c:extLst>
          </c:dPt>
          <c:dPt>
            <c:idx val="2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9-BFD8-40DD-97BB-E72E2F4B78AE}"/>
              </c:ext>
            </c:extLst>
          </c:dPt>
          <c:dPt>
            <c:idx val="2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B-BFD8-40DD-97BB-E72E2F4B78AE}"/>
              </c:ext>
            </c:extLst>
          </c:dPt>
          <c:dPt>
            <c:idx val="3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D-BFD8-40DD-97BB-E72E2F4B78A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FD8-40DD-97BB-E72E2F4B78A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BFD8-40DD-97BB-E72E2F4B78A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FD8-40DD-97BB-E72E2F4B78A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BFD8-40DD-97BB-E72E2F4B78A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BFD8-40DD-97BB-E72E2F4B78A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BFD8-40DD-97BB-E72E2F4B78A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BFD8-40DD-97BB-E72E2F4B78A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BFD8-40DD-97BB-E72E2F4B78A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1968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BFD8-40DD-97BB-E72E2F4B78A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BFD8-40DD-97BB-E72E2F4B78A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BFD8-40DD-97BB-E72E2F4B78A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BFD8-40DD-97BB-E72E2F4B78A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BFD8-40DD-97BB-E72E2F4B78A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BFD8-40DD-97BB-E72E2F4B78A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BFD8-40DD-97BB-E72E2F4B78A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BFD8-40DD-97BB-E72E2F4B78A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BFD8-40DD-97BB-E72E2F4B78A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BFD8-40DD-97BB-E72E2F4B78AE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BFD8-40DD-97BB-E72E2F4B78A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BFD8-40DD-97BB-E72E2F4B78AE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BFD8-40DD-97BB-E72E2F4B78AE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BFD8-40DD-97BB-E72E2F4B78AE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BFD8-40DD-97BB-E72E2F4B78AE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BFD8-40DD-97BB-E72E2F4B78AE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BFD8-40DD-97BB-E72E2F4B78AE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BFD8-40DD-97BB-E72E2F4B78AE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BFD8-40DD-97BB-E72E2F4B78AE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BFD8-40DD-97BB-E72E2F4B78AE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BFD8-40DD-97BB-E72E2F4B78AE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BFD8-40DD-97BB-E72E2F4B78AE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BFD8-40DD-97BB-E72E2F4B7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'LR LAST 30'!$B$254:$B$284</c:f>
              <c:strCache>
                <c:ptCount val="3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</c:strCache>
            </c:strRef>
          </c:cat>
          <c:val>
            <c:numRef>
              <c:f>'LR LAST 30'!$K$254:$K$284</c:f>
              <c:numCache>
                <c:formatCode>0.000</c:formatCode>
                <c:ptCount val="31"/>
                <c:pt idx="0">
                  <c:v>3.4928735431862907E-3</c:v>
                </c:pt>
                <c:pt idx="1">
                  <c:v>1.1379219488920314E-3</c:v>
                </c:pt>
                <c:pt idx="2">
                  <c:v>7.0218624165615348E-2</c:v>
                </c:pt>
                <c:pt idx="3">
                  <c:v>3.5861741712986311E-2</c:v>
                </c:pt>
                <c:pt idx="4">
                  <c:v>6.4537729022301385E-2</c:v>
                </c:pt>
                <c:pt idx="5">
                  <c:v>2.3802359154634401E-2</c:v>
                </c:pt>
                <c:pt idx="6">
                  <c:v>1.3307673133022698E-2</c:v>
                </c:pt>
                <c:pt idx="7">
                  <c:v>4.2028538576221222E-4</c:v>
                </c:pt>
                <c:pt idx="8">
                  <c:v>0.15240945476419812</c:v>
                </c:pt>
                <c:pt idx="9">
                  <c:v>0.10380659041697481</c:v>
                </c:pt>
                <c:pt idx="10">
                  <c:v>2.7215878575443116E-2</c:v>
                </c:pt>
                <c:pt idx="11">
                  <c:v>4.8847077548311831E-3</c:v>
                </c:pt>
                <c:pt idx="12">
                  <c:v>7.4666292089128471E-4</c:v>
                </c:pt>
                <c:pt idx="13">
                  <c:v>2.3987108666392608E-2</c:v>
                </c:pt>
                <c:pt idx="14">
                  <c:v>9.6510189221605831E-3</c:v>
                </c:pt>
                <c:pt idx="15">
                  <c:v>4.3605847512176096E-2</c:v>
                </c:pt>
                <c:pt idx="16">
                  <c:v>4.1109876916697076E-2</c:v>
                </c:pt>
                <c:pt idx="17">
                  <c:v>3.1217769515799552E-2</c:v>
                </c:pt>
                <c:pt idx="18">
                  <c:v>4.0159945816227748E-2</c:v>
                </c:pt>
                <c:pt idx="19">
                  <c:v>8.9915310357189734E-2</c:v>
                </c:pt>
                <c:pt idx="20">
                  <c:v>6.1782921784671471E-2</c:v>
                </c:pt>
                <c:pt idx="21">
                  <c:v>4.2284629984516736E-4</c:v>
                </c:pt>
                <c:pt idx="22">
                  <c:v>7.8119633928890658E-3</c:v>
                </c:pt>
                <c:pt idx="23">
                  <c:v>1.6787982011369957E-3</c:v>
                </c:pt>
                <c:pt idx="24">
                  <c:v>1.722388299405515E-2</c:v>
                </c:pt>
                <c:pt idx="25">
                  <c:v>6.4801187857383919E-3</c:v>
                </c:pt>
                <c:pt idx="26">
                  <c:v>1.1823654168754494E-2</c:v>
                </c:pt>
                <c:pt idx="27">
                  <c:v>5.6218238219708887E-3</c:v>
                </c:pt>
                <c:pt idx="28">
                  <c:v>5.2557241391150651E-2</c:v>
                </c:pt>
                <c:pt idx="29">
                  <c:v>2.4203739084743093E-2</c:v>
                </c:pt>
                <c:pt idx="30">
                  <c:v>4.146031271642407E-3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BFD8-40DD-97BB-E72E2F4B7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1016004992"/>
        <c:axId val="1016005648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0.13793103448275862</c:v>
              </c:pt>
              <c:pt idx="1">
                <c:v>0.13793103448275862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BFD8-40DD-97BB-E72E2F4B7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025328"/>
        <c:axId val="1016030248"/>
      </c:scatterChart>
      <c:catAx>
        <c:axId val="10160049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016005648"/>
        <c:crosses val="autoZero"/>
        <c:auto val="1"/>
        <c:lblAlgn val="ctr"/>
        <c:lblOffset val="100"/>
        <c:noMultiLvlLbl val="0"/>
      </c:catAx>
      <c:valAx>
        <c:axId val="101600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Cook's distance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016004992"/>
        <c:crosses val="autoZero"/>
        <c:crossBetween val="between"/>
      </c:valAx>
      <c:valAx>
        <c:axId val="1016030248"/>
        <c:scaling>
          <c:orientation val="minMax"/>
          <c:max val="3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1016025328"/>
        <c:crosses val="max"/>
        <c:crossBetween val="midCat"/>
        <c:majorUnit val="5"/>
      </c:valAx>
      <c:valAx>
        <c:axId val="1016025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16030248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DFFits(Std) (CFT) - Threshold = 0.359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DFFits(Std)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CF-4682-BADA-EBF988468503}"/>
              </c:ext>
            </c:extLst>
          </c:dPt>
          <c:dPt>
            <c:idx val="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ACF-4682-BADA-EBF988468503}"/>
              </c:ext>
            </c:extLst>
          </c:dPt>
          <c:dPt>
            <c:idx val="2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ACF-4682-BADA-EBF988468503}"/>
              </c:ext>
            </c:extLst>
          </c:dPt>
          <c:dPt>
            <c:idx val="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ACF-4682-BADA-EBF988468503}"/>
              </c:ext>
            </c:extLst>
          </c:dPt>
          <c:dPt>
            <c:idx val="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ACF-4682-BADA-EBF988468503}"/>
              </c:ext>
            </c:extLst>
          </c:dPt>
          <c:dPt>
            <c:idx val="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ACF-4682-BADA-EBF988468503}"/>
              </c:ext>
            </c:extLst>
          </c:dPt>
          <c:dPt>
            <c:idx val="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7ACF-4682-BADA-EBF988468503}"/>
              </c:ext>
            </c:extLst>
          </c:dPt>
          <c:dPt>
            <c:idx val="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7ACF-4682-BADA-EBF988468503}"/>
              </c:ext>
            </c:extLst>
          </c:dPt>
          <c:dPt>
            <c:idx val="8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7ACF-4682-BADA-EBF988468503}"/>
              </c:ext>
            </c:extLst>
          </c:dPt>
          <c:dPt>
            <c:idx val="9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7ACF-4682-BADA-EBF988468503}"/>
              </c:ext>
            </c:extLst>
          </c:dPt>
          <c:dPt>
            <c:idx val="1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7ACF-4682-BADA-EBF988468503}"/>
              </c:ext>
            </c:extLst>
          </c:dPt>
          <c:dPt>
            <c:idx val="1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7ACF-4682-BADA-EBF988468503}"/>
              </c:ext>
            </c:extLst>
          </c:dPt>
          <c:dPt>
            <c:idx val="1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7ACF-4682-BADA-EBF988468503}"/>
              </c:ext>
            </c:extLst>
          </c:dPt>
          <c:dPt>
            <c:idx val="1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7ACF-4682-BADA-EBF988468503}"/>
              </c:ext>
            </c:extLst>
          </c:dPt>
          <c:dPt>
            <c:idx val="1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7ACF-4682-BADA-EBF988468503}"/>
              </c:ext>
            </c:extLst>
          </c:dPt>
          <c:dPt>
            <c:idx val="1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7ACF-4682-BADA-EBF988468503}"/>
              </c:ext>
            </c:extLst>
          </c:dPt>
          <c:dPt>
            <c:idx val="1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7ACF-4682-BADA-EBF988468503}"/>
              </c:ext>
            </c:extLst>
          </c:dPt>
          <c:dPt>
            <c:idx val="1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7ACF-4682-BADA-EBF988468503}"/>
              </c:ext>
            </c:extLst>
          </c:dPt>
          <c:dPt>
            <c:idx val="1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7ACF-4682-BADA-EBF988468503}"/>
              </c:ext>
            </c:extLst>
          </c:dPt>
          <c:dPt>
            <c:idx val="19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7ACF-4682-BADA-EBF988468503}"/>
              </c:ext>
            </c:extLst>
          </c:dPt>
          <c:dPt>
            <c:idx val="20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9-7ACF-4682-BADA-EBF988468503}"/>
              </c:ext>
            </c:extLst>
          </c:dPt>
          <c:dPt>
            <c:idx val="2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B-7ACF-4682-BADA-EBF988468503}"/>
              </c:ext>
            </c:extLst>
          </c:dPt>
          <c:dPt>
            <c:idx val="2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D-7ACF-4682-BADA-EBF988468503}"/>
              </c:ext>
            </c:extLst>
          </c:dPt>
          <c:dPt>
            <c:idx val="2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F-7ACF-4682-BADA-EBF988468503}"/>
              </c:ext>
            </c:extLst>
          </c:dPt>
          <c:dPt>
            <c:idx val="2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1-7ACF-4682-BADA-EBF988468503}"/>
              </c:ext>
            </c:extLst>
          </c:dPt>
          <c:dPt>
            <c:idx val="2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3-7ACF-4682-BADA-EBF988468503}"/>
              </c:ext>
            </c:extLst>
          </c:dPt>
          <c:dPt>
            <c:idx val="2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5-7ACF-4682-BADA-EBF988468503}"/>
              </c:ext>
            </c:extLst>
          </c:dPt>
          <c:dPt>
            <c:idx val="2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7-7ACF-4682-BADA-EBF988468503}"/>
              </c:ext>
            </c:extLst>
          </c:dPt>
          <c:dPt>
            <c:idx val="2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9-7ACF-4682-BADA-EBF988468503}"/>
              </c:ext>
            </c:extLst>
          </c:dPt>
          <c:dPt>
            <c:idx val="2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B-7ACF-4682-BADA-EBF988468503}"/>
              </c:ext>
            </c:extLst>
          </c:dPt>
          <c:dPt>
            <c:idx val="3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D-7ACF-4682-BADA-EBF988468503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ACF-4682-BADA-EBF98846850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7ACF-4682-BADA-EBF98846850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1962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7ACF-4682-BADA-EBF98846850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7ACF-4682-BADA-EBF98846850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7ACF-4682-BADA-EBF98846850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7ACF-4682-BADA-EBF98846850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7ACF-4682-BADA-EBF98846850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7ACF-4682-BADA-EBF98846850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1968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7ACF-4682-BADA-EBF98846850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1969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7ACF-4682-BADA-EBF98846850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7ACF-4682-BADA-EBF98846850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7ACF-4682-BADA-EBF98846850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7ACF-4682-BADA-EBF988468503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7ACF-4682-BADA-EBF98846850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7ACF-4682-BADA-EBF98846850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7ACF-4682-BADA-EBF98846850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7ACF-4682-BADA-EBF98846850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7ACF-4682-BADA-EBF98846850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7ACF-4682-BADA-EBF988468503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1979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7ACF-4682-BADA-EBF988468503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1980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7ACF-4682-BADA-EBF988468503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7ACF-4682-BADA-EBF988468503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7ACF-4682-BADA-EBF988468503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7ACF-4682-BADA-EBF988468503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7ACF-4682-BADA-EBF988468503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7ACF-4682-BADA-EBF988468503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7ACF-4682-BADA-EBF988468503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7ACF-4682-BADA-EBF988468503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7ACF-4682-BADA-EBF988468503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7ACF-4682-BADA-EBF988468503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7ACF-4682-BADA-EBF9884685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'LR LAST 30'!$B$254:$B$284</c:f>
              <c:strCache>
                <c:ptCount val="3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</c:strCache>
            </c:strRef>
          </c:cat>
          <c:val>
            <c:numRef>
              <c:f>'LR LAST 30'!$N$254:$N$284</c:f>
              <c:numCache>
                <c:formatCode>0.000</c:formatCode>
                <c:ptCount val="31"/>
                <c:pt idx="0">
                  <c:v>8.2216500422591696E-2</c:v>
                </c:pt>
                <c:pt idx="1">
                  <c:v>4.6890946337613842E-2</c:v>
                </c:pt>
                <c:pt idx="2">
                  <c:v>0.37854054343182614</c:v>
                </c:pt>
                <c:pt idx="3">
                  <c:v>0.26619145918223319</c:v>
                </c:pt>
                <c:pt idx="4">
                  <c:v>-0.35860771892623994</c:v>
                </c:pt>
                <c:pt idx="5">
                  <c:v>0.21664771747981307</c:v>
                </c:pt>
                <c:pt idx="6">
                  <c:v>0.1611022662626507</c:v>
                </c:pt>
                <c:pt idx="7">
                  <c:v>2.8492883882616074E-2</c:v>
                </c:pt>
                <c:pt idx="8">
                  <c:v>-0.57644827120472641</c:v>
                </c:pt>
                <c:pt idx="9">
                  <c:v>0.50111024245661751</c:v>
                </c:pt>
                <c:pt idx="10">
                  <c:v>-0.23359213526222622</c:v>
                </c:pt>
                <c:pt idx="11">
                  <c:v>9.7613199865656322E-2</c:v>
                </c:pt>
                <c:pt idx="12">
                  <c:v>3.8000049796728101E-2</c:v>
                </c:pt>
                <c:pt idx="13">
                  <c:v>-0.22076685896113701</c:v>
                </c:pt>
                <c:pt idx="14">
                  <c:v>-0.13743571168654947</c:v>
                </c:pt>
                <c:pt idx="15">
                  <c:v>0.29561365083769353</c:v>
                </c:pt>
                <c:pt idx="16">
                  <c:v>-0.29128440620472018</c:v>
                </c:pt>
                <c:pt idx="17">
                  <c:v>-0.24879489697281382</c:v>
                </c:pt>
                <c:pt idx="18">
                  <c:v>-0.28343307842354737</c:v>
                </c:pt>
                <c:pt idx="19">
                  <c:v>0.4267137586746122</c:v>
                </c:pt>
                <c:pt idx="20">
                  <c:v>-0.3597593247049744</c:v>
                </c:pt>
                <c:pt idx="21">
                  <c:v>-2.8580013026922684E-2</c:v>
                </c:pt>
                <c:pt idx="22">
                  <c:v>-0.12332526124621324</c:v>
                </c:pt>
                <c:pt idx="23">
                  <c:v>-5.6988344248959537E-2</c:v>
                </c:pt>
                <c:pt idx="24">
                  <c:v>0.18383416157003657</c:v>
                </c:pt>
                <c:pt idx="25">
                  <c:v>-0.11255812113906634</c:v>
                </c:pt>
                <c:pt idx="26">
                  <c:v>-0.15294397893365871</c:v>
                </c:pt>
                <c:pt idx="27">
                  <c:v>0.10466492760399529</c:v>
                </c:pt>
                <c:pt idx="28">
                  <c:v>0.33238279672513438</c:v>
                </c:pt>
                <c:pt idx="29">
                  <c:v>0.2215063630429506</c:v>
                </c:pt>
                <c:pt idx="30">
                  <c:v>-8.9817229734602932E-2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7ACF-4682-BADA-EBF98846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1016026968"/>
        <c:axId val="1016027952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0.35921060405354982</c:v>
              </c:pt>
              <c:pt idx="1">
                <c:v>0.35921060405354982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7ACF-4682-BADA-EBF988468503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-0.35921060405354982</c:v>
              </c:pt>
              <c:pt idx="1">
                <c:v>-0.35921060405354982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7ACF-4682-BADA-EBF98846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036152"/>
        <c:axId val="1016035824"/>
      </c:scatterChart>
      <c:catAx>
        <c:axId val="1016026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016027952"/>
        <c:crosses val="autoZero"/>
        <c:auto val="1"/>
        <c:lblAlgn val="ctr"/>
        <c:lblOffset val="100"/>
        <c:noMultiLvlLbl val="0"/>
      </c:catAx>
      <c:valAx>
        <c:axId val="1016027952"/>
        <c:scaling>
          <c:orientation val="minMax"/>
          <c:max val="0.8"/>
          <c:min val="-0.8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DFFits(Std)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016026968"/>
        <c:crosses val="autoZero"/>
        <c:crossBetween val="between"/>
      </c:valAx>
      <c:valAx>
        <c:axId val="1016035824"/>
        <c:scaling>
          <c:orientation val="minMax"/>
          <c:max val="3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1016036152"/>
        <c:crosses val="max"/>
        <c:crossBetween val="midCat"/>
        <c:majorUnit val="5"/>
      </c:valAx>
      <c:valAx>
        <c:axId val="1016036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1603582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DFBetas(Std) (CFT) - Threshold = 0.359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DFBetaStd(ARIMA(CFT))</c:v>
          </c:tx>
          <c:spPr>
            <a:solidFill>
              <a:srgbClr val="008941"/>
            </a:solidFill>
            <a:ln w="6350">
              <a:solidFill>
                <a:srgbClr val="000000"/>
              </a:solidFill>
              <a:prstDash val="sysDash"/>
            </a:ln>
          </c:spPr>
          <c:invertIfNegative val="0"/>
          <c:dPt>
            <c:idx val="8"/>
            <c:invertIfNegative val="0"/>
            <c:bubble3D val="0"/>
            <c:spPr>
              <a:noFill/>
              <a:ln w="6350">
                <a:solidFill>
                  <a:srgbClr val="0000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7D32-469A-AEAD-12C06DFF0EAE}"/>
              </c:ext>
            </c:extLst>
          </c:dPt>
          <c:dPt>
            <c:idx val="19"/>
            <c:invertIfNegative val="0"/>
            <c:bubble3D val="0"/>
            <c:spPr>
              <a:noFill/>
              <a:ln w="6350">
                <a:solidFill>
                  <a:srgbClr val="0000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7D32-469A-AEAD-12C06DFF0EAE}"/>
              </c:ext>
            </c:extLst>
          </c:dPt>
          <c:cat>
            <c:strRef>
              <c:f>'LR LAST 30'!$B$254:$B$284</c:f>
              <c:strCache>
                <c:ptCount val="3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</c:strCache>
            </c:strRef>
          </c:cat>
          <c:val>
            <c:numRef>
              <c:f>'LR LAST 30'!$R$254:$R$284</c:f>
              <c:numCache>
                <c:formatCode>0.000</c:formatCode>
                <c:ptCount val="31"/>
                <c:pt idx="0">
                  <c:v>6.7630053103886908E-2</c:v>
                </c:pt>
                <c:pt idx="1">
                  <c:v>3.942963703629785E-2</c:v>
                </c:pt>
                <c:pt idx="2">
                  <c:v>0.29561817517071315</c:v>
                </c:pt>
                <c:pt idx="3">
                  <c:v>0.2181832256917588</c:v>
                </c:pt>
                <c:pt idx="4">
                  <c:v>-0.30926142677613322</c:v>
                </c:pt>
                <c:pt idx="5">
                  <c:v>0.16217441843639308</c:v>
                </c:pt>
                <c:pt idx="6">
                  <c:v>0.12690919293108746</c:v>
                </c:pt>
                <c:pt idx="7">
                  <c:v>2.2306217305133724E-2</c:v>
                </c:pt>
                <c:pt idx="8">
                  <c:v>-0.45276829274558467</c:v>
                </c:pt>
                <c:pt idx="9">
                  <c:v>-0.12146666968892675</c:v>
                </c:pt>
                <c:pt idx="10">
                  <c:v>-0.13510063445985296</c:v>
                </c:pt>
                <c:pt idx="11">
                  <c:v>6.9088655469188281E-3</c:v>
                </c:pt>
                <c:pt idx="12">
                  <c:v>-6.0685731088504814E-3</c:v>
                </c:pt>
                <c:pt idx="13">
                  <c:v>3.7525000537333287E-3</c:v>
                </c:pt>
                <c:pt idx="14">
                  <c:v>7.7845442037202797E-2</c:v>
                </c:pt>
                <c:pt idx="15">
                  <c:v>-0.22455594863872427</c:v>
                </c:pt>
                <c:pt idx="16">
                  <c:v>0.14129273348369581</c:v>
                </c:pt>
                <c:pt idx="17">
                  <c:v>0.18890382078749199</c:v>
                </c:pt>
                <c:pt idx="18">
                  <c:v>0.21287763230470372</c:v>
                </c:pt>
                <c:pt idx="19">
                  <c:v>-0.36363091341743631</c:v>
                </c:pt>
                <c:pt idx="20">
                  <c:v>0.22050427324023417</c:v>
                </c:pt>
                <c:pt idx="21">
                  <c:v>2.1764774400948813E-2</c:v>
                </c:pt>
                <c:pt idx="22">
                  <c:v>8.5422624048127699E-2</c:v>
                </c:pt>
                <c:pt idx="23">
                  <c:v>3.8882352677297921E-2</c:v>
                </c:pt>
                <c:pt idx="24">
                  <c:v>-0.13480986606630044</c:v>
                </c:pt>
                <c:pt idx="25">
                  <c:v>3.1631523407794342E-2</c:v>
                </c:pt>
                <c:pt idx="26">
                  <c:v>2.2015664506855593E-2</c:v>
                </c:pt>
                <c:pt idx="27">
                  <c:v>-4.8786777077771522E-2</c:v>
                </c:pt>
                <c:pt idx="28">
                  <c:v>-0.16407329629943226</c:v>
                </c:pt>
                <c:pt idx="29">
                  <c:v>-5.0161667128212177E-2</c:v>
                </c:pt>
                <c:pt idx="30">
                  <c:v>-3.0405109575691418E-2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32-469A-AEAD-12C06DFF0EAE}"/>
            </c:ext>
          </c:extLst>
        </c:ser>
        <c:ser>
          <c:idx val="0"/>
          <c:order val="1"/>
          <c:tx>
            <c:v>DFBetaStd(Intercept)</c:v>
          </c:tx>
          <c:spPr>
            <a:solidFill>
              <a:srgbClr val="2A7498"/>
            </a:solidFill>
            <a:ln>
              <a:solidFill>
                <a:srgbClr val="2A7498"/>
              </a:solidFill>
              <a:prstDash val="solid"/>
            </a:ln>
          </c:spPr>
          <c:invertIfNegative val="0"/>
          <c:dPt>
            <c:idx val="8"/>
            <c:invertIfNegative val="0"/>
            <c:bubble3D val="0"/>
            <c:spPr>
              <a:noFill/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7D32-469A-AEAD-12C06DFF0EA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7D32-469A-AEAD-12C06DFF0EA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7D32-469A-AEAD-12C06DFF0EA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7D32-469A-AEAD-12C06DFF0EA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1962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7D32-469A-AEAD-12C06DFF0EA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7D32-469A-AEAD-12C06DFF0EA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7D32-469A-AEAD-12C06DFF0EA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7D32-469A-AEAD-12C06DFF0EA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7D32-469A-AEAD-12C06DFF0EA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7D32-469A-AEAD-12C06DFF0EA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1968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7D32-469A-AEAD-12C06DFF0EA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1969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7D32-469A-AEAD-12C06DFF0EA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7D32-469A-AEAD-12C06DFF0EA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7D32-469A-AEAD-12C06DFF0EA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7D32-469A-AEAD-12C06DFF0EA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7D32-469A-AEAD-12C06DFF0EA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7D32-469A-AEAD-12C06DFF0EA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7D32-469A-AEAD-12C06DFF0EA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7D32-469A-AEAD-12C06DFF0EA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7D32-469A-AEAD-12C06DFF0EAE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7D32-469A-AEAD-12C06DFF0EA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1979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7D32-469A-AEAD-12C06DFF0EAE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1980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7D32-469A-AEAD-12C06DFF0EAE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7D32-469A-AEAD-12C06DFF0EAE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7D32-469A-AEAD-12C06DFF0EAE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7D32-469A-AEAD-12C06DFF0EAE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7D32-469A-AEAD-12C06DFF0EAE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7D32-469A-AEAD-12C06DFF0EAE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7D32-469A-AEAD-12C06DFF0EAE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7D32-469A-AEAD-12C06DFF0EAE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7D32-469A-AEAD-12C06DFF0EAE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7D32-469A-AEAD-12C06DFF0EAE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7D32-469A-AEAD-12C06DFF0E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'LR LAST 30'!$B$254:$B$284</c:f>
              <c:strCache>
                <c:ptCount val="31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</c:strCache>
            </c:strRef>
          </c:cat>
          <c:val>
            <c:numRef>
              <c:f>'LR LAST 30'!$Q$254:$Q$284</c:f>
              <c:numCache>
                <c:formatCode>0.000</c:formatCode>
                <c:ptCount val="31"/>
                <c:pt idx="0">
                  <c:v>6.5886036876943804E-2</c:v>
                </c:pt>
                <c:pt idx="1">
                  <c:v>3.6632263223177239E-2</c:v>
                </c:pt>
                <c:pt idx="2">
                  <c:v>0.31839903064661379</c:v>
                </c:pt>
                <c:pt idx="3">
                  <c:v>0.21413506904436158</c:v>
                </c:pt>
                <c:pt idx="4">
                  <c:v>-0.27072356923698743</c:v>
                </c:pt>
                <c:pt idx="5">
                  <c:v>0.18788603040296267</c:v>
                </c:pt>
                <c:pt idx="6">
                  <c:v>0.13454153844775144</c:v>
                </c:pt>
                <c:pt idx="7">
                  <c:v>2.3918239678562471E-2</c:v>
                </c:pt>
                <c:pt idx="8">
                  <c:v>-0.48259317081564373</c:v>
                </c:pt>
                <c:pt idx="9">
                  <c:v>0.42200264302711565</c:v>
                </c:pt>
                <c:pt idx="10">
                  <c:v>-0.22370508819729457</c:v>
                </c:pt>
                <c:pt idx="11">
                  <c:v>9.4483872618915304E-2</c:v>
                </c:pt>
                <c:pt idx="12">
                  <c:v>3.3615609405487468E-2</c:v>
                </c:pt>
                <c:pt idx="13">
                  <c:v>-0.20800129836281223</c:v>
                </c:pt>
                <c:pt idx="14">
                  <c:v>-8.2507167782431001E-2</c:v>
                </c:pt>
                <c:pt idx="15">
                  <c:v>0.11056163141324883</c:v>
                </c:pt>
                <c:pt idx="16">
                  <c:v>-0.19632859850000794</c:v>
                </c:pt>
                <c:pt idx="17">
                  <c:v>-9.3175610723681634E-2</c:v>
                </c:pt>
                <c:pt idx="18">
                  <c:v>-0.10942978630331179</c:v>
                </c:pt>
                <c:pt idx="19">
                  <c:v>9.559933496628252E-2</c:v>
                </c:pt>
                <c:pt idx="20">
                  <c:v>-0.1990521268219107</c:v>
                </c:pt>
                <c:pt idx="21">
                  <c:v>-1.0611031370736932E-2</c:v>
                </c:pt>
                <c:pt idx="22">
                  <c:v>-5.7046633636980475E-2</c:v>
                </c:pt>
                <c:pt idx="23">
                  <c:v>-2.7080271825605268E-2</c:v>
                </c:pt>
                <c:pt idx="24">
                  <c:v>7.5441311653395959E-2</c:v>
                </c:pt>
                <c:pt idx="25">
                  <c:v>-9.2284303932147163E-2</c:v>
                </c:pt>
                <c:pt idx="26">
                  <c:v>-0.1364167908036962</c:v>
                </c:pt>
                <c:pt idx="27">
                  <c:v>7.2193911209864389E-2</c:v>
                </c:pt>
                <c:pt idx="28">
                  <c:v>0.22160858974745426</c:v>
                </c:pt>
                <c:pt idx="29">
                  <c:v>0.1884715967057487</c:v>
                </c:pt>
                <c:pt idx="30">
                  <c:v>-8.979814708309336E-2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7D32-469A-AEAD-12C06DFF0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1017054728"/>
        <c:axId val="1017049808"/>
      </c:barChart>
      <c:scatterChart>
        <c:scatterStyle val="lineMarker"/>
        <c:varyColors val="0"/>
        <c:ser>
          <c:idx val="2"/>
          <c:order val="2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0.35921060405354982</c:v>
              </c:pt>
              <c:pt idx="1">
                <c:v>0.35921060405354982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7-7D32-469A-AEAD-12C06DFF0EAE}"/>
            </c:ext>
          </c:extLst>
        </c:ser>
        <c:ser>
          <c:idx val="3"/>
          <c:order val="3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-0.35921060405354982</c:v>
              </c:pt>
              <c:pt idx="1">
                <c:v>-0.35921060405354982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8-7D32-469A-AEAD-12C06DFF0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049480"/>
        <c:axId val="1017055384"/>
      </c:scatterChart>
      <c:catAx>
        <c:axId val="10170547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017049808"/>
        <c:crosses val="autoZero"/>
        <c:auto val="1"/>
        <c:lblAlgn val="ctr"/>
        <c:lblOffset val="100"/>
        <c:noMultiLvlLbl val="0"/>
      </c:catAx>
      <c:valAx>
        <c:axId val="1017049808"/>
        <c:scaling>
          <c:orientation val="minMax"/>
          <c:max val="0.60000000000000009"/>
          <c:min val="-0.60000000000000009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DFBetas(Std)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017054728"/>
        <c:crosses val="autoZero"/>
        <c:crossBetween val="between"/>
      </c:valAx>
      <c:valAx>
        <c:axId val="1017055384"/>
        <c:scaling>
          <c:orientation val="minMax"/>
          <c:max val="3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1017049480"/>
        <c:crosses val="max"/>
        <c:crossBetween val="midCat"/>
        <c:majorUnit val="5"/>
      </c:valAx>
      <c:valAx>
        <c:axId val="1017049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1705538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CFT / Standardized coefficients(95%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/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9D5E1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0E-4090-A6BC-36D2F9B765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1"/>
                <c:pt idx="0">
                  <c:v>0.14549738039389404</c:v>
                </c:pt>
              </c:numLit>
            </c:plus>
            <c:minus>
              <c:numLit>
                <c:formatCode>General</c:formatCode>
                <c:ptCount val="1"/>
                <c:pt idx="0">
                  <c:v>0.14549738039389404</c:v>
                </c:pt>
              </c:numLit>
            </c:minus>
          </c:errBars>
          <c:cat>
            <c:strRef>
              <c:f>'LR FIRST 30'!$B$101</c:f>
              <c:strCache>
                <c:ptCount val="1"/>
                <c:pt idx="0">
                  <c:v>ARIMA(CFT)</c:v>
                </c:pt>
              </c:strCache>
            </c:strRef>
          </c:cat>
          <c:val>
            <c:numRef>
              <c:f>'LR FIRST 30'!$C$101</c:f>
              <c:numCache>
                <c:formatCode>0.000</c:formatCode>
                <c:ptCount val="1"/>
                <c:pt idx="0">
                  <c:v>0.92370689548088036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0E-4090-A6BC-36D2F9B76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986327296"/>
        <c:axId val="986333200"/>
      </c:barChart>
      <c:catAx>
        <c:axId val="98632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Variable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86333200"/>
        <c:crosses val="autoZero"/>
        <c:auto val="1"/>
        <c:lblAlgn val="ctr"/>
        <c:lblOffset val="100"/>
        <c:noMultiLvlLbl val="0"/>
      </c:catAx>
      <c:valAx>
        <c:axId val="986333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86327296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Regression of CFT by ARIMA(CFT) (R²=0.853)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FIRST 30'!$D$127:$D$157</c:f>
              <c:numCache>
                <c:formatCode>0.000</c:formatCode>
                <c:ptCount val="31"/>
                <c:pt idx="0">
                  <c:v>3.7631772604199976E-2</c:v>
                </c:pt>
                <c:pt idx="1">
                  <c:v>-0.11390132220227522</c:v>
                </c:pt>
                <c:pt idx="2">
                  <c:v>0.31585963301558717</c:v>
                </c:pt>
                <c:pt idx="3">
                  <c:v>0.13591352284224306</c:v>
                </c:pt>
                <c:pt idx="4">
                  <c:v>8.523012676223285E-2</c:v>
                </c:pt>
                <c:pt idx="5">
                  <c:v>1.3466811819208244</c:v>
                </c:pt>
                <c:pt idx="6">
                  <c:v>0.93111668332114061</c:v>
                </c:pt>
                <c:pt idx="7">
                  <c:v>0.79732773460146023</c:v>
                </c:pt>
                <c:pt idx="8">
                  <c:v>1.5512571642616884</c:v>
                </c:pt>
                <c:pt idx="9">
                  <c:v>2.6320773310717973</c:v>
                </c:pt>
                <c:pt idx="10">
                  <c:v>2.8116064110026819</c:v>
                </c:pt>
                <c:pt idx="11">
                  <c:v>3.0940714702723455</c:v>
                </c:pt>
                <c:pt idx="12">
                  <c:v>3.5557472052347152</c:v>
                </c:pt>
                <c:pt idx="13">
                  <c:v>1.7939788901127902</c:v>
                </c:pt>
                <c:pt idx="14">
                  <c:v>2.3917298476551201</c:v>
                </c:pt>
                <c:pt idx="15">
                  <c:v>3.4775238673519353</c:v>
                </c:pt>
                <c:pt idx="16">
                  <c:v>1.0113113372475027</c:v>
                </c:pt>
                <c:pt idx="17">
                  <c:v>1.0860454034604881</c:v>
                </c:pt>
                <c:pt idx="18">
                  <c:v>1.3706092565279038</c:v>
                </c:pt>
                <c:pt idx="19">
                  <c:v>0.80768453986759603</c:v>
                </c:pt>
                <c:pt idx="20">
                  <c:v>-0.44945197575065976</c:v>
                </c:pt>
                <c:pt idx="21">
                  <c:v>-1.502829629376629</c:v>
                </c:pt>
                <c:pt idx="22">
                  <c:v>-2.5288807917681035</c:v>
                </c:pt>
                <c:pt idx="23">
                  <c:v>-3.0286939926323653</c:v>
                </c:pt>
                <c:pt idx="24">
                  <c:v>-0.78188880837942965</c:v>
                </c:pt>
                <c:pt idx="25">
                  <c:v>-1.0725863037378569</c:v>
                </c:pt>
                <c:pt idx="26">
                  <c:v>-1.7493410804997627</c:v>
                </c:pt>
                <c:pt idx="27">
                  <c:v>-0.36253993317989119</c:v>
                </c:pt>
                <c:pt idx="28">
                  <c:v>-0.59957994010745053</c:v>
                </c:pt>
                <c:pt idx="29">
                  <c:v>-0.89760881376043189</c:v>
                </c:pt>
                <c:pt idx="30">
                  <c:v>-0.89227591375152748</c:v>
                </c:pt>
              </c:numCache>
            </c:numRef>
          </c:xVal>
          <c:yVal>
            <c:numRef>
              <c:f>'LR FIRST 30'!$E$127:$E$157</c:f>
              <c:numCache>
                <c:formatCode>0.000</c:formatCode>
                <c:ptCount val="31"/>
                <c:pt idx="0">
                  <c:v>-0.25187400984168468</c:v>
                </c:pt>
                <c:pt idx="1">
                  <c:v>-0.12959534842657724</c:v>
                </c:pt>
                <c:pt idx="2">
                  <c:v>-0.10649024073047807</c:v>
                </c:pt>
                <c:pt idx="3">
                  <c:v>-0.10817852146413086</c:v>
                </c:pt>
                <c:pt idx="4">
                  <c:v>0.52649683416585247</c:v>
                </c:pt>
                <c:pt idx="5">
                  <c:v>0.94629615673798495</c:v>
                </c:pt>
                <c:pt idx="6">
                  <c:v>1.151219446252266</c:v>
                </c:pt>
                <c:pt idx="7">
                  <c:v>1.5049030663450595</c:v>
                </c:pt>
                <c:pt idx="8">
                  <c:v>2.0238759426361996</c:v>
                </c:pt>
                <c:pt idx="9">
                  <c:v>2.2949149346298197</c:v>
                </c:pt>
                <c:pt idx="10">
                  <c:v>2.3428134307556707</c:v>
                </c:pt>
                <c:pt idx="11">
                  <c:v>2.7130259764682991</c:v>
                </c:pt>
                <c:pt idx="12">
                  <c:v>2.9923294312718367</c:v>
                </c:pt>
                <c:pt idx="13">
                  <c:v>3.0815502414472742</c:v>
                </c:pt>
                <c:pt idx="14">
                  <c:v>3.0633330350937866</c:v>
                </c:pt>
                <c:pt idx="15">
                  <c:v>2.152553845269225</c:v>
                </c:pt>
                <c:pt idx="16">
                  <c:v>1.4235928372628452</c:v>
                </c:pt>
                <c:pt idx="17">
                  <c:v>1.27314422595068</c:v>
                </c:pt>
                <c:pt idx="18">
                  <c:v>0.76732371381206788</c:v>
                </c:pt>
                <c:pt idx="19">
                  <c:v>-0.1847777900620807</c:v>
                </c:pt>
                <c:pt idx="20">
                  <c:v>-0.64101152534118822</c:v>
                </c:pt>
                <c:pt idx="21">
                  <c:v>-1.0815427812814524</c:v>
                </c:pt>
                <c:pt idx="22">
                  <c:v>-1.6892916680757113</c:v>
                </c:pt>
                <c:pt idx="23">
                  <c:v>-2.0060625934374636</c:v>
                </c:pt>
                <c:pt idx="24">
                  <c:v>-1.693701287394257</c:v>
                </c:pt>
                <c:pt idx="25">
                  <c:v>-1.1940121576595903</c:v>
                </c:pt>
                <c:pt idx="26">
                  <c:v>-0.85924727034916593</c:v>
                </c:pt>
                <c:pt idx="27">
                  <c:v>-0.54429719785355635</c:v>
                </c:pt>
                <c:pt idx="28">
                  <c:v>-0.7111379502737718</c:v>
                </c:pt>
                <c:pt idx="29">
                  <c:v>-0.52729027075555523</c:v>
                </c:pt>
                <c:pt idx="30">
                  <c:v>0.25834763242788478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E2-40B4-8B61-4DE2E7DF98CA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-0.11390132220227522</c:v>
              </c:pt>
            </c:numLit>
          </c:xVal>
          <c:yVal>
            <c:numLit>
              <c:formatCode>General</c:formatCode>
              <c:ptCount val="1"/>
              <c:pt idx="0">
                <c:v>-0.12959534842657724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8BE2-40B4-8B61-4DE2E7DF98CA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noFill/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FIRST 30'!$D$158:$D$187</c:f>
              <c:numCache>
                <c:formatCode>0.000</c:formatCode>
                <c:ptCount val="30"/>
                <c:pt idx="0">
                  <c:v>1.807074403422438</c:v>
                </c:pt>
                <c:pt idx="1">
                  <c:v>1.9814282993270558</c:v>
                </c:pt>
                <c:pt idx="2">
                  <c:v>1.4875154404198598</c:v>
                </c:pt>
                <c:pt idx="3">
                  <c:v>1.7813546880276316</c:v>
                </c:pt>
                <c:pt idx="4">
                  <c:v>2.2254388140882866</c:v>
                </c:pt>
                <c:pt idx="5">
                  <c:v>1.2899376416257795</c:v>
                </c:pt>
                <c:pt idx="6">
                  <c:v>1.5339955375852095</c:v>
                </c:pt>
                <c:pt idx="7">
                  <c:v>1.5004713186568333</c:v>
                </c:pt>
                <c:pt idx="8">
                  <c:v>1.5180147961442054</c:v>
                </c:pt>
                <c:pt idx="9">
                  <c:v>-0.95487308010489469</c:v>
                </c:pt>
                <c:pt idx="10">
                  <c:v>0.60617017849669452</c:v>
                </c:pt>
                <c:pt idx="11">
                  <c:v>-0.4325751071602198</c:v>
                </c:pt>
                <c:pt idx="12">
                  <c:v>-0.81148502974558523</c:v>
                </c:pt>
                <c:pt idx="13">
                  <c:v>-0.57577625160108403</c:v>
                </c:pt>
                <c:pt idx="14">
                  <c:v>-1.6670820943083762</c:v>
                </c:pt>
                <c:pt idx="15">
                  <c:v>-2.449735910024291</c:v>
                </c:pt>
                <c:pt idx="16">
                  <c:v>-1.4511981674959018</c:v>
                </c:pt>
                <c:pt idx="17">
                  <c:v>-2.4476595583716776</c:v>
                </c:pt>
                <c:pt idx="18">
                  <c:v>-2.40021861173518</c:v>
                </c:pt>
                <c:pt idx="19">
                  <c:v>-3.1995159277114711</c:v>
                </c:pt>
                <c:pt idx="20">
                  <c:v>-1.8110308256852981</c:v>
                </c:pt>
                <c:pt idx="21">
                  <c:v>-2.4611100505676209</c:v>
                </c:pt>
                <c:pt idx="22">
                  <c:v>-2.1116362204418087</c:v>
                </c:pt>
                <c:pt idx="23">
                  <c:v>-2.0675248282323158</c:v>
                </c:pt>
                <c:pt idx="24">
                  <c:v>-2.304178579889216</c:v>
                </c:pt>
                <c:pt idx="25">
                  <c:v>-1.0248462411361199</c:v>
                </c:pt>
                <c:pt idx="26">
                  <c:v>-0.78492335558383808</c:v>
                </c:pt>
                <c:pt idx="27">
                  <c:v>-1.4058795950756942</c:v>
                </c:pt>
                <c:pt idx="28">
                  <c:v>-1.4722100046986115</c:v>
                </c:pt>
                <c:pt idx="29">
                  <c:v>-0.92662699243253699</c:v>
                </c:pt>
              </c:numCache>
            </c:numRef>
          </c:xVal>
          <c:yVal>
            <c:numRef>
              <c:f>'LR FIRST 30'!$E$158:$E$187</c:f>
              <c:numCache>
                <c:formatCode>0.000</c:formatCode>
                <c:ptCount val="30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E2-40B4-8B61-4DE2E7DF98CA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1.9814282993270558</c:v>
              </c:pt>
            </c:numLit>
          </c:xVal>
          <c:yVal>
            <c:numLit>
              <c:formatCode>General</c:formatCode>
              <c:ptCount val="1"/>
              <c:pt idx="0">
                <c:v>1.9104577886370746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8BE2-40B4-8B61-4DE2E7DF98CA}"/>
            </c:ext>
          </c:extLst>
        </c:ser>
        <c:ser>
          <c:idx val="4"/>
          <c:order val="4"/>
          <c:tx>
            <c:v>Model</c:v>
          </c:tx>
          <c:spPr>
            <a:ln w="635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-3.8750422410060898</c:v>
              </c:pt>
              <c:pt idx="1">
                <c:v>4.231273518529334</c:v>
              </c:pt>
            </c:numLit>
          </c:xVal>
          <c:yVal>
            <c:numLit>
              <c:formatCode>General</c:formatCode>
              <c:ptCount val="2"/>
              <c:pt idx="0">
                <c:v>-3.0788462464672501</c:v>
              </c:pt>
              <c:pt idx="1">
                <c:v>3.6413681026622893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8BE2-40B4-8B61-4DE2E7DF98CA}"/>
            </c:ext>
          </c:extLst>
        </c:ser>
        <c:ser>
          <c:idx val="5"/>
          <c:order val="5"/>
          <c:tx>
            <c:v>Conf. interval (Mean 95%)</c:v>
          </c:tx>
          <c:spPr>
            <a:ln w="6350">
              <a:solidFill>
                <a:srgbClr val="C0C0C0"/>
              </a:solidFill>
              <a:prstDash val="sysDash"/>
            </a:ln>
            <a:effectLst/>
          </c:spPr>
          <c:marker>
            <c:symbol val="none"/>
          </c:marker>
          <c:xVal>
            <c:numRef>
              <c:f>'LR FIRST 30'!xdata1</c:f>
              <c:numCache>
                <c:formatCode>General</c:formatCode>
                <c:ptCount val="70"/>
                <c:pt idx="0">
                  <c:v>-3.8750422410060898</c:v>
                </c:pt>
                <c:pt idx="1">
                  <c:v>-3.7575594039113738</c:v>
                </c:pt>
                <c:pt idx="2">
                  <c:v>-3.6400765668166577</c:v>
                </c:pt>
                <c:pt idx="3">
                  <c:v>-3.5225937297219421</c:v>
                </c:pt>
                <c:pt idx="4">
                  <c:v>-3.405110892627226</c:v>
                </c:pt>
                <c:pt idx="5">
                  <c:v>-3.2876280555325099</c:v>
                </c:pt>
                <c:pt idx="6">
                  <c:v>-3.1701452184377938</c:v>
                </c:pt>
                <c:pt idx="7">
                  <c:v>-3.0526623813430778</c:v>
                </c:pt>
                <c:pt idx="8">
                  <c:v>-2.9351795442483617</c:v>
                </c:pt>
                <c:pt idx="9">
                  <c:v>-2.8176967071536456</c:v>
                </c:pt>
                <c:pt idx="10">
                  <c:v>-2.7002138700589295</c:v>
                </c:pt>
                <c:pt idx="11">
                  <c:v>-2.5827310329642135</c:v>
                </c:pt>
                <c:pt idx="12">
                  <c:v>-2.4652481958694978</c:v>
                </c:pt>
                <c:pt idx="13">
                  <c:v>-2.3477653587747818</c:v>
                </c:pt>
                <c:pt idx="14">
                  <c:v>-2.2302825216800657</c:v>
                </c:pt>
                <c:pt idx="15">
                  <c:v>-2.1127996845853501</c:v>
                </c:pt>
                <c:pt idx="16">
                  <c:v>-1.9953168474906338</c:v>
                </c:pt>
                <c:pt idx="17">
                  <c:v>-1.8778340103959177</c:v>
                </c:pt>
                <c:pt idx="18">
                  <c:v>-1.7603511733012018</c:v>
                </c:pt>
                <c:pt idx="19">
                  <c:v>-1.6428683362064858</c:v>
                </c:pt>
                <c:pt idx="20">
                  <c:v>-1.5253854991117697</c:v>
                </c:pt>
                <c:pt idx="21">
                  <c:v>-1.4079026620170536</c:v>
                </c:pt>
                <c:pt idx="22">
                  <c:v>-1.2904198249223375</c:v>
                </c:pt>
                <c:pt idx="23">
                  <c:v>-1.1729369878276219</c:v>
                </c:pt>
                <c:pt idx="24">
                  <c:v>-1.0554541507329058</c:v>
                </c:pt>
                <c:pt idx="25">
                  <c:v>-0.93797131363818975</c:v>
                </c:pt>
                <c:pt idx="26">
                  <c:v>-0.82048847654347368</c:v>
                </c:pt>
                <c:pt idx="27">
                  <c:v>-0.7030056394487576</c:v>
                </c:pt>
                <c:pt idx="28">
                  <c:v>-0.58552280235404153</c:v>
                </c:pt>
                <c:pt idx="29">
                  <c:v>-0.4680399652593259</c:v>
                </c:pt>
                <c:pt idx="30">
                  <c:v>-0.35055712816460982</c:v>
                </c:pt>
                <c:pt idx="31">
                  <c:v>-0.23307429106989375</c:v>
                </c:pt>
                <c:pt idx="32">
                  <c:v>-0.11559145397517767</c:v>
                </c:pt>
                <c:pt idx="33">
                  <c:v>1.8913831195384034E-3</c:v>
                </c:pt>
                <c:pt idx="34">
                  <c:v>0.11937422021425448</c:v>
                </c:pt>
                <c:pt idx="35">
                  <c:v>0.23685705730897011</c:v>
                </c:pt>
                <c:pt idx="36">
                  <c:v>0.35433989440368618</c:v>
                </c:pt>
                <c:pt idx="37">
                  <c:v>0.47182273149840226</c:v>
                </c:pt>
                <c:pt idx="38">
                  <c:v>0.58930556859311833</c:v>
                </c:pt>
                <c:pt idx="39">
                  <c:v>0.70678840568783441</c:v>
                </c:pt>
                <c:pt idx="40">
                  <c:v>0.82427124278255048</c:v>
                </c:pt>
                <c:pt idx="41">
                  <c:v>0.94175407987726656</c:v>
                </c:pt>
                <c:pt idx="42">
                  <c:v>1.0592369169719826</c:v>
                </c:pt>
                <c:pt idx="43">
                  <c:v>1.1767197540666987</c:v>
                </c:pt>
                <c:pt idx="44">
                  <c:v>1.2942025911614148</c:v>
                </c:pt>
                <c:pt idx="45">
                  <c:v>1.41168542825613</c:v>
                </c:pt>
                <c:pt idx="46">
                  <c:v>1.529168265350846</c:v>
                </c:pt>
                <c:pt idx="47">
                  <c:v>1.6466511024455621</c:v>
                </c:pt>
                <c:pt idx="48">
                  <c:v>1.7641339395402782</c:v>
                </c:pt>
                <c:pt idx="49">
                  <c:v>1.8816167766349943</c:v>
                </c:pt>
                <c:pt idx="50">
                  <c:v>1.9990996137297103</c:v>
                </c:pt>
                <c:pt idx="51">
                  <c:v>2.1165824508244264</c:v>
                </c:pt>
                <c:pt idx="52">
                  <c:v>2.2340652879191425</c:v>
                </c:pt>
                <c:pt idx="53">
                  <c:v>2.3515481250138586</c:v>
                </c:pt>
                <c:pt idx="54">
                  <c:v>2.4690309621085746</c:v>
                </c:pt>
                <c:pt idx="55">
                  <c:v>2.5865137992032907</c:v>
                </c:pt>
                <c:pt idx="56">
                  <c:v>2.7039966362980068</c:v>
                </c:pt>
                <c:pt idx="57">
                  <c:v>2.8214794733927229</c:v>
                </c:pt>
                <c:pt idx="58">
                  <c:v>2.9389623104874381</c:v>
                </c:pt>
                <c:pt idx="59">
                  <c:v>3.0564451475821541</c:v>
                </c:pt>
                <c:pt idx="60">
                  <c:v>3.1739279846768702</c:v>
                </c:pt>
                <c:pt idx="61">
                  <c:v>3.2914108217715863</c:v>
                </c:pt>
                <c:pt idx="62">
                  <c:v>3.4088936588663024</c:v>
                </c:pt>
                <c:pt idx="63">
                  <c:v>3.5263764959610184</c:v>
                </c:pt>
                <c:pt idx="64">
                  <c:v>3.6438593330557345</c:v>
                </c:pt>
                <c:pt idx="65">
                  <c:v>3.7613421701504506</c:v>
                </c:pt>
                <c:pt idx="66">
                  <c:v>3.8788250072451667</c:v>
                </c:pt>
                <c:pt idx="67">
                  <c:v>3.9963078443398827</c:v>
                </c:pt>
                <c:pt idx="68">
                  <c:v>4.1137906814345993</c:v>
                </c:pt>
                <c:pt idx="69">
                  <c:v>4.2312735185293135</c:v>
                </c:pt>
              </c:numCache>
            </c:numRef>
          </c:xVal>
          <c:yVal>
            <c:numRef>
              <c:f>'LR FIRST 30'!ydata1</c:f>
              <c:numCache>
                <c:formatCode>General</c:formatCode>
                <c:ptCount val="70"/>
                <c:pt idx="0">
                  <c:v>-3.6892273511374492</c:v>
                </c:pt>
                <c:pt idx="1">
                  <c:v>-3.5775253471674637</c:v>
                </c:pt>
                <c:pt idx="2">
                  <c:v>-3.4658760089507732</c:v>
                </c:pt>
                <c:pt idx="3">
                  <c:v>-3.3542833043640954</c:v>
                </c:pt>
                <c:pt idx="4">
                  <c:v>-3.2427515918290766</c:v>
                </c:pt>
                <c:pt idx="5">
                  <c:v>-3.1312856669437403</c:v>
                </c:pt>
                <c:pt idx="6">
                  <c:v>-3.0198908154925386</c:v>
                </c:pt>
                <c:pt idx="7">
                  <c:v>-2.9085728737768273</c:v>
                </c:pt>
                <c:pt idx="8">
                  <c:v>-2.7973382973441785</c:v>
                </c:pt>
                <c:pt idx="9">
                  <c:v>-2.6861942393462068</c:v>
                </c:pt>
                <c:pt idx="10">
                  <c:v>-2.5751486399188117</c:v>
                </c:pt>
                <c:pt idx="11">
                  <c:v>-2.4642103281523178</c:v>
                </c:pt>
                <c:pt idx="12">
                  <c:v>-2.3533891383947374</c:v>
                </c:pt>
                <c:pt idx="13">
                  <c:v>-2.2426960427972329</c:v>
                </c:pt>
                <c:pt idx="14">
                  <c:v>-2.1321433021470444</c:v>
                </c:pt>
                <c:pt idx="15">
                  <c:v>-2.0217446371091059</c:v>
                </c:pt>
                <c:pt idx="16">
                  <c:v>-1.9115154219667907</c:v>
                </c:pt>
                <c:pt idx="17">
                  <c:v>-1.8014729027464644</c:v>
                </c:pt>
                <c:pt idx="18">
                  <c:v>-1.691636441130957</c:v>
                </c:pt>
                <c:pt idx="19">
                  <c:v>-1.5820277846752873</c:v>
                </c:pt>
                <c:pt idx="20">
                  <c:v>-1.4726713623440091</c:v>
                </c:pt>
                <c:pt idx="21">
                  <c:v>-1.3635946020425809</c:v>
                </c:pt>
                <c:pt idx="22">
                  <c:v>-1.2548282632977645</c:v>
                </c:pt>
                <c:pt idx="23">
                  <c:v>-1.1464067731785694</c:v>
                </c:pt>
                <c:pt idx="24">
                  <c:v>-1.038368546540356</c:v>
                </c:pt>
                <c:pt idx="25">
                  <c:v>-0.93075626238074327</c:v>
                </c:pt>
                <c:pt idx="26">
                  <c:v>-0.82361705639697114</c:v>
                </c:pt>
                <c:pt idx="27">
                  <c:v>-0.71700257609974827</c:v>
                </c:pt>
                <c:pt idx="28">
                  <c:v>-0.61096883032270077</c:v>
                </c:pt>
                <c:pt idx="29">
                  <c:v>-0.5055757523008545</c:v>
                </c:pt>
                <c:pt idx="30">
                  <c:v>-0.4008863891341225</c:v>
                </c:pt>
                <c:pt idx="31">
                  <c:v>-0.29696563678212506</c:v>
                </c:pt>
                <c:pt idx="32">
                  <c:v>-0.19387846628654654</c:v>
                </c:pt>
                <c:pt idx="33">
                  <c:v>-9.1687640163086198E-2</c:v>
                </c:pt>
                <c:pt idx="34">
                  <c:v>9.5490005983798754E-3</c:v>
                </c:pt>
                <c:pt idx="35">
                  <c:v>0.1097814968072614</c:v>
                </c:pt>
                <c:pt idx="36">
                  <c:v>0.20897069543706573</c:v>
                </c:pt>
                <c:pt idx="37">
                  <c:v>0.30709078593381001</c:v>
                </c:pt>
                <c:pt idx="38">
                  <c:v>0.40413109197952701</c:v>
                </c:pt>
                <c:pt idx="39">
                  <c:v>0.50009684080036809</c:v>
                </c:pt>
                <c:pt idx="40">
                  <c:v>0.59500878443712246</c:v>
                </c:pt>
                <c:pt idx="41">
                  <c:v>0.68890173526156429</c:v>
                </c:pt>
                <c:pt idx="42">
                  <c:v>0.78182224810149914</c:v>
                </c:pt>
                <c:pt idx="43">
                  <c:v>0.87382578795011101</c:v>
                </c:pt>
                <c:pt idx="44">
                  <c:v>0.96497374558331894</c:v>
                </c:pt>
                <c:pt idx="45">
                  <c:v>1.0553306134104616</c:v>
                </c:pt>
                <c:pt idx="46">
                  <c:v>1.1449615399915309</c:v>
                </c:pt>
                <c:pt idx="47">
                  <c:v>1.2339303771847197</c:v>
                </c:pt>
                <c:pt idx="48">
                  <c:v>1.3222982439140958</c:v>
                </c:pt>
                <c:pt idx="49">
                  <c:v>1.4101225673546411</c:v>
                </c:pt>
                <c:pt idx="50">
                  <c:v>1.4974565271633673</c:v>
                </c:pt>
                <c:pt idx="51">
                  <c:v>1.5843488159493484</c:v>
                </c:pt>
                <c:pt idx="52">
                  <c:v>1.6708436319685955</c:v>
                </c:pt>
                <c:pt idx="53">
                  <c:v>1.7569808311267578</c:v>
                </c:pt>
                <c:pt idx="54">
                  <c:v>1.842796179632946</c:v>
                </c:pt>
                <c:pt idx="55">
                  <c:v>1.9283216628523108</c:v>
                </c:pt>
                <c:pt idx="56">
                  <c:v>2.0135858183821957</c:v>
                </c:pt>
                <c:pt idx="57">
                  <c:v>2.0986140715035466</c:v>
                </c:pt>
                <c:pt idx="58">
                  <c:v>2.183429058923823</c:v>
                </c:pt>
                <c:pt idx="59">
                  <c:v>2.2680509324168936</c:v>
                </c:pt>
                <c:pt idx="60">
                  <c:v>2.3524976379707252</c:v>
                </c:pt>
                <c:pt idx="61">
                  <c:v>2.436785168764708</c:v>
                </c:pt>
                <c:pt idx="62">
                  <c:v>2.5209277920545823</c:v>
                </c:pt>
                <c:pt idx="63">
                  <c:v>2.6049382511178663</c:v>
                </c:pt>
                <c:pt idx="64">
                  <c:v>2.6888279440162073</c:v>
                </c:pt>
                <c:pt idx="65">
                  <c:v>2.7726070812182639</c:v>
                </c:pt>
                <c:pt idx="66">
                  <c:v>2.8562848242086978</c:v>
                </c:pt>
                <c:pt idx="67">
                  <c:v>2.9398694071634917</c:v>
                </c:pt>
                <c:pt idx="68">
                  <c:v>3.0233682436521958</c:v>
                </c:pt>
                <c:pt idx="69">
                  <c:v>3.1067880201694069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BE2-40B4-8B61-4DE2E7DF98CA}"/>
            </c:ext>
          </c:extLst>
        </c:ser>
        <c:ser>
          <c:idx val="6"/>
          <c:order val="6"/>
          <c:tx>
            <c:v/>
          </c:tx>
          <c:spPr>
            <a:ln w="6350">
              <a:solidFill>
                <a:srgbClr val="C0C0C0"/>
              </a:solidFill>
              <a:prstDash val="sysDash"/>
            </a:ln>
            <a:effectLst/>
          </c:spPr>
          <c:marker>
            <c:symbol val="none"/>
          </c:marker>
          <c:xVal>
            <c:numRef>
              <c:f>'LR FIRST 30'!xdata1</c:f>
              <c:numCache>
                <c:formatCode>General</c:formatCode>
                <c:ptCount val="70"/>
                <c:pt idx="0">
                  <c:v>-3.8750422410060898</c:v>
                </c:pt>
                <c:pt idx="1">
                  <c:v>-3.7575594039113738</c:v>
                </c:pt>
                <c:pt idx="2">
                  <c:v>-3.6400765668166577</c:v>
                </c:pt>
                <c:pt idx="3">
                  <c:v>-3.5225937297219421</c:v>
                </c:pt>
                <c:pt idx="4">
                  <c:v>-3.405110892627226</c:v>
                </c:pt>
                <c:pt idx="5">
                  <c:v>-3.2876280555325099</c:v>
                </c:pt>
                <c:pt idx="6">
                  <c:v>-3.1701452184377938</c:v>
                </c:pt>
                <c:pt idx="7">
                  <c:v>-3.0526623813430778</c:v>
                </c:pt>
                <c:pt idx="8">
                  <c:v>-2.9351795442483617</c:v>
                </c:pt>
                <c:pt idx="9">
                  <c:v>-2.8176967071536456</c:v>
                </c:pt>
                <c:pt idx="10">
                  <c:v>-2.7002138700589295</c:v>
                </c:pt>
                <c:pt idx="11">
                  <c:v>-2.5827310329642135</c:v>
                </c:pt>
                <c:pt idx="12">
                  <c:v>-2.4652481958694978</c:v>
                </c:pt>
                <c:pt idx="13">
                  <c:v>-2.3477653587747818</c:v>
                </c:pt>
                <c:pt idx="14">
                  <c:v>-2.2302825216800657</c:v>
                </c:pt>
                <c:pt idx="15">
                  <c:v>-2.1127996845853501</c:v>
                </c:pt>
                <c:pt idx="16">
                  <c:v>-1.9953168474906338</c:v>
                </c:pt>
                <c:pt idx="17">
                  <c:v>-1.8778340103959177</c:v>
                </c:pt>
                <c:pt idx="18">
                  <c:v>-1.7603511733012018</c:v>
                </c:pt>
                <c:pt idx="19">
                  <c:v>-1.6428683362064858</c:v>
                </c:pt>
                <c:pt idx="20">
                  <c:v>-1.5253854991117697</c:v>
                </c:pt>
                <c:pt idx="21">
                  <c:v>-1.4079026620170536</c:v>
                </c:pt>
                <c:pt idx="22">
                  <c:v>-1.2904198249223375</c:v>
                </c:pt>
                <c:pt idx="23">
                  <c:v>-1.1729369878276219</c:v>
                </c:pt>
                <c:pt idx="24">
                  <c:v>-1.0554541507329058</c:v>
                </c:pt>
                <c:pt idx="25">
                  <c:v>-0.93797131363818975</c:v>
                </c:pt>
                <c:pt idx="26">
                  <c:v>-0.82048847654347368</c:v>
                </c:pt>
                <c:pt idx="27">
                  <c:v>-0.7030056394487576</c:v>
                </c:pt>
                <c:pt idx="28">
                  <c:v>-0.58552280235404153</c:v>
                </c:pt>
                <c:pt idx="29">
                  <c:v>-0.4680399652593259</c:v>
                </c:pt>
                <c:pt idx="30">
                  <c:v>-0.35055712816460982</c:v>
                </c:pt>
                <c:pt idx="31">
                  <c:v>-0.23307429106989375</c:v>
                </c:pt>
                <c:pt idx="32">
                  <c:v>-0.11559145397517767</c:v>
                </c:pt>
                <c:pt idx="33">
                  <c:v>1.8913831195384034E-3</c:v>
                </c:pt>
                <c:pt idx="34">
                  <c:v>0.11937422021425448</c:v>
                </c:pt>
                <c:pt idx="35">
                  <c:v>0.23685705730897011</c:v>
                </c:pt>
                <c:pt idx="36">
                  <c:v>0.35433989440368618</c:v>
                </c:pt>
                <c:pt idx="37">
                  <c:v>0.47182273149840226</c:v>
                </c:pt>
                <c:pt idx="38">
                  <c:v>0.58930556859311833</c:v>
                </c:pt>
                <c:pt idx="39">
                  <c:v>0.70678840568783441</c:v>
                </c:pt>
                <c:pt idx="40">
                  <c:v>0.82427124278255048</c:v>
                </c:pt>
                <c:pt idx="41">
                  <c:v>0.94175407987726656</c:v>
                </c:pt>
                <c:pt idx="42">
                  <c:v>1.0592369169719826</c:v>
                </c:pt>
                <c:pt idx="43">
                  <c:v>1.1767197540666987</c:v>
                </c:pt>
                <c:pt idx="44">
                  <c:v>1.2942025911614148</c:v>
                </c:pt>
                <c:pt idx="45">
                  <c:v>1.41168542825613</c:v>
                </c:pt>
                <c:pt idx="46">
                  <c:v>1.529168265350846</c:v>
                </c:pt>
                <c:pt idx="47">
                  <c:v>1.6466511024455621</c:v>
                </c:pt>
                <c:pt idx="48">
                  <c:v>1.7641339395402782</c:v>
                </c:pt>
                <c:pt idx="49">
                  <c:v>1.8816167766349943</c:v>
                </c:pt>
                <c:pt idx="50">
                  <c:v>1.9990996137297103</c:v>
                </c:pt>
                <c:pt idx="51">
                  <c:v>2.1165824508244264</c:v>
                </c:pt>
                <c:pt idx="52">
                  <c:v>2.2340652879191425</c:v>
                </c:pt>
                <c:pt idx="53">
                  <c:v>2.3515481250138586</c:v>
                </c:pt>
                <c:pt idx="54">
                  <c:v>2.4690309621085746</c:v>
                </c:pt>
                <c:pt idx="55">
                  <c:v>2.5865137992032907</c:v>
                </c:pt>
                <c:pt idx="56">
                  <c:v>2.7039966362980068</c:v>
                </c:pt>
                <c:pt idx="57">
                  <c:v>2.8214794733927229</c:v>
                </c:pt>
                <c:pt idx="58">
                  <c:v>2.9389623104874381</c:v>
                </c:pt>
                <c:pt idx="59">
                  <c:v>3.0564451475821541</c:v>
                </c:pt>
                <c:pt idx="60">
                  <c:v>3.1739279846768702</c:v>
                </c:pt>
                <c:pt idx="61">
                  <c:v>3.2914108217715863</c:v>
                </c:pt>
                <c:pt idx="62">
                  <c:v>3.4088936588663024</c:v>
                </c:pt>
                <c:pt idx="63">
                  <c:v>3.5263764959610184</c:v>
                </c:pt>
                <c:pt idx="64">
                  <c:v>3.6438593330557345</c:v>
                </c:pt>
                <c:pt idx="65">
                  <c:v>3.7613421701504506</c:v>
                </c:pt>
                <c:pt idx="66">
                  <c:v>3.8788250072451667</c:v>
                </c:pt>
                <c:pt idx="67">
                  <c:v>3.9963078443398827</c:v>
                </c:pt>
                <c:pt idx="68">
                  <c:v>4.1137906814345993</c:v>
                </c:pt>
                <c:pt idx="69">
                  <c:v>4.2312735185293135</c:v>
                </c:pt>
              </c:numCache>
            </c:numRef>
          </c:xVal>
          <c:yVal>
            <c:numRef>
              <c:f>'LR FIRST 30'!ydata2</c:f>
              <c:numCache>
                <c:formatCode>General</c:formatCode>
                <c:ptCount val="70"/>
                <c:pt idx="0">
                  <c:v>-2.4684651417970511</c:v>
                </c:pt>
                <c:pt idx="1">
                  <c:v>-2.3853783240531379</c:v>
                </c:pt>
                <c:pt idx="2">
                  <c:v>-2.3022388405559289</c:v>
                </c:pt>
                <c:pt idx="3">
                  <c:v>-2.219042723428708</c:v>
                </c:pt>
                <c:pt idx="4">
                  <c:v>-2.1357856142498273</c:v>
                </c:pt>
                <c:pt idx="5">
                  <c:v>-2.0524627174212648</c:v>
                </c:pt>
                <c:pt idx="6">
                  <c:v>-1.9690687471585668</c:v>
                </c:pt>
                <c:pt idx="7">
                  <c:v>-1.885597867160379</c:v>
                </c:pt>
                <c:pt idx="8">
                  <c:v>-1.8020436218791283</c:v>
                </c:pt>
                <c:pt idx="9">
                  <c:v>-1.718398858163201</c:v>
                </c:pt>
                <c:pt idx="10">
                  <c:v>-1.6346556358766964</c:v>
                </c:pt>
                <c:pt idx="11">
                  <c:v>-1.550805125929291</c:v>
                </c:pt>
                <c:pt idx="12">
                  <c:v>-1.466837493972972</c:v>
                </c:pt>
                <c:pt idx="13">
                  <c:v>-1.3827417678565779</c:v>
                </c:pt>
                <c:pt idx="14">
                  <c:v>-1.2985056867928666</c:v>
                </c:pt>
                <c:pt idx="15">
                  <c:v>-1.2141155301169069</c:v>
                </c:pt>
                <c:pt idx="16">
                  <c:v>-1.1295559235453221</c:v>
                </c:pt>
                <c:pt idx="17">
                  <c:v>-1.0448096210517492</c:v>
                </c:pt>
                <c:pt idx="18">
                  <c:v>-0.95985726095335755</c:v>
                </c:pt>
                <c:pt idx="19">
                  <c:v>-0.87467709569512819</c:v>
                </c:pt>
                <c:pt idx="20">
                  <c:v>-0.78924469631250682</c:v>
                </c:pt>
                <c:pt idx="21">
                  <c:v>-0.70353263490003592</c:v>
                </c:pt>
                <c:pt idx="22">
                  <c:v>-0.61751015193095271</c:v>
                </c:pt>
                <c:pt idx="23">
                  <c:v>-0.53114282033624938</c:v>
                </c:pt>
                <c:pt idx="24">
                  <c:v>-0.44439222526056338</c:v>
                </c:pt>
                <c:pt idx="25">
                  <c:v>-0.35721568770627682</c:v>
                </c:pt>
                <c:pt idx="26">
                  <c:v>-0.26956607197614962</c:v>
                </c:pt>
                <c:pt idx="27">
                  <c:v>-0.18139173055947322</c:v>
                </c:pt>
                <c:pt idx="28">
                  <c:v>-9.2636654622621439E-2</c:v>
                </c:pt>
                <c:pt idx="29">
                  <c:v>-3.2409109305689965E-3</c:v>
                </c:pt>
                <c:pt idx="30">
                  <c:v>8.6858547616598281E-2</c:v>
                </c:pt>
                <c:pt idx="31">
                  <c:v>0.17772661697850015</c:v>
                </c:pt>
                <c:pt idx="32">
                  <c:v>0.26942826819682092</c:v>
                </c:pt>
                <c:pt idx="33">
                  <c:v>0.36202626378725999</c:v>
                </c:pt>
                <c:pt idx="34">
                  <c:v>0.45557844473969317</c:v>
                </c:pt>
                <c:pt idx="35">
                  <c:v>0.55013477024471014</c:v>
                </c:pt>
                <c:pt idx="36">
                  <c:v>0.64573439332880522</c:v>
                </c:pt>
                <c:pt idx="37">
                  <c:v>0.74240312454596025</c:v>
                </c:pt>
                <c:pt idx="38">
                  <c:v>0.84015164021414257</c:v>
                </c:pt>
                <c:pt idx="39">
                  <c:v>0.93897471310720082</c:v>
                </c:pt>
                <c:pt idx="40">
                  <c:v>1.0388515911843459</c:v>
                </c:pt>
                <c:pt idx="41">
                  <c:v>1.1397474620738033</c:v>
                </c:pt>
                <c:pt idx="42">
                  <c:v>1.2416157709477675</c:v>
                </c:pt>
                <c:pt idx="43">
                  <c:v>1.3444010528130552</c:v>
                </c:pt>
                <c:pt idx="44">
                  <c:v>1.4480419168937468</c:v>
                </c:pt>
                <c:pt idx="45">
                  <c:v>1.5524738707805019</c:v>
                </c:pt>
                <c:pt idx="46">
                  <c:v>1.6576317659133317</c:v>
                </c:pt>
                <c:pt idx="47">
                  <c:v>1.7634517504340426</c:v>
                </c:pt>
                <c:pt idx="48">
                  <c:v>1.8698727054185655</c:v>
                </c:pt>
                <c:pt idx="49">
                  <c:v>1.9768372036919197</c:v>
                </c:pt>
                <c:pt idx="50">
                  <c:v>2.0842920655970927</c:v>
                </c:pt>
                <c:pt idx="51">
                  <c:v>2.1921885985250111</c:v>
                </c:pt>
                <c:pt idx="52">
                  <c:v>2.3004826042196633</c:v>
                </c:pt>
                <c:pt idx="53">
                  <c:v>2.4091342267754001</c:v>
                </c:pt>
                <c:pt idx="54">
                  <c:v>2.5181076999831111</c:v>
                </c:pt>
                <c:pt idx="55">
                  <c:v>2.6273710384776456</c:v>
                </c:pt>
                <c:pt idx="56">
                  <c:v>2.7368957046616602</c:v>
                </c:pt>
                <c:pt idx="57">
                  <c:v>2.846656273254208</c:v>
                </c:pt>
                <c:pt idx="58">
                  <c:v>2.9566301075478294</c:v>
                </c:pt>
                <c:pt idx="59">
                  <c:v>3.0667970557686584</c:v>
                </c:pt>
                <c:pt idx="60">
                  <c:v>3.1771391719287263</c:v>
                </c:pt>
                <c:pt idx="61">
                  <c:v>3.2876404628486431</c:v>
                </c:pt>
                <c:pt idx="62">
                  <c:v>3.3982866612726674</c:v>
                </c:pt>
                <c:pt idx="63">
                  <c:v>3.509065023923283</c:v>
                </c:pt>
                <c:pt idx="64">
                  <c:v>3.6199641527388415</c:v>
                </c:pt>
                <c:pt idx="65">
                  <c:v>3.7309738372506844</c:v>
                </c:pt>
                <c:pt idx="66">
                  <c:v>3.8420849159741493</c:v>
                </c:pt>
                <c:pt idx="67">
                  <c:v>3.9532891547332549</c:v>
                </c:pt>
                <c:pt idx="68">
                  <c:v>4.0645791399584512</c:v>
                </c:pt>
                <c:pt idx="69">
                  <c:v>4.1759481851551357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BE2-40B4-8B61-4DE2E7DF98CA}"/>
            </c:ext>
          </c:extLst>
        </c:ser>
        <c:ser>
          <c:idx val="7"/>
          <c:order val="7"/>
          <c:tx>
            <c:v>Conf. interval (Obs 95%)</c:v>
          </c:tx>
          <c:spPr>
            <a:ln w="6350">
              <a:solidFill>
                <a:srgbClr val="98989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'LR FIRST 30'!xdata2</c:f>
              <c:numCache>
                <c:formatCode>General</c:formatCode>
                <c:ptCount val="100"/>
                <c:pt idx="0">
                  <c:v>-3.8750422410060898</c:v>
                </c:pt>
                <c:pt idx="1">
                  <c:v>-3.7931602636370449</c:v>
                </c:pt>
                <c:pt idx="2">
                  <c:v>-3.7112782862680005</c:v>
                </c:pt>
                <c:pt idx="3">
                  <c:v>-3.6293963088989556</c:v>
                </c:pt>
                <c:pt idx="4">
                  <c:v>-3.5475143315299111</c:v>
                </c:pt>
                <c:pt idx="5">
                  <c:v>-3.4656323541608662</c:v>
                </c:pt>
                <c:pt idx="6">
                  <c:v>-3.3837503767918218</c:v>
                </c:pt>
                <c:pt idx="7">
                  <c:v>-3.3018683994227769</c:v>
                </c:pt>
                <c:pt idx="8">
                  <c:v>-3.219986422053732</c:v>
                </c:pt>
                <c:pt idx="9">
                  <c:v>-3.1381044446846875</c:v>
                </c:pt>
                <c:pt idx="10">
                  <c:v>-3.0562224673156431</c:v>
                </c:pt>
                <c:pt idx="11">
                  <c:v>-2.9743404899465982</c:v>
                </c:pt>
                <c:pt idx="12">
                  <c:v>-2.8924585125775533</c:v>
                </c:pt>
                <c:pt idx="13">
                  <c:v>-2.8105765352085088</c:v>
                </c:pt>
                <c:pt idx="14">
                  <c:v>-2.7286945578394639</c:v>
                </c:pt>
                <c:pt idx="15">
                  <c:v>-2.646812580470419</c:v>
                </c:pt>
                <c:pt idx="16">
                  <c:v>-2.5649306031013746</c:v>
                </c:pt>
                <c:pt idx="17">
                  <c:v>-2.4830486257323301</c:v>
                </c:pt>
                <c:pt idx="18">
                  <c:v>-2.4011666483632852</c:v>
                </c:pt>
                <c:pt idx="19">
                  <c:v>-2.3192846709942403</c:v>
                </c:pt>
                <c:pt idx="20">
                  <c:v>-2.2374026936251958</c:v>
                </c:pt>
                <c:pt idx="21">
                  <c:v>-2.1555207162561509</c:v>
                </c:pt>
                <c:pt idx="22">
                  <c:v>-2.073638738887106</c:v>
                </c:pt>
                <c:pt idx="23">
                  <c:v>-1.9917567615180616</c:v>
                </c:pt>
                <c:pt idx="24">
                  <c:v>-1.9098747841490169</c:v>
                </c:pt>
                <c:pt idx="25">
                  <c:v>-1.8279928067799722</c:v>
                </c:pt>
                <c:pt idx="26">
                  <c:v>-1.7461108294109273</c:v>
                </c:pt>
                <c:pt idx="27">
                  <c:v>-1.6642288520418829</c:v>
                </c:pt>
                <c:pt idx="28">
                  <c:v>-1.582346874672838</c:v>
                </c:pt>
                <c:pt idx="29">
                  <c:v>-1.5004648973037935</c:v>
                </c:pt>
                <c:pt idx="30">
                  <c:v>-1.4185829199347486</c:v>
                </c:pt>
                <c:pt idx="31">
                  <c:v>-1.3367009425657042</c:v>
                </c:pt>
                <c:pt idx="32">
                  <c:v>-1.2548189651966593</c:v>
                </c:pt>
                <c:pt idx="33">
                  <c:v>-1.1729369878276144</c:v>
                </c:pt>
                <c:pt idx="34">
                  <c:v>-1.0910550104585699</c:v>
                </c:pt>
                <c:pt idx="35">
                  <c:v>-1.009173033089525</c:v>
                </c:pt>
                <c:pt idx="36">
                  <c:v>-0.92729105572048054</c:v>
                </c:pt>
                <c:pt idx="37">
                  <c:v>-0.84540907835143564</c:v>
                </c:pt>
                <c:pt idx="38">
                  <c:v>-0.76352710098239118</c:v>
                </c:pt>
                <c:pt idx="39">
                  <c:v>-0.68164512361334628</c:v>
                </c:pt>
                <c:pt idx="40">
                  <c:v>-0.59976314624430183</c:v>
                </c:pt>
                <c:pt idx="41">
                  <c:v>-0.51788116887525693</c:v>
                </c:pt>
                <c:pt idx="42">
                  <c:v>-0.43599919150621202</c:v>
                </c:pt>
                <c:pt idx="43">
                  <c:v>-0.35411721413716757</c:v>
                </c:pt>
                <c:pt idx="44">
                  <c:v>-0.27223523676812267</c:v>
                </c:pt>
                <c:pt idx="45">
                  <c:v>-0.19035325939907821</c:v>
                </c:pt>
                <c:pt idx="46">
                  <c:v>-0.10847128203003331</c:v>
                </c:pt>
                <c:pt idx="47">
                  <c:v>-2.6589304660988855E-2</c:v>
                </c:pt>
                <c:pt idx="48">
                  <c:v>5.5292672708056045E-2</c:v>
                </c:pt>
                <c:pt idx="49">
                  <c:v>0.13717465007710095</c:v>
                </c:pt>
                <c:pt idx="50">
                  <c:v>0.2190566274461454</c:v>
                </c:pt>
                <c:pt idx="51">
                  <c:v>0.30093860481518986</c:v>
                </c:pt>
                <c:pt idx="52">
                  <c:v>0.3828205821842352</c:v>
                </c:pt>
                <c:pt idx="53">
                  <c:v>0.46470255955327966</c:v>
                </c:pt>
                <c:pt idx="54">
                  <c:v>0.54658453692232412</c:v>
                </c:pt>
                <c:pt idx="55">
                  <c:v>0.62846651429136857</c:v>
                </c:pt>
                <c:pt idx="56">
                  <c:v>0.71034849166041392</c:v>
                </c:pt>
                <c:pt idx="57">
                  <c:v>0.79223046902945837</c:v>
                </c:pt>
                <c:pt idx="58">
                  <c:v>0.87411244639850283</c:v>
                </c:pt>
                <c:pt idx="59">
                  <c:v>0.95599442376754817</c:v>
                </c:pt>
                <c:pt idx="60">
                  <c:v>1.0378764011365926</c:v>
                </c:pt>
                <c:pt idx="61">
                  <c:v>1.1197583785056371</c:v>
                </c:pt>
                <c:pt idx="62">
                  <c:v>1.2016403558746815</c:v>
                </c:pt>
                <c:pt idx="63">
                  <c:v>1.2835223332437269</c:v>
                </c:pt>
                <c:pt idx="64">
                  <c:v>1.3654043106127713</c:v>
                </c:pt>
                <c:pt idx="65">
                  <c:v>1.4472862879818158</c:v>
                </c:pt>
                <c:pt idx="66">
                  <c:v>1.5291682653508611</c:v>
                </c:pt>
                <c:pt idx="67">
                  <c:v>1.6110502427199056</c:v>
                </c:pt>
                <c:pt idx="68">
                  <c:v>1.6929322200889501</c:v>
                </c:pt>
                <c:pt idx="69">
                  <c:v>1.7748141974579945</c:v>
                </c:pt>
                <c:pt idx="70">
                  <c:v>1.8566961748270399</c:v>
                </c:pt>
                <c:pt idx="71">
                  <c:v>1.9385781521960843</c:v>
                </c:pt>
                <c:pt idx="72">
                  <c:v>2.0204601295651288</c:v>
                </c:pt>
                <c:pt idx="73">
                  <c:v>2.1023421069341741</c:v>
                </c:pt>
                <c:pt idx="74">
                  <c:v>2.1842240843032186</c:v>
                </c:pt>
                <c:pt idx="75">
                  <c:v>2.266106061672263</c:v>
                </c:pt>
                <c:pt idx="76">
                  <c:v>2.3479880390413075</c:v>
                </c:pt>
                <c:pt idx="77">
                  <c:v>2.4298700164103528</c:v>
                </c:pt>
                <c:pt idx="78">
                  <c:v>2.5117519937793973</c:v>
                </c:pt>
                <c:pt idx="79">
                  <c:v>2.5936339711484417</c:v>
                </c:pt>
                <c:pt idx="80">
                  <c:v>2.6755159485174862</c:v>
                </c:pt>
                <c:pt idx="81">
                  <c:v>2.7573979258865315</c:v>
                </c:pt>
                <c:pt idx="82">
                  <c:v>2.839279903255576</c:v>
                </c:pt>
                <c:pt idx="83">
                  <c:v>2.9211618806246205</c:v>
                </c:pt>
                <c:pt idx="84">
                  <c:v>3.0030438579936658</c:v>
                </c:pt>
                <c:pt idx="85">
                  <c:v>3.0849258353627103</c:v>
                </c:pt>
                <c:pt idx="86">
                  <c:v>3.1668078127317547</c:v>
                </c:pt>
                <c:pt idx="87">
                  <c:v>3.2486897901007992</c:v>
                </c:pt>
                <c:pt idx="88">
                  <c:v>3.3305717674698445</c:v>
                </c:pt>
                <c:pt idx="89">
                  <c:v>3.412453744838889</c:v>
                </c:pt>
                <c:pt idx="90">
                  <c:v>3.4943357222079334</c:v>
                </c:pt>
                <c:pt idx="91">
                  <c:v>3.5762176995769788</c:v>
                </c:pt>
                <c:pt idx="92">
                  <c:v>3.6580996769460232</c:v>
                </c:pt>
                <c:pt idx="93">
                  <c:v>3.7399816543150677</c:v>
                </c:pt>
                <c:pt idx="94">
                  <c:v>3.8218636316841121</c:v>
                </c:pt>
                <c:pt idx="95">
                  <c:v>3.9037456090531575</c:v>
                </c:pt>
                <c:pt idx="96">
                  <c:v>3.9856275864222019</c:v>
                </c:pt>
                <c:pt idx="97">
                  <c:v>4.067509563791246</c:v>
                </c:pt>
                <c:pt idx="98">
                  <c:v>4.1493915411602913</c:v>
                </c:pt>
                <c:pt idx="99">
                  <c:v>4.2312735185293349</c:v>
                </c:pt>
              </c:numCache>
            </c:numRef>
          </c:xVal>
          <c:yVal>
            <c:numRef>
              <c:f>'LR FIRST 30'!ydata3</c:f>
              <c:numCache>
                <c:formatCode>General</c:formatCode>
                <c:ptCount val="100"/>
                <c:pt idx="0">
                  <c:v>-4.4356620342187414</c:v>
                </c:pt>
                <c:pt idx="1">
                  <c:v>-4.3633219993428316</c:v>
                </c:pt>
                <c:pt idx="2">
                  <c:v>-4.2910520278348603</c:v>
                </c:pt>
                <c:pt idx="3">
                  <c:v>-4.2188528062790471</c:v>
                </c:pt>
                <c:pt idx="4">
                  <c:v>-4.1467250189745881</c:v>
                </c:pt>
                <c:pt idx="5">
                  <c:v>-4.0746693475343641</c:v>
                </c:pt>
                <c:pt idx="6">
                  <c:v>-4.0026864704745737</c:v>
                </c:pt>
                <c:pt idx="7">
                  <c:v>-3.9307770627955758</c:v>
                </c:pt>
                <c:pt idx="8">
                  <c:v>-3.8589417955543306</c:v>
                </c:pt>
                <c:pt idx="9">
                  <c:v>-3.7871813354287793</c:v>
                </c:pt>
                <c:pt idx="10">
                  <c:v>-3.7154963442746021</c:v>
                </c:pt>
                <c:pt idx="11">
                  <c:v>-3.6438874786748032</c:v>
                </c:pt>
                <c:pt idx="12">
                  <c:v>-3.5723553894825955</c:v>
                </c:pt>
                <c:pt idx="13">
                  <c:v>-3.5009007213581098</c:v>
                </c:pt>
                <c:pt idx="14">
                  <c:v>-3.4295241122994757</c:v>
                </c:pt>
                <c:pt idx="15">
                  <c:v>-3.3582261931688757</c:v>
                </c:pt>
                <c:pt idx="16">
                  <c:v>-3.2870075872141671</c:v>
                </c:pt>
                <c:pt idx="17">
                  <c:v>-3.2158689095867441</c:v>
                </c:pt>
                <c:pt idx="18">
                  <c:v>-3.1448107668563159</c:v>
                </c:pt>
                <c:pt idx="19">
                  <c:v>-3.0738337565233187</c:v>
                </c:pt>
                <c:pt idx="20">
                  <c:v>-3.0029384665297028</c:v>
                </c:pt>
                <c:pt idx="21">
                  <c:v>-2.9321254747688705</c:v>
                </c:pt>
                <c:pt idx="22">
                  <c:v>-2.8613953485955701</c:v>
                </c:pt>
                <c:pt idx="23">
                  <c:v>-2.7907486443365581</c:v>
                </c:pt>
                <c:pt idx="24">
                  <c:v>-2.7201859068028957</c:v>
                </c:pt>
                <c:pt idx="25">
                  <c:v>-2.649707668804735</c:v>
                </c:pt>
                <c:pt idx="26">
                  <c:v>-2.5793144506694947</c:v>
                </c:pt>
                <c:pt idx="27">
                  <c:v>-2.5090067597643251</c:v>
                </c:pt>
                <c:pt idx="28">
                  <c:v>-2.4387850900237789</c:v>
                </c:pt>
                <c:pt idx="29">
                  <c:v>-2.3686499214836343</c:v>
                </c:pt>
                <c:pt idx="30">
                  <c:v>-2.2986017198217872</c:v>
                </c:pt>
                <c:pt idx="31">
                  <c:v>-2.2286409359071797</c:v>
                </c:pt>
                <c:pt idx="32">
                  <c:v>-2.1587680053576941</c:v>
                </c:pt>
                <c:pt idx="33">
                  <c:v>-2.0889833481079672</c:v>
                </c:pt>
                <c:pt idx="34">
                  <c:v>-2.0192873679880692</c:v>
                </c:pt>
                <c:pt idx="35">
                  <c:v>-1.9496804523139701</c:v>
                </c:pt>
                <c:pt idx="36">
                  <c:v>-1.8801629714907264</c:v>
                </c:pt>
                <c:pt idx="37">
                  <c:v>-1.8107352786292887</c:v>
                </c:pt>
                <c:pt idx="38">
                  <c:v>-1.7413977091778254</c:v>
                </c:pt>
                <c:pt idx="39">
                  <c:v>-1.6721505805684234</c:v>
                </c:pt>
                <c:pt idx="40">
                  <c:v>-1.6029941918800112</c:v>
                </c:pt>
                <c:pt idx="41">
                  <c:v>-1.5339288235183153</c:v>
                </c:pt>
                <c:pt idx="42">
                  <c:v>-1.4649547369136331</c:v>
                </c:pt>
                <c:pt idx="43">
                  <c:v>-1.3960721742371647</c:v>
                </c:pt>
                <c:pt idx="44">
                  <c:v>-1.3272813581366043</c:v>
                </c:pt>
                <c:pt idx="45">
                  <c:v>-1.2585824914916677</c:v>
                </c:pt>
                <c:pt idx="46">
                  <c:v>-1.1899757571901601</c:v>
                </c:pt>
                <c:pt idx="47">
                  <c:v>-1.1214613179251658</c:v>
                </c:pt>
                <c:pt idx="48">
                  <c:v>-1.0530393160138711</c:v>
                </c:pt>
                <c:pt idx="49">
                  <c:v>-0.98470987323849779</c:v>
                </c:pt>
                <c:pt idx="50">
                  <c:v>-0.91647309070975225</c:v>
                </c:pt>
                <c:pt idx="51">
                  <c:v>-0.84832904875314719</c:v>
                </c:pt>
                <c:pt idx="52">
                  <c:v>-0.78027780681849679</c:v>
                </c:pt>
                <c:pt idx="53">
                  <c:v>-0.71231940341282352</c:v>
                </c:pt>
                <c:pt idx="54">
                  <c:v>-0.64445385605684358</c:v>
                </c:pt>
                <c:pt idx="55">
                  <c:v>-0.57668116126515745</c:v>
                </c:pt>
                <c:pt idx="56">
                  <c:v>-0.50900129455019127</c:v>
                </c:pt>
                <c:pt idx="57">
                  <c:v>-0.44141421044988416</c:v>
                </c:pt>
                <c:pt idx="58">
                  <c:v>-0.37391984257903332</c:v>
                </c:pt>
                <c:pt idx="59">
                  <c:v>-0.3065181037041852</c:v>
                </c:pt>
                <c:pt idx="60">
                  <c:v>-0.23920888584185984</c:v>
                </c:pt>
                <c:pt idx="61">
                  <c:v>-0.17199206037984793</c:v>
                </c:pt>
                <c:pt idx="62">
                  <c:v>-0.10486747822128017</c:v>
                </c:pt>
                <c:pt idx="63">
                  <c:v>-3.7834969951076047E-2</c:v>
                </c:pt>
                <c:pt idx="64">
                  <c:v>2.9105653975642465E-2</c:v>
                </c:pt>
                <c:pt idx="65">
                  <c:v>9.595460302367731E-2</c:v>
                </c:pt>
                <c:pt idx="66">
                  <c:v>0.16271210634693878</c:v>
                </c:pt>
                <c:pt idx="67">
                  <c:v>0.2293784125372833</c:v>
                </c:pt>
                <c:pt idx="68">
                  <c:v>0.2959537893536448</c:v>
                </c:pt>
                <c:pt idx="69">
                  <c:v>0.3624385234321259</c:v>
                </c:pt>
                <c:pt idx="70">
                  <c:v>0.42883291997777317</c:v>
                </c:pt>
                <c:pt idx="71">
                  <c:v>0.49513730243879328</c:v>
                </c:pt>
                <c:pt idx="72">
                  <c:v>0.56135201216400521</c:v>
                </c:pt>
                <c:pt idx="73">
                  <c:v>0.6274774080443426</c:v>
                </c:pt>
                <c:pt idx="74">
                  <c:v>0.69351386613925992</c:v>
                </c:pt>
                <c:pt idx="75">
                  <c:v>0.75946177928892622</c:v>
                </c:pt>
                <c:pt idx="76">
                  <c:v>0.82532155671308605</c:v>
                </c:pt>
                <c:pt idx="77">
                  <c:v>0.89109362359751576</c:v>
                </c:pt>
                <c:pt idx="78">
                  <c:v>0.95677842066898755</c:v>
                </c:pt>
                <c:pt idx="79">
                  <c:v>1.0223764037596925</c:v>
                </c:pt>
                <c:pt idx="80">
                  <c:v>1.087888043362053</c:v>
                </c:pt>
                <c:pt idx="81">
                  <c:v>1.1533138241748804</c:v>
                </c:pt>
                <c:pt idx="82">
                  <c:v>1.2186542446418136</c:v>
                </c:pt>
                <c:pt idx="83">
                  <c:v>1.2839098164830021</c:v>
                </c:pt>
                <c:pt idx="84">
                  <c:v>1.3490810642209441</c:v>
                </c:pt>
                <c:pt idx="85">
                  <c:v>1.4141685247014268</c:v>
                </c:pt>
                <c:pt idx="86">
                  <c:v>1.4791727466104789</c:v>
                </c:pt>
                <c:pt idx="87">
                  <c:v>1.5440942899882319</c:v>
                </c:pt>
                <c:pt idx="88">
                  <c:v>1.6089337257405798</c:v>
                </c:pt>
                <c:pt idx="89">
                  <c:v>1.6736916351494908</c:v>
                </c:pt>
                <c:pt idx="90">
                  <c:v>1.7383686093828303</c:v>
                </c:pt>
                <c:pt idx="91">
                  <c:v>1.8029652490044898</c:v>
                </c:pt>
                <c:pt idx="92">
                  <c:v>1.867482163485628</c:v>
                </c:pt>
                <c:pt idx="93">
                  <c:v>1.9319199707177903</c:v>
                </c:pt>
                <c:pt idx="94">
                  <c:v>1.9962792965286291</c:v>
                </c:pt>
                <c:pt idx="95">
                  <c:v>2.0605607742009409</c:v>
                </c:pt>
                <c:pt idx="96">
                  <c:v>2.1247650439956876</c:v>
                </c:pt>
                <c:pt idx="97">
                  <c:v>2.1888927526796502</c:v>
                </c:pt>
                <c:pt idx="98">
                  <c:v>2.2529445530583185</c:v>
                </c:pt>
                <c:pt idx="99">
                  <c:v>2.3169211035145816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BE2-40B4-8B61-4DE2E7DF98CA}"/>
            </c:ext>
          </c:extLst>
        </c:ser>
        <c:ser>
          <c:idx val="8"/>
          <c:order val="8"/>
          <c:tx>
            <c:v/>
          </c:tx>
          <c:spPr>
            <a:ln w="6350">
              <a:solidFill>
                <a:srgbClr val="98989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'LR FIRST 30'!xdata2</c:f>
              <c:numCache>
                <c:formatCode>General</c:formatCode>
                <c:ptCount val="100"/>
                <c:pt idx="0">
                  <c:v>-3.8750422410060898</c:v>
                </c:pt>
                <c:pt idx="1">
                  <c:v>-3.7931602636370449</c:v>
                </c:pt>
                <c:pt idx="2">
                  <c:v>-3.7112782862680005</c:v>
                </c:pt>
                <c:pt idx="3">
                  <c:v>-3.6293963088989556</c:v>
                </c:pt>
                <c:pt idx="4">
                  <c:v>-3.5475143315299111</c:v>
                </c:pt>
                <c:pt idx="5">
                  <c:v>-3.4656323541608662</c:v>
                </c:pt>
                <c:pt idx="6">
                  <c:v>-3.3837503767918218</c:v>
                </c:pt>
                <c:pt idx="7">
                  <c:v>-3.3018683994227769</c:v>
                </c:pt>
                <c:pt idx="8">
                  <c:v>-3.219986422053732</c:v>
                </c:pt>
                <c:pt idx="9">
                  <c:v>-3.1381044446846875</c:v>
                </c:pt>
                <c:pt idx="10">
                  <c:v>-3.0562224673156431</c:v>
                </c:pt>
                <c:pt idx="11">
                  <c:v>-2.9743404899465982</c:v>
                </c:pt>
                <c:pt idx="12">
                  <c:v>-2.8924585125775533</c:v>
                </c:pt>
                <c:pt idx="13">
                  <c:v>-2.8105765352085088</c:v>
                </c:pt>
                <c:pt idx="14">
                  <c:v>-2.7286945578394639</c:v>
                </c:pt>
                <c:pt idx="15">
                  <c:v>-2.646812580470419</c:v>
                </c:pt>
                <c:pt idx="16">
                  <c:v>-2.5649306031013746</c:v>
                </c:pt>
                <c:pt idx="17">
                  <c:v>-2.4830486257323301</c:v>
                </c:pt>
                <c:pt idx="18">
                  <c:v>-2.4011666483632852</c:v>
                </c:pt>
                <c:pt idx="19">
                  <c:v>-2.3192846709942403</c:v>
                </c:pt>
                <c:pt idx="20">
                  <c:v>-2.2374026936251958</c:v>
                </c:pt>
                <c:pt idx="21">
                  <c:v>-2.1555207162561509</c:v>
                </c:pt>
                <c:pt idx="22">
                  <c:v>-2.073638738887106</c:v>
                </c:pt>
                <c:pt idx="23">
                  <c:v>-1.9917567615180616</c:v>
                </c:pt>
                <c:pt idx="24">
                  <c:v>-1.9098747841490169</c:v>
                </c:pt>
                <c:pt idx="25">
                  <c:v>-1.8279928067799722</c:v>
                </c:pt>
                <c:pt idx="26">
                  <c:v>-1.7461108294109273</c:v>
                </c:pt>
                <c:pt idx="27">
                  <c:v>-1.6642288520418829</c:v>
                </c:pt>
                <c:pt idx="28">
                  <c:v>-1.582346874672838</c:v>
                </c:pt>
                <c:pt idx="29">
                  <c:v>-1.5004648973037935</c:v>
                </c:pt>
                <c:pt idx="30">
                  <c:v>-1.4185829199347486</c:v>
                </c:pt>
                <c:pt idx="31">
                  <c:v>-1.3367009425657042</c:v>
                </c:pt>
                <c:pt idx="32">
                  <c:v>-1.2548189651966593</c:v>
                </c:pt>
                <c:pt idx="33">
                  <c:v>-1.1729369878276144</c:v>
                </c:pt>
                <c:pt idx="34">
                  <c:v>-1.0910550104585699</c:v>
                </c:pt>
                <c:pt idx="35">
                  <c:v>-1.009173033089525</c:v>
                </c:pt>
                <c:pt idx="36">
                  <c:v>-0.92729105572048054</c:v>
                </c:pt>
                <c:pt idx="37">
                  <c:v>-0.84540907835143564</c:v>
                </c:pt>
                <c:pt idx="38">
                  <c:v>-0.76352710098239118</c:v>
                </c:pt>
                <c:pt idx="39">
                  <c:v>-0.68164512361334628</c:v>
                </c:pt>
                <c:pt idx="40">
                  <c:v>-0.59976314624430183</c:v>
                </c:pt>
                <c:pt idx="41">
                  <c:v>-0.51788116887525693</c:v>
                </c:pt>
                <c:pt idx="42">
                  <c:v>-0.43599919150621202</c:v>
                </c:pt>
                <c:pt idx="43">
                  <c:v>-0.35411721413716757</c:v>
                </c:pt>
                <c:pt idx="44">
                  <c:v>-0.27223523676812267</c:v>
                </c:pt>
                <c:pt idx="45">
                  <c:v>-0.19035325939907821</c:v>
                </c:pt>
                <c:pt idx="46">
                  <c:v>-0.10847128203003331</c:v>
                </c:pt>
                <c:pt idx="47">
                  <c:v>-2.6589304660988855E-2</c:v>
                </c:pt>
                <c:pt idx="48">
                  <c:v>5.5292672708056045E-2</c:v>
                </c:pt>
                <c:pt idx="49">
                  <c:v>0.13717465007710095</c:v>
                </c:pt>
                <c:pt idx="50">
                  <c:v>0.2190566274461454</c:v>
                </c:pt>
                <c:pt idx="51">
                  <c:v>0.30093860481518986</c:v>
                </c:pt>
                <c:pt idx="52">
                  <c:v>0.3828205821842352</c:v>
                </c:pt>
                <c:pt idx="53">
                  <c:v>0.46470255955327966</c:v>
                </c:pt>
                <c:pt idx="54">
                  <c:v>0.54658453692232412</c:v>
                </c:pt>
                <c:pt idx="55">
                  <c:v>0.62846651429136857</c:v>
                </c:pt>
                <c:pt idx="56">
                  <c:v>0.71034849166041392</c:v>
                </c:pt>
                <c:pt idx="57">
                  <c:v>0.79223046902945837</c:v>
                </c:pt>
                <c:pt idx="58">
                  <c:v>0.87411244639850283</c:v>
                </c:pt>
                <c:pt idx="59">
                  <c:v>0.95599442376754817</c:v>
                </c:pt>
                <c:pt idx="60">
                  <c:v>1.0378764011365926</c:v>
                </c:pt>
                <c:pt idx="61">
                  <c:v>1.1197583785056371</c:v>
                </c:pt>
                <c:pt idx="62">
                  <c:v>1.2016403558746815</c:v>
                </c:pt>
                <c:pt idx="63">
                  <c:v>1.2835223332437269</c:v>
                </c:pt>
                <c:pt idx="64">
                  <c:v>1.3654043106127713</c:v>
                </c:pt>
                <c:pt idx="65">
                  <c:v>1.4472862879818158</c:v>
                </c:pt>
                <c:pt idx="66">
                  <c:v>1.5291682653508611</c:v>
                </c:pt>
                <c:pt idx="67">
                  <c:v>1.6110502427199056</c:v>
                </c:pt>
                <c:pt idx="68">
                  <c:v>1.6929322200889501</c:v>
                </c:pt>
                <c:pt idx="69">
                  <c:v>1.7748141974579945</c:v>
                </c:pt>
                <c:pt idx="70">
                  <c:v>1.8566961748270399</c:v>
                </c:pt>
                <c:pt idx="71">
                  <c:v>1.9385781521960843</c:v>
                </c:pt>
                <c:pt idx="72">
                  <c:v>2.0204601295651288</c:v>
                </c:pt>
                <c:pt idx="73">
                  <c:v>2.1023421069341741</c:v>
                </c:pt>
                <c:pt idx="74">
                  <c:v>2.1842240843032186</c:v>
                </c:pt>
                <c:pt idx="75">
                  <c:v>2.266106061672263</c:v>
                </c:pt>
                <c:pt idx="76">
                  <c:v>2.3479880390413075</c:v>
                </c:pt>
                <c:pt idx="77">
                  <c:v>2.4298700164103528</c:v>
                </c:pt>
                <c:pt idx="78">
                  <c:v>2.5117519937793973</c:v>
                </c:pt>
                <c:pt idx="79">
                  <c:v>2.5936339711484417</c:v>
                </c:pt>
                <c:pt idx="80">
                  <c:v>2.6755159485174862</c:v>
                </c:pt>
                <c:pt idx="81">
                  <c:v>2.7573979258865315</c:v>
                </c:pt>
                <c:pt idx="82">
                  <c:v>2.839279903255576</c:v>
                </c:pt>
                <c:pt idx="83">
                  <c:v>2.9211618806246205</c:v>
                </c:pt>
                <c:pt idx="84">
                  <c:v>3.0030438579936658</c:v>
                </c:pt>
                <c:pt idx="85">
                  <c:v>3.0849258353627103</c:v>
                </c:pt>
                <c:pt idx="86">
                  <c:v>3.1668078127317547</c:v>
                </c:pt>
                <c:pt idx="87">
                  <c:v>3.2486897901007992</c:v>
                </c:pt>
                <c:pt idx="88">
                  <c:v>3.3305717674698445</c:v>
                </c:pt>
                <c:pt idx="89">
                  <c:v>3.412453744838889</c:v>
                </c:pt>
                <c:pt idx="90">
                  <c:v>3.4943357222079334</c:v>
                </c:pt>
                <c:pt idx="91">
                  <c:v>3.5762176995769788</c:v>
                </c:pt>
                <c:pt idx="92">
                  <c:v>3.6580996769460232</c:v>
                </c:pt>
                <c:pt idx="93">
                  <c:v>3.7399816543150677</c:v>
                </c:pt>
                <c:pt idx="94">
                  <c:v>3.8218636316841121</c:v>
                </c:pt>
                <c:pt idx="95">
                  <c:v>3.9037456090531575</c:v>
                </c:pt>
                <c:pt idx="96">
                  <c:v>3.9856275864222019</c:v>
                </c:pt>
                <c:pt idx="97">
                  <c:v>4.067509563791246</c:v>
                </c:pt>
                <c:pt idx="98">
                  <c:v>4.1493915411602913</c:v>
                </c:pt>
                <c:pt idx="99">
                  <c:v>4.2312735185293349</c:v>
                </c:pt>
              </c:numCache>
            </c:numRef>
          </c:xVal>
          <c:yVal>
            <c:numRef>
              <c:f>'LR FIRST 30'!ydata4</c:f>
              <c:numCache>
                <c:formatCode>General</c:formatCode>
                <c:ptCount val="100"/>
                <c:pt idx="0">
                  <c:v>-1.7220304587157591</c:v>
                </c:pt>
                <c:pt idx="1">
                  <c:v>-1.6586085875486485</c:v>
                </c:pt>
                <c:pt idx="2">
                  <c:v>-1.5951166530135987</c:v>
                </c:pt>
                <c:pt idx="3">
                  <c:v>-1.5315539685263901</c:v>
                </c:pt>
                <c:pt idx="4">
                  <c:v>-1.467919849787829</c:v>
                </c:pt>
                <c:pt idx="5">
                  <c:v>-1.4042136151850309</c:v>
                </c:pt>
                <c:pt idx="6">
                  <c:v>-1.3404345862018014</c:v>
                </c:pt>
                <c:pt idx="7">
                  <c:v>-1.2765820878377772</c:v>
                </c:pt>
                <c:pt idx="8">
                  <c:v>-1.2126554490360009</c:v>
                </c:pt>
                <c:pt idx="9">
                  <c:v>-1.1486540031185328</c:v>
                </c:pt>
                <c:pt idx="10">
                  <c:v>-1.0845770882296892</c:v>
                </c:pt>
                <c:pt idx="11">
                  <c:v>-1.0204240477864666</c:v>
                </c:pt>
                <c:pt idx="12">
                  <c:v>-0.95619423093565259</c:v>
                </c:pt>
                <c:pt idx="13">
                  <c:v>-0.89188699301711805</c:v>
                </c:pt>
                <c:pt idx="14">
                  <c:v>-0.82750169603273038</c:v>
                </c:pt>
                <c:pt idx="15">
                  <c:v>-0.76303770912030888</c:v>
                </c:pt>
                <c:pt idx="16">
                  <c:v>-0.69849440903199622</c:v>
                </c:pt>
                <c:pt idx="17">
                  <c:v>-0.6338711806163988</c:v>
                </c:pt>
                <c:pt idx="18">
                  <c:v>-0.56916741730380593</c:v>
                </c:pt>
                <c:pt idx="19">
                  <c:v>-0.50438252159378205</c:v>
                </c:pt>
                <c:pt idx="20">
                  <c:v>-0.43951590554437736</c:v>
                </c:pt>
                <c:pt idx="21">
                  <c:v>-0.37456699126218784</c:v>
                </c:pt>
                <c:pt idx="22">
                  <c:v>-0.3095352113924672</c:v>
                </c:pt>
                <c:pt idx="23">
                  <c:v>-0.24442000960845833</c:v>
                </c:pt>
                <c:pt idx="24">
                  <c:v>-0.1792208410991003</c:v>
                </c:pt>
                <c:pt idx="25">
                  <c:v>-0.11393717305423978</c:v>
                </c:pt>
                <c:pt idx="26">
                  <c:v>-4.8568485146458285E-2</c:v>
                </c:pt>
                <c:pt idx="27">
                  <c:v>1.6885729991392484E-2</c:v>
                </c:pt>
                <c:pt idx="28">
                  <c:v>8.2425966293867559E-2</c:v>
                </c:pt>
                <c:pt idx="29">
                  <c:v>0.1480527037967434</c:v>
                </c:pt>
                <c:pt idx="30">
                  <c:v>0.21376640817791781</c:v>
                </c:pt>
                <c:pt idx="31">
                  <c:v>0.27956753030633097</c:v>
                </c:pt>
                <c:pt idx="32">
                  <c:v>0.3454565057998662</c:v>
                </c:pt>
                <c:pt idx="33">
                  <c:v>0.41143375459316078</c:v>
                </c:pt>
                <c:pt idx="34">
                  <c:v>0.47749968051628366</c:v>
                </c:pt>
                <c:pt idx="35">
                  <c:v>0.5436546708852058</c:v>
                </c:pt>
                <c:pt idx="36">
                  <c:v>0.60989909610498272</c:v>
                </c:pt>
                <c:pt idx="37">
                  <c:v>0.67623330928656644</c:v>
                </c:pt>
                <c:pt idx="38">
                  <c:v>0.74265764587812377</c:v>
                </c:pt>
                <c:pt idx="39">
                  <c:v>0.80917242331174311</c:v>
                </c:pt>
                <c:pt idx="40">
                  <c:v>0.87577794066635162</c:v>
                </c:pt>
                <c:pt idx="41">
                  <c:v>0.94247447834767684</c:v>
                </c:pt>
                <c:pt idx="42">
                  <c:v>1.0092622977860162</c:v>
                </c:pt>
                <c:pt idx="43">
                  <c:v>1.0761416411525684</c:v>
                </c:pt>
                <c:pt idx="44">
                  <c:v>1.1431127310950291</c:v>
                </c:pt>
                <c:pt idx="45">
                  <c:v>1.2101757704931131</c:v>
                </c:pt>
                <c:pt idx="46">
                  <c:v>1.2773309422346271</c:v>
                </c:pt>
                <c:pt idx="47">
                  <c:v>1.3445784090126534</c:v>
                </c:pt>
                <c:pt idx="48">
                  <c:v>1.4119183131443798</c:v>
                </c:pt>
                <c:pt idx="49">
                  <c:v>1.4793507764120279</c:v>
                </c:pt>
                <c:pt idx="50">
                  <c:v>1.546875899926303</c:v>
                </c:pt>
                <c:pt idx="51">
                  <c:v>1.6144937640127186</c:v>
                </c:pt>
                <c:pt idx="52">
                  <c:v>1.6822044281210902</c:v>
                </c:pt>
                <c:pt idx="53">
                  <c:v>1.7500079307584375</c:v>
                </c:pt>
                <c:pt idx="54">
                  <c:v>1.8179042894454782</c:v>
                </c:pt>
                <c:pt idx="55">
                  <c:v>1.8858935006968127</c:v>
                </c:pt>
                <c:pt idx="56">
                  <c:v>1.9539755400248686</c:v>
                </c:pt>
                <c:pt idx="57">
                  <c:v>2.022150361967582</c:v>
                </c:pt>
                <c:pt idx="58">
                  <c:v>2.0904179001397516</c:v>
                </c:pt>
                <c:pt idx="59">
                  <c:v>2.1587780673079258</c:v>
                </c:pt>
                <c:pt idx="60">
                  <c:v>2.227230755488621</c:v>
                </c:pt>
                <c:pt idx="61">
                  <c:v>2.2957758360696294</c:v>
                </c:pt>
                <c:pt idx="62">
                  <c:v>2.3644131599540827</c:v>
                </c:pt>
                <c:pt idx="63">
                  <c:v>2.4331425577269008</c:v>
                </c:pt>
                <c:pt idx="64">
                  <c:v>2.5019638398432025</c:v>
                </c:pt>
                <c:pt idx="65">
                  <c:v>2.5708767968381885</c:v>
                </c:pt>
                <c:pt idx="66">
                  <c:v>2.6398811995579492</c:v>
                </c:pt>
                <c:pt idx="67">
                  <c:v>2.7089767994106255</c:v>
                </c:pt>
                <c:pt idx="68">
                  <c:v>2.7781633286372847</c:v>
                </c:pt>
                <c:pt idx="69">
                  <c:v>2.8474405006018237</c:v>
                </c:pt>
                <c:pt idx="70">
                  <c:v>2.9168080100991984</c:v>
                </c:pt>
                <c:pt idx="71">
                  <c:v>2.9862655336811992</c:v>
                </c:pt>
                <c:pt idx="72">
                  <c:v>3.0558127299990079</c:v>
                </c:pt>
                <c:pt idx="73">
                  <c:v>3.1254492401616925</c:v>
                </c:pt>
                <c:pt idx="74">
                  <c:v>3.1951746881097955</c:v>
                </c:pt>
                <c:pt idx="75">
                  <c:v>3.2649886810031501</c:v>
                </c:pt>
                <c:pt idx="76">
                  <c:v>3.3348908096220109</c:v>
                </c:pt>
                <c:pt idx="77">
                  <c:v>3.4048806487806029</c:v>
                </c:pt>
                <c:pt idx="78">
                  <c:v>3.4749577577521515</c:v>
                </c:pt>
                <c:pt idx="79">
                  <c:v>3.545121680704467</c:v>
                </c:pt>
                <c:pt idx="80">
                  <c:v>3.6153719471451273</c:v>
                </c:pt>
                <c:pt idx="81">
                  <c:v>3.6857080723753226</c:v>
                </c:pt>
                <c:pt idx="82">
                  <c:v>3.75612955795141</c:v>
                </c:pt>
                <c:pt idx="83">
                  <c:v>3.826635892153242</c:v>
                </c:pt>
                <c:pt idx="84">
                  <c:v>3.8972265504583214</c:v>
                </c:pt>
                <c:pt idx="85">
                  <c:v>3.9679009960208593</c:v>
                </c:pt>
                <c:pt idx="86">
                  <c:v>4.0386586801548283</c:v>
                </c:pt>
                <c:pt idx="87">
                  <c:v>4.1094990428200955</c:v>
                </c:pt>
                <c:pt idx="88">
                  <c:v>4.1804215131107698</c:v>
                </c:pt>
                <c:pt idx="89">
                  <c:v>4.2514255097448794</c:v>
                </c:pt>
                <c:pt idx="90">
                  <c:v>4.3225104415545612</c:v>
                </c:pt>
                <c:pt idx="91">
                  <c:v>4.3936757079759232</c:v>
                </c:pt>
                <c:pt idx="92">
                  <c:v>4.4649206995378048</c:v>
                </c:pt>
                <c:pt idx="93">
                  <c:v>4.5362447983486636</c:v>
                </c:pt>
                <c:pt idx="94">
                  <c:v>4.6076473785808449</c:v>
                </c:pt>
                <c:pt idx="95">
                  <c:v>4.6791278069515556</c:v>
                </c:pt>
                <c:pt idx="96">
                  <c:v>4.7506854431998295</c:v>
                </c:pt>
                <c:pt idx="97">
                  <c:v>4.8223196405588871</c:v>
                </c:pt>
                <c:pt idx="98">
                  <c:v>4.8940297462232412</c:v>
                </c:pt>
                <c:pt idx="99">
                  <c:v>4.965815101809997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BE2-40B4-8B61-4DE2E7DF9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334512"/>
        <c:axId val="986335168"/>
      </c:scatterChart>
      <c:valAx>
        <c:axId val="986334512"/>
        <c:scaling>
          <c:orientation val="minMax"/>
          <c:max val="5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ARIMA(CFT)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86335168"/>
        <c:crosses val="autoZero"/>
        <c:crossBetween val="midCat"/>
      </c:valAx>
      <c:valAx>
        <c:axId val="986335168"/>
        <c:scaling>
          <c:orientation val="minMax"/>
          <c:max val="6"/>
          <c:min val="-6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86334512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6"/>
        <c:delete val="1"/>
      </c:legendEntry>
      <c:legendEntry>
        <c:idx val="8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Standardized residuals / ARIMA(CFT)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FIRST 30'!$D$127:$D$157</c:f>
              <c:numCache>
                <c:formatCode>0.000</c:formatCode>
                <c:ptCount val="31"/>
                <c:pt idx="0">
                  <c:v>3.7631772604199976E-2</c:v>
                </c:pt>
                <c:pt idx="1">
                  <c:v>-0.11390132220227522</c:v>
                </c:pt>
                <c:pt idx="2">
                  <c:v>0.31585963301558717</c:v>
                </c:pt>
                <c:pt idx="3">
                  <c:v>0.13591352284224306</c:v>
                </c:pt>
                <c:pt idx="4">
                  <c:v>8.523012676223285E-2</c:v>
                </c:pt>
                <c:pt idx="5">
                  <c:v>1.3466811819208244</c:v>
                </c:pt>
                <c:pt idx="6">
                  <c:v>0.93111668332114061</c:v>
                </c:pt>
                <c:pt idx="7">
                  <c:v>0.79732773460146023</c:v>
                </c:pt>
                <c:pt idx="8">
                  <c:v>1.5512571642616884</c:v>
                </c:pt>
                <c:pt idx="9">
                  <c:v>2.6320773310717973</c:v>
                </c:pt>
                <c:pt idx="10">
                  <c:v>2.8116064110026819</c:v>
                </c:pt>
                <c:pt idx="11">
                  <c:v>3.0940714702723455</c:v>
                </c:pt>
                <c:pt idx="12">
                  <c:v>3.5557472052347152</c:v>
                </c:pt>
                <c:pt idx="13">
                  <c:v>1.7939788901127902</c:v>
                </c:pt>
                <c:pt idx="14">
                  <c:v>2.3917298476551201</c:v>
                </c:pt>
                <c:pt idx="15">
                  <c:v>3.4775238673519353</c:v>
                </c:pt>
                <c:pt idx="16">
                  <c:v>1.0113113372475027</c:v>
                </c:pt>
                <c:pt idx="17">
                  <c:v>1.0860454034604881</c:v>
                </c:pt>
                <c:pt idx="18">
                  <c:v>1.3706092565279038</c:v>
                </c:pt>
                <c:pt idx="19">
                  <c:v>0.80768453986759603</c:v>
                </c:pt>
                <c:pt idx="20">
                  <c:v>-0.44945197575065976</c:v>
                </c:pt>
                <c:pt idx="21">
                  <c:v>-1.502829629376629</c:v>
                </c:pt>
                <c:pt idx="22">
                  <c:v>-2.5288807917681035</c:v>
                </c:pt>
                <c:pt idx="23">
                  <c:v>-3.0286939926323653</c:v>
                </c:pt>
                <c:pt idx="24">
                  <c:v>-0.78188880837942965</c:v>
                </c:pt>
                <c:pt idx="25">
                  <c:v>-1.0725863037378569</c:v>
                </c:pt>
                <c:pt idx="26">
                  <c:v>-1.7493410804997627</c:v>
                </c:pt>
                <c:pt idx="27">
                  <c:v>-0.36253993317989119</c:v>
                </c:pt>
                <c:pt idx="28">
                  <c:v>-0.59957994010745053</c:v>
                </c:pt>
                <c:pt idx="29">
                  <c:v>-0.89760881376043189</c:v>
                </c:pt>
                <c:pt idx="30">
                  <c:v>-0.89227591375152748</c:v>
                </c:pt>
              </c:numCache>
            </c:numRef>
          </c:xVal>
          <c:yVal>
            <c:numRef>
              <c:f>'LR FIRST 30'!$H$127:$H$157</c:f>
              <c:numCache>
                <c:formatCode>0.000</c:formatCode>
                <c:ptCount val="31"/>
                <c:pt idx="0">
                  <c:v>-0.70326182861159536</c:v>
                </c:pt>
                <c:pt idx="1">
                  <c:v>-0.28485318035384372</c:v>
                </c:pt>
                <c:pt idx="2">
                  <c:v>-0.84718066094412814</c:v>
                </c:pt>
                <c:pt idx="3">
                  <c:v>-0.59824835157945588</c:v>
                </c:pt>
                <c:pt idx="4">
                  <c:v>0.54387640622420508</c:v>
                </c:pt>
                <c:pt idx="5">
                  <c:v>-0.51261494863705137</c:v>
                </c:pt>
                <c:pt idx="6">
                  <c:v>0.41471621447310708</c:v>
                </c:pt>
                <c:pt idx="7">
                  <c:v>1.1988635716609735</c:v>
                </c:pt>
                <c:pt idx="8">
                  <c:v>1.0198854770405072</c:v>
                </c:pt>
                <c:pt idx="9">
                  <c:v>-3.494435715175629E-2</c:v>
                </c:pt>
                <c:pt idx="10">
                  <c:v>-0.20529932437715026</c:v>
                </c:pt>
                <c:pt idx="11">
                  <c:v>2.4320250189140791E-2</c:v>
                </c:pt>
                <c:pt idx="12">
                  <c:v>-0.1502497627182614</c:v>
                </c:pt>
                <c:pt idx="13">
                  <c:v>2.4654155440958769</c:v>
                </c:pt>
                <c:pt idx="14">
                  <c:v>1.598291324899759</c:v>
                </c:pt>
                <c:pt idx="15">
                  <c:v>-1.458176543970032</c:v>
                </c:pt>
                <c:pt idx="16">
                  <c:v>0.762220479369766</c:v>
                </c:pt>
                <c:pt idx="17">
                  <c:v>0.40372416322583438</c:v>
                </c:pt>
                <c:pt idx="18">
                  <c:v>-0.84816584676196849</c:v>
                </c:pt>
                <c:pt idx="19">
                  <c:v>-1.667479465971808</c:v>
                </c:pt>
                <c:pt idx="20">
                  <c:v>-0.67851922602470571</c:v>
                </c:pt>
                <c:pt idx="21">
                  <c:v>5.1842977219626205E-2</c:v>
                </c:pt>
                <c:pt idx="22">
                  <c:v>0.46173902521309984</c:v>
                </c:pt>
                <c:pt idx="23">
                  <c:v>0.62643345229834901</c:v>
                </c:pt>
                <c:pt idx="24">
                  <c:v>-1.9901063912438177</c:v>
                </c:pt>
                <c:pt idx="25">
                  <c:v>-0.73998272565846146</c:v>
                </c:pt>
                <c:pt idx="26">
                  <c:v>0.77195490981455939</c:v>
                </c:pt>
                <c:pt idx="27">
                  <c:v>-0.63689221444056643</c:v>
                </c:pt>
                <c:pt idx="28">
                  <c:v>-0.58681890431759665</c:v>
                </c:pt>
                <c:pt idx="29">
                  <c:v>0.14048410912727086</c:v>
                </c:pt>
                <c:pt idx="30">
                  <c:v>1.4590258279101218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AC-489C-ACE9-71715A7651B0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-0.11390132220227522</c:v>
              </c:pt>
            </c:numLit>
          </c:xVal>
          <c:yVal>
            <c:numLit>
              <c:formatCode>General</c:formatCode>
              <c:ptCount val="1"/>
              <c:pt idx="0">
                <c:v>-0.28485318035384372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9BAC-489C-ACE9-71715A7651B0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noFill/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FIRST 30'!$D$158:$D$187</c:f>
              <c:numCache>
                <c:formatCode>0.000</c:formatCode>
                <c:ptCount val="30"/>
                <c:pt idx="0">
                  <c:v>1.807074403422438</c:v>
                </c:pt>
                <c:pt idx="1">
                  <c:v>1.9814282993270558</c:v>
                </c:pt>
                <c:pt idx="2">
                  <c:v>1.4875154404198598</c:v>
                </c:pt>
                <c:pt idx="3">
                  <c:v>1.7813546880276316</c:v>
                </c:pt>
                <c:pt idx="4">
                  <c:v>2.2254388140882866</c:v>
                </c:pt>
                <c:pt idx="5">
                  <c:v>1.2899376416257795</c:v>
                </c:pt>
                <c:pt idx="6">
                  <c:v>1.5339955375852095</c:v>
                </c:pt>
                <c:pt idx="7">
                  <c:v>1.5004713186568333</c:v>
                </c:pt>
                <c:pt idx="8">
                  <c:v>1.5180147961442054</c:v>
                </c:pt>
                <c:pt idx="9">
                  <c:v>-0.95487308010489469</c:v>
                </c:pt>
                <c:pt idx="10">
                  <c:v>0.60617017849669452</c:v>
                </c:pt>
                <c:pt idx="11">
                  <c:v>-0.4325751071602198</c:v>
                </c:pt>
                <c:pt idx="12">
                  <c:v>-0.81148502974558523</c:v>
                </c:pt>
                <c:pt idx="13">
                  <c:v>-0.57577625160108403</c:v>
                </c:pt>
                <c:pt idx="14">
                  <c:v>-1.6670820943083762</c:v>
                </c:pt>
                <c:pt idx="15">
                  <c:v>-2.449735910024291</c:v>
                </c:pt>
                <c:pt idx="16">
                  <c:v>-1.4511981674959018</c:v>
                </c:pt>
                <c:pt idx="17">
                  <c:v>-2.4476595583716776</c:v>
                </c:pt>
                <c:pt idx="18">
                  <c:v>-2.40021861173518</c:v>
                </c:pt>
                <c:pt idx="19">
                  <c:v>-3.1995159277114711</c:v>
                </c:pt>
                <c:pt idx="20">
                  <c:v>-1.8110308256852981</c:v>
                </c:pt>
                <c:pt idx="21">
                  <c:v>-2.4611100505676209</c:v>
                </c:pt>
                <c:pt idx="22">
                  <c:v>-2.1116362204418087</c:v>
                </c:pt>
                <c:pt idx="23">
                  <c:v>-2.0675248282323158</c:v>
                </c:pt>
                <c:pt idx="24">
                  <c:v>-2.304178579889216</c:v>
                </c:pt>
                <c:pt idx="25">
                  <c:v>-1.0248462411361199</c:v>
                </c:pt>
                <c:pt idx="26">
                  <c:v>-0.78492335558383808</c:v>
                </c:pt>
                <c:pt idx="27">
                  <c:v>-1.4058795950756942</c:v>
                </c:pt>
                <c:pt idx="28">
                  <c:v>-1.4722100046986115</c:v>
                </c:pt>
                <c:pt idx="29">
                  <c:v>-0.92662699243253699</c:v>
                </c:pt>
              </c:numCache>
            </c:numRef>
          </c:xVal>
          <c:yVal>
            <c:numRef>
              <c:f>'LR FIRST 30'!$H$158:$H$187</c:f>
              <c:numCache>
                <c:formatCode>0.000</c:formatCode>
                <c:ptCount val="30"/>
                <c:pt idx="0">
                  <c:v>0.29602557643974614</c:v>
                </c:pt>
                <c:pt idx="1">
                  <c:v>0.22655943212179844</c:v>
                </c:pt>
                <c:pt idx="2">
                  <c:v>1.1314942779680111</c:v>
                </c:pt>
                <c:pt idx="3">
                  <c:v>0.78995422997577103</c:v>
                </c:pt>
                <c:pt idx="4">
                  <c:v>-0.67599739378922152</c:v>
                </c:pt>
                <c:pt idx="5">
                  <c:v>0.67182892560876362</c:v>
                </c:pt>
                <c:pt idx="6">
                  <c:v>0.49952721672055561</c:v>
                </c:pt>
                <c:pt idx="7">
                  <c:v>9.9216083085669898E-2</c:v>
                </c:pt>
                <c:pt idx="8">
                  <c:v>-1.6177289142559668</c:v>
                </c:pt>
                <c:pt idx="9">
                  <c:v>1.7635593389683426</c:v>
                </c:pt>
                <c:pt idx="10">
                  <c:v>-1.1070035562756806</c:v>
                </c:pt>
                <c:pt idx="11">
                  <c:v>0.13433426977762544</c:v>
                </c:pt>
                <c:pt idx="12">
                  <c:v>-0.2450140118295141</c:v>
                </c:pt>
                <c:pt idx="13">
                  <c:v>-1.4982896815456552</c:v>
                </c:pt>
                <c:pt idx="14">
                  <c:v>-1.1737736659970026</c:v>
                </c:pt>
                <c:pt idx="15">
                  <c:v>0.16954970971553693</c:v>
                </c:pt>
                <c:pt idx="16">
                  <c:v>-1.8163101052643333</c:v>
                </c:pt>
                <c:pt idx="17">
                  <c:v>-1.5408082716951061</c:v>
                </c:pt>
                <c:pt idx="18">
                  <c:v>-1.6518838532612123</c:v>
                </c:pt>
                <c:pt idx="19">
                  <c:v>0.11924245688961715</c:v>
                </c:pt>
                <c:pt idx="20">
                  <c:v>-2.0077190674046741</c:v>
                </c:pt>
                <c:pt idx="21">
                  <c:v>-0.84989494372575825</c:v>
                </c:pt>
                <c:pt idx="22">
                  <c:v>-1.1324985275574779</c:v>
                </c:pt>
                <c:pt idx="23">
                  <c:v>-0.89019534174385573</c:v>
                </c:pt>
                <c:pt idx="24">
                  <c:v>-0.1155556803197117</c:v>
                </c:pt>
                <c:pt idx="25">
                  <c:v>-1.0296810308374325</c:v>
                </c:pt>
                <c:pt idx="26">
                  <c:v>-1.2008466060099283</c:v>
                </c:pt>
                <c:pt idx="27">
                  <c:v>-8.3771557798260746E-2</c:v>
                </c:pt>
                <c:pt idx="28">
                  <c:v>0.84311698357646492</c:v>
                </c:pt>
                <c:pt idx="29">
                  <c:v>0.62088735495748482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BAC-489C-ACE9-71715A7651B0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1.9814282993270558</c:v>
              </c:pt>
            </c:numLit>
          </c:xVal>
          <c:yVal>
            <c:numLit>
              <c:formatCode>General</c:formatCode>
              <c:ptCount val="1"/>
              <c:pt idx="0">
                <c:v>0.22655943212179844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9BAC-489C-ACE9-71715A765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337792"/>
        <c:axId val="986343040"/>
      </c:scatterChart>
      <c:valAx>
        <c:axId val="986337792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ARIMA(CFT)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86343040"/>
        <c:crosses val="autoZero"/>
        <c:crossBetween val="midCat"/>
      </c:valAx>
      <c:valAx>
        <c:axId val="986343040"/>
        <c:scaling>
          <c:orientation val="minMax"/>
          <c:max val="3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86337792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CFT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FIRST 30'!$E$127:$E$157</c:f>
              <c:numCache>
                <c:formatCode>0.000</c:formatCode>
                <c:ptCount val="31"/>
                <c:pt idx="0">
                  <c:v>-0.25187400984168468</c:v>
                </c:pt>
                <c:pt idx="1">
                  <c:v>-0.12959534842657724</c:v>
                </c:pt>
                <c:pt idx="2">
                  <c:v>-0.10649024073047807</c:v>
                </c:pt>
                <c:pt idx="3">
                  <c:v>-0.10817852146413086</c:v>
                </c:pt>
                <c:pt idx="4">
                  <c:v>0.52649683416585247</c:v>
                </c:pt>
                <c:pt idx="5">
                  <c:v>0.94629615673798495</c:v>
                </c:pt>
                <c:pt idx="6">
                  <c:v>1.151219446252266</c:v>
                </c:pt>
                <c:pt idx="7">
                  <c:v>1.5049030663450595</c:v>
                </c:pt>
                <c:pt idx="8">
                  <c:v>2.0238759426361996</c:v>
                </c:pt>
                <c:pt idx="9">
                  <c:v>2.2949149346298197</c:v>
                </c:pt>
                <c:pt idx="10">
                  <c:v>2.3428134307556707</c:v>
                </c:pt>
                <c:pt idx="11">
                  <c:v>2.7130259764682991</c:v>
                </c:pt>
                <c:pt idx="12">
                  <c:v>2.9923294312718367</c:v>
                </c:pt>
                <c:pt idx="13">
                  <c:v>3.0815502414472742</c:v>
                </c:pt>
                <c:pt idx="14">
                  <c:v>3.0633330350937866</c:v>
                </c:pt>
                <c:pt idx="15">
                  <c:v>2.152553845269225</c:v>
                </c:pt>
                <c:pt idx="16">
                  <c:v>1.4235928372628452</c:v>
                </c:pt>
                <c:pt idx="17">
                  <c:v>1.27314422595068</c:v>
                </c:pt>
                <c:pt idx="18">
                  <c:v>0.76732371381206788</c:v>
                </c:pt>
                <c:pt idx="19">
                  <c:v>-0.1847777900620807</c:v>
                </c:pt>
                <c:pt idx="20">
                  <c:v>-0.64101152534118822</c:v>
                </c:pt>
                <c:pt idx="21">
                  <c:v>-1.0815427812814524</c:v>
                </c:pt>
                <c:pt idx="22">
                  <c:v>-1.6892916680757113</c:v>
                </c:pt>
                <c:pt idx="23">
                  <c:v>-2.0060625934374636</c:v>
                </c:pt>
                <c:pt idx="24">
                  <c:v>-1.693701287394257</c:v>
                </c:pt>
                <c:pt idx="25">
                  <c:v>-1.1940121576595903</c:v>
                </c:pt>
                <c:pt idx="26">
                  <c:v>-0.85924727034916593</c:v>
                </c:pt>
                <c:pt idx="27">
                  <c:v>-0.54429719785355635</c:v>
                </c:pt>
                <c:pt idx="28">
                  <c:v>-0.7111379502737718</c:v>
                </c:pt>
                <c:pt idx="29">
                  <c:v>-0.52729027075555523</c:v>
                </c:pt>
                <c:pt idx="30">
                  <c:v>0.25834763242788478</c:v>
                </c:pt>
              </c:numCache>
            </c:numRef>
          </c:xVal>
          <c:yVal>
            <c:numRef>
              <c:f>'LR FIRST 30'!$H$127:$H$157</c:f>
              <c:numCache>
                <c:formatCode>0.000</c:formatCode>
                <c:ptCount val="31"/>
                <c:pt idx="0">
                  <c:v>-0.70326182861159536</c:v>
                </c:pt>
                <c:pt idx="1">
                  <c:v>-0.28485318035384372</c:v>
                </c:pt>
                <c:pt idx="2">
                  <c:v>-0.84718066094412814</c:v>
                </c:pt>
                <c:pt idx="3">
                  <c:v>-0.59824835157945588</c:v>
                </c:pt>
                <c:pt idx="4">
                  <c:v>0.54387640622420508</c:v>
                </c:pt>
                <c:pt idx="5">
                  <c:v>-0.51261494863705137</c:v>
                </c:pt>
                <c:pt idx="6">
                  <c:v>0.41471621447310708</c:v>
                </c:pt>
                <c:pt idx="7">
                  <c:v>1.1988635716609735</c:v>
                </c:pt>
                <c:pt idx="8">
                  <c:v>1.0198854770405072</c:v>
                </c:pt>
                <c:pt idx="9">
                  <c:v>-3.494435715175629E-2</c:v>
                </c:pt>
                <c:pt idx="10">
                  <c:v>-0.20529932437715026</c:v>
                </c:pt>
                <c:pt idx="11">
                  <c:v>2.4320250189140791E-2</c:v>
                </c:pt>
                <c:pt idx="12">
                  <c:v>-0.1502497627182614</c:v>
                </c:pt>
                <c:pt idx="13">
                  <c:v>2.4654155440958769</c:v>
                </c:pt>
                <c:pt idx="14">
                  <c:v>1.598291324899759</c:v>
                </c:pt>
                <c:pt idx="15">
                  <c:v>-1.458176543970032</c:v>
                </c:pt>
                <c:pt idx="16">
                  <c:v>0.762220479369766</c:v>
                </c:pt>
                <c:pt idx="17">
                  <c:v>0.40372416322583438</c:v>
                </c:pt>
                <c:pt idx="18">
                  <c:v>-0.84816584676196849</c:v>
                </c:pt>
                <c:pt idx="19">
                  <c:v>-1.667479465971808</c:v>
                </c:pt>
                <c:pt idx="20">
                  <c:v>-0.67851922602470571</c:v>
                </c:pt>
                <c:pt idx="21">
                  <c:v>5.1842977219626205E-2</c:v>
                </c:pt>
                <c:pt idx="22">
                  <c:v>0.46173902521309984</c:v>
                </c:pt>
                <c:pt idx="23">
                  <c:v>0.62643345229834901</c:v>
                </c:pt>
                <c:pt idx="24">
                  <c:v>-1.9901063912438177</c:v>
                </c:pt>
                <c:pt idx="25">
                  <c:v>-0.73998272565846146</c:v>
                </c:pt>
                <c:pt idx="26">
                  <c:v>0.77195490981455939</c:v>
                </c:pt>
                <c:pt idx="27">
                  <c:v>-0.63689221444056643</c:v>
                </c:pt>
                <c:pt idx="28">
                  <c:v>-0.58681890431759665</c:v>
                </c:pt>
                <c:pt idx="29">
                  <c:v>0.14048410912727086</c:v>
                </c:pt>
                <c:pt idx="30">
                  <c:v>1.4590258279101218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69-44AF-95D6-BA43DA063818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-0.12959534842657724</c:v>
              </c:pt>
            </c:numLit>
          </c:xVal>
          <c:yVal>
            <c:numLit>
              <c:formatCode>General</c:formatCode>
              <c:ptCount val="1"/>
              <c:pt idx="0">
                <c:v>-0.28485318035384372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A069-44AF-95D6-BA43DA063818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noFill/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FIRST 30'!$E$158:$E$187</c:f>
              <c:numCache>
                <c:formatCode>0.000</c:formatCode>
                <c:ptCount val="30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</c:numCache>
            </c:numRef>
          </c:xVal>
          <c:yVal>
            <c:numRef>
              <c:f>'LR FIRST 30'!$H$158:$H$187</c:f>
              <c:numCache>
                <c:formatCode>0.000</c:formatCode>
                <c:ptCount val="30"/>
                <c:pt idx="0">
                  <c:v>0.29602557643974614</c:v>
                </c:pt>
                <c:pt idx="1">
                  <c:v>0.22655943212179844</c:v>
                </c:pt>
                <c:pt idx="2">
                  <c:v>1.1314942779680111</c:v>
                </c:pt>
                <c:pt idx="3">
                  <c:v>0.78995422997577103</c:v>
                </c:pt>
                <c:pt idx="4">
                  <c:v>-0.67599739378922152</c:v>
                </c:pt>
                <c:pt idx="5">
                  <c:v>0.67182892560876362</c:v>
                </c:pt>
                <c:pt idx="6">
                  <c:v>0.49952721672055561</c:v>
                </c:pt>
                <c:pt idx="7">
                  <c:v>9.9216083085669898E-2</c:v>
                </c:pt>
                <c:pt idx="8">
                  <c:v>-1.6177289142559668</c:v>
                </c:pt>
                <c:pt idx="9">
                  <c:v>1.7635593389683426</c:v>
                </c:pt>
                <c:pt idx="10">
                  <c:v>-1.1070035562756806</c:v>
                </c:pt>
                <c:pt idx="11">
                  <c:v>0.13433426977762544</c:v>
                </c:pt>
                <c:pt idx="12">
                  <c:v>-0.2450140118295141</c:v>
                </c:pt>
                <c:pt idx="13">
                  <c:v>-1.4982896815456552</c:v>
                </c:pt>
                <c:pt idx="14">
                  <c:v>-1.1737736659970026</c:v>
                </c:pt>
                <c:pt idx="15">
                  <c:v>0.16954970971553693</c:v>
                </c:pt>
                <c:pt idx="16">
                  <c:v>-1.8163101052643333</c:v>
                </c:pt>
                <c:pt idx="17">
                  <c:v>-1.5408082716951061</c:v>
                </c:pt>
                <c:pt idx="18">
                  <c:v>-1.6518838532612123</c:v>
                </c:pt>
                <c:pt idx="19">
                  <c:v>0.11924245688961715</c:v>
                </c:pt>
                <c:pt idx="20">
                  <c:v>-2.0077190674046741</c:v>
                </c:pt>
                <c:pt idx="21">
                  <c:v>-0.84989494372575825</c:v>
                </c:pt>
                <c:pt idx="22">
                  <c:v>-1.1324985275574779</c:v>
                </c:pt>
                <c:pt idx="23">
                  <c:v>-0.89019534174385573</c:v>
                </c:pt>
                <c:pt idx="24">
                  <c:v>-0.1155556803197117</c:v>
                </c:pt>
                <c:pt idx="25">
                  <c:v>-1.0296810308374325</c:v>
                </c:pt>
                <c:pt idx="26">
                  <c:v>-1.2008466060099283</c:v>
                </c:pt>
                <c:pt idx="27">
                  <c:v>-8.3771557798260746E-2</c:v>
                </c:pt>
                <c:pt idx="28">
                  <c:v>0.84311698357646492</c:v>
                </c:pt>
                <c:pt idx="29">
                  <c:v>0.62088735495748482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69-44AF-95D6-BA43DA063818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1.9104577886370746</c:v>
              </c:pt>
            </c:numLit>
          </c:xVal>
          <c:yVal>
            <c:numLit>
              <c:formatCode>General</c:formatCode>
              <c:ptCount val="1"/>
              <c:pt idx="0">
                <c:v>0.22655943212179844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A069-44AF-95D6-BA43DA063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344680"/>
        <c:axId val="986338448"/>
      </c:scatterChart>
      <c:valAx>
        <c:axId val="986344680"/>
        <c:scaling>
          <c:orientation val="minMax"/>
          <c:max val="4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86338448"/>
        <c:crosses val="autoZero"/>
        <c:crossBetween val="midCat"/>
      </c:valAx>
      <c:valAx>
        <c:axId val="986338448"/>
        <c:scaling>
          <c:orientation val="minMax"/>
          <c:max val="3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86344680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Pred(CFT)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FIRST 30'!$F$127:$F$157</c:f>
              <c:numCache>
                <c:formatCode>0.000</c:formatCode>
                <c:ptCount val="31"/>
                <c:pt idx="0">
                  <c:v>0.16479844117036246</c:v>
                </c:pt>
                <c:pt idx="1">
                  <c:v>3.9176036579396639E-2</c:v>
                </c:pt>
                <c:pt idx="2">
                  <c:v>0.39545203465576739</c:v>
                </c:pt>
                <c:pt idx="3">
                  <c:v>0.24627496488341294</c:v>
                </c:pt>
                <c:pt idx="4">
                  <c:v>0.20425793819667792</c:v>
                </c:pt>
                <c:pt idx="5">
                  <c:v>1.2500130917175172</c:v>
                </c:pt>
                <c:pt idx="6">
                  <c:v>0.90550609380130631</c:v>
                </c:pt>
                <c:pt idx="7">
                  <c:v>0.79459375833209434</c:v>
                </c:pt>
                <c:pt idx="8">
                  <c:v>1.4196085642843463</c:v>
                </c:pt>
                <c:pt idx="9">
                  <c:v>2.3156189602872455</c:v>
                </c:pt>
                <c:pt idx="10">
                  <c:v>2.4644503079458144</c:v>
                </c:pt>
                <c:pt idx="11">
                  <c:v>2.6986165803611031</c:v>
                </c:pt>
                <c:pt idx="12">
                  <c:v>3.0813502402348276</c:v>
                </c:pt>
                <c:pt idx="13">
                  <c:v>1.6208272280147045</c:v>
                </c:pt>
                <c:pt idx="14">
                  <c:v>2.1163685665514733</c:v>
                </c:pt>
                <c:pt idx="15">
                  <c:v>3.0165023348151165</c:v>
                </c:pt>
                <c:pt idx="16">
                  <c:v>0.97198823933153444</c:v>
                </c:pt>
                <c:pt idx="17">
                  <c:v>1.03394350471119</c:v>
                </c:pt>
                <c:pt idx="18">
                  <c:v>1.2698496975310012</c:v>
                </c:pt>
                <c:pt idx="19">
                  <c:v>0.80317965029895444</c:v>
                </c:pt>
                <c:pt idx="20">
                  <c:v>-0.23899870811681562</c:v>
                </c:pt>
                <c:pt idx="21">
                  <c:v>-1.1122589946560784</c:v>
                </c:pt>
                <c:pt idx="22">
                  <c:v>-1.9628653550527035</c:v>
                </c:pt>
                <c:pt idx="23">
                  <c:v>-2.3772153438723929</c:v>
                </c:pt>
                <c:pt idx="24">
                  <c:v>-0.51459206508457689</c:v>
                </c:pt>
                <c:pt idx="25">
                  <c:v>-0.75558310682456442</c:v>
                </c:pt>
                <c:pt idx="26">
                  <c:v>-1.3166193773754122</c:v>
                </c:pt>
                <c:pt idx="27">
                  <c:v>-0.16694778228047624</c:v>
                </c:pt>
                <c:pt idx="28">
                  <c:v>-0.36345624594333786</c:v>
                </c:pt>
                <c:pt idx="29">
                  <c:v>-0.61052507136156486</c:v>
                </c:pt>
                <c:pt idx="30">
                  <c:v>-0.60610404555583364</c:v>
                </c:pt>
              </c:numCache>
            </c:numRef>
          </c:xVal>
          <c:yVal>
            <c:numRef>
              <c:f>'LR FIRST 30'!$H$127:$H$157</c:f>
              <c:numCache>
                <c:formatCode>0.000</c:formatCode>
                <c:ptCount val="31"/>
                <c:pt idx="0">
                  <c:v>-0.70326182861159536</c:v>
                </c:pt>
                <c:pt idx="1">
                  <c:v>-0.28485318035384372</c:v>
                </c:pt>
                <c:pt idx="2">
                  <c:v>-0.84718066094412814</c:v>
                </c:pt>
                <c:pt idx="3">
                  <c:v>-0.59824835157945588</c:v>
                </c:pt>
                <c:pt idx="4">
                  <c:v>0.54387640622420508</c:v>
                </c:pt>
                <c:pt idx="5">
                  <c:v>-0.51261494863705137</c:v>
                </c:pt>
                <c:pt idx="6">
                  <c:v>0.41471621447310708</c:v>
                </c:pt>
                <c:pt idx="7">
                  <c:v>1.1988635716609735</c:v>
                </c:pt>
                <c:pt idx="8">
                  <c:v>1.0198854770405072</c:v>
                </c:pt>
                <c:pt idx="9">
                  <c:v>-3.494435715175629E-2</c:v>
                </c:pt>
                <c:pt idx="10">
                  <c:v>-0.20529932437715026</c:v>
                </c:pt>
                <c:pt idx="11">
                  <c:v>2.4320250189140791E-2</c:v>
                </c:pt>
                <c:pt idx="12">
                  <c:v>-0.1502497627182614</c:v>
                </c:pt>
                <c:pt idx="13">
                  <c:v>2.4654155440958769</c:v>
                </c:pt>
                <c:pt idx="14">
                  <c:v>1.598291324899759</c:v>
                </c:pt>
                <c:pt idx="15">
                  <c:v>-1.458176543970032</c:v>
                </c:pt>
                <c:pt idx="16">
                  <c:v>0.762220479369766</c:v>
                </c:pt>
                <c:pt idx="17">
                  <c:v>0.40372416322583438</c:v>
                </c:pt>
                <c:pt idx="18">
                  <c:v>-0.84816584676196849</c:v>
                </c:pt>
                <c:pt idx="19">
                  <c:v>-1.667479465971808</c:v>
                </c:pt>
                <c:pt idx="20">
                  <c:v>-0.67851922602470571</c:v>
                </c:pt>
                <c:pt idx="21">
                  <c:v>5.1842977219626205E-2</c:v>
                </c:pt>
                <c:pt idx="22">
                  <c:v>0.46173902521309984</c:v>
                </c:pt>
                <c:pt idx="23">
                  <c:v>0.62643345229834901</c:v>
                </c:pt>
                <c:pt idx="24">
                  <c:v>-1.9901063912438177</c:v>
                </c:pt>
                <c:pt idx="25">
                  <c:v>-0.73998272565846146</c:v>
                </c:pt>
                <c:pt idx="26">
                  <c:v>0.77195490981455939</c:v>
                </c:pt>
                <c:pt idx="27">
                  <c:v>-0.63689221444056643</c:v>
                </c:pt>
                <c:pt idx="28">
                  <c:v>-0.58681890431759665</c:v>
                </c:pt>
                <c:pt idx="29">
                  <c:v>0.14048410912727086</c:v>
                </c:pt>
                <c:pt idx="30">
                  <c:v>1.4590258279101218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2E-4A03-AD06-2108A467459E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3.9176036579396639E-2</c:v>
              </c:pt>
            </c:numLit>
          </c:xVal>
          <c:yVal>
            <c:numLit>
              <c:formatCode>General</c:formatCode>
              <c:ptCount val="1"/>
              <c:pt idx="0">
                <c:v>-0.28485318035384372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262E-4A03-AD06-2108A467459E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noFill/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FIRST 30'!$F$158:$F$187</c:f>
              <c:numCache>
                <c:formatCode>0.000</c:formatCode>
                <c:ptCount val="30"/>
                <c:pt idx="0">
                  <c:v>1.6316835354992967</c:v>
                </c:pt>
                <c:pt idx="1">
                  <c:v>1.7762246054306758</c:v>
                </c:pt>
                <c:pt idx="2">
                  <c:v>1.366766057292655</c:v>
                </c:pt>
                <c:pt idx="3">
                  <c:v>1.6103616421042124</c:v>
                </c:pt>
                <c:pt idx="4">
                  <c:v>1.9785116876613447</c:v>
                </c:pt>
                <c:pt idx="5">
                  <c:v>1.2029721467280976</c:v>
                </c:pt>
                <c:pt idx="6">
                  <c:v>1.4052985084313976</c:v>
                </c:pt>
                <c:pt idx="7">
                  <c:v>1.3775066059483458</c:v>
                </c:pt>
                <c:pt idx="8">
                  <c:v>1.3920503188558513</c:v>
                </c:pt>
                <c:pt idx="9">
                  <c:v>-0.6579977032939891</c:v>
                </c:pt>
                <c:pt idx="10">
                  <c:v>0.63612229119627639</c:v>
                </c:pt>
                <c:pt idx="11">
                  <c:v>-0.22500762044712586</c:v>
                </c:pt>
                <c:pt idx="12">
                  <c:v>-0.53912761950964305</c:v>
                </c:pt>
                <c:pt idx="13">
                  <c:v>-0.34372275741317215</c:v>
                </c:pt>
                <c:pt idx="14">
                  <c:v>-1.2484258803853709</c:v>
                </c:pt>
                <c:pt idx="15">
                  <c:v>-1.8972534808385397</c:v>
                </c:pt>
                <c:pt idx="16">
                  <c:v>-1.0694560122297827</c:v>
                </c:pt>
                <c:pt idx="17">
                  <c:v>-1.8955321651898966</c:v>
                </c:pt>
                <c:pt idx="18">
                  <c:v>-1.8562031605248783</c:v>
                </c:pt>
                <c:pt idx="19">
                  <c:v>-2.5188283840397885</c:v>
                </c:pt>
                <c:pt idx="20">
                  <c:v>-1.3677607741686872</c:v>
                </c:pt>
                <c:pt idx="21">
                  <c:v>-1.9066827536124742</c:v>
                </c:pt>
                <c:pt idx="22">
                  <c:v>-1.6169655605591235</c:v>
                </c:pt>
                <c:pt idx="23">
                  <c:v>-1.5803967887915527</c:v>
                </c:pt>
                <c:pt idx="24">
                  <c:v>-1.7765850430905912</c:v>
                </c:pt>
                <c:pt idx="25">
                  <c:v>-0.71600613212466424</c:v>
                </c:pt>
                <c:pt idx="26">
                  <c:v>-0.51710773413462452</c:v>
                </c:pt>
                <c:pt idx="27">
                  <c:v>-1.0318864763648488</c:v>
                </c:pt>
                <c:pt idx="28">
                  <c:v>-1.0868750289643734</c:v>
                </c:pt>
                <c:pt idx="29">
                  <c:v>-0.6345814227895854</c:v>
                </c:pt>
              </c:numCache>
            </c:numRef>
          </c:xVal>
          <c:yVal>
            <c:numRef>
              <c:f>'LR FIRST 30'!$H$158:$H$187</c:f>
              <c:numCache>
                <c:formatCode>0.000</c:formatCode>
                <c:ptCount val="30"/>
                <c:pt idx="0">
                  <c:v>0.29602557643974614</c:v>
                </c:pt>
                <c:pt idx="1">
                  <c:v>0.22655943212179844</c:v>
                </c:pt>
                <c:pt idx="2">
                  <c:v>1.1314942779680111</c:v>
                </c:pt>
                <c:pt idx="3">
                  <c:v>0.78995422997577103</c:v>
                </c:pt>
                <c:pt idx="4">
                  <c:v>-0.67599739378922152</c:v>
                </c:pt>
                <c:pt idx="5">
                  <c:v>0.67182892560876362</c:v>
                </c:pt>
                <c:pt idx="6">
                  <c:v>0.49952721672055561</c:v>
                </c:pt>
                <c:pt idx="7">
                  <c:v>9.9216083085669898E-2</c:v>
                </c:pt>
                <c:pt idx="8">
                  <c:v>-1.6177289142559668</c:v>
                </c:pt>
                <c:pt idx="9">
                  <c:v>1.7635593389683426</c:v>
                </c:pt>
                <c:pt idx="10">
                  <c:v>-1.1070035562756806</c:v>
                </c:pt>
                <c:pt idx="11">
                  <c:v>0.13433426977762544</c:v>
                </c:pt>
                <c:pt idx="12">
                  <c:v>-0.2450140118295141</c:v>
                </c:pt>
                <c:pt idx="13">
                  <c:v>-1.4982896815456552</c:v>
                </c:pt>
                <c:pt idx="14">
                  <c:v>-1.1737736659970026</c:v>
                </c:pt>
                <c:pt idx="15">
                  <c:v>0.16954970971553693</c:v>
                </c:pt>
                <c:pt idx="16">
                  <c:v>-1.8163101052643333</c:v>
                </c:pt>
                <c:pt idx="17">
                  <c:v>-1.5408082716951061</c:v>
                </c:pt>
                <c:pt idx="18">
                  <c:v>-1.6518838532612123</c:v>
                </c:pt>
                <c:pt idx="19">
                  <c:v>0.11924245688961715</c:v>
                </c:pt>
                <c:pt idx="20">
                  <c:v>-2.0077190674046741</c:v>
                </c:pt>
                <c:pt idx="21">
                  <c:v>-0.84989494372575825</c:v>
                </c:pt>
                <c:pt idx="22">
                  <c:v>-1.1324985275574779</c:v>
                </c:pt>
                <c:pt idx="23">
                  <c:v>-0.89019534174385573</c:v>
                </c:pt>
                <c:pt idx="24">
                  <c:v>-0.1155556803197117</c:v>
                </c:pt>
                <c:pt idx="25">
                  <c:v>-1.0296810308374325</c:v>
                </c:pt>
                <c:pt idx="26">
                  <c:v>-1.2008466060099283</c:v>
                </c:pt>
                <c:pt idx="27">
                  <c:v>-8.3771557798260746E-2</c:v>
                </c:pt>
                <c:pt idx="28">
                  <c:v>0.84311698357646492</c:v>
                </c:pt>
                <c:pt idx="29">
                  <c:v>0.62088735495748482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2E-4A03-AD06-2108A467459E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1.7762246054306758</c:v>
              </c:pt>
            </c:numLit>
          </c:xVal>
          <c:yVal>
            <c:numLit>
              <c:formatCode>General</c:formatCode>
              <c:ptCount val="1"/>
              <c:pt idx="0">
                <c:v>0.22655943212179844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262E-4A03-AD06-2108A4674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341400"/>
        <c:axId val="986341728"/>
      </c:scatterChart>
      <c:valAx>
        <c:axId val="986341400"/>
        <c:scaling>
          <c:orientation val="minMax"/>
          <c:max val="4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Pred(CFT)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86341728"/>
        <c:crosses val="autoZero"/>
        <c:crossBetween val="midCat"/>
      </c:valAx>
      <c:valAx>
        <c:axId val="986341728"/>
        <c:scaling>
          <c:orientation val="minMax"/>
          <c:max val="3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86341400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Scree plot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Eigenvalue</c:v>
          </c:tx>
          <c:spPr>
            <a:solidFill>
              <a:srgbClr val="003CE6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'PCA 13 VAR(WO CFT) D1+D2'!$C$88:$O$88</c:f>
              <c:strCache>
                <c:ptCount val="13"/>
                <c:pt idx="0">
                  <c:v>F1</c:v>
                </c:pt>
                <c:pt idx="1">
                  <c:v>F2</c:v>
                </c:pt>
                <c:pt idx="2">
                  <c:v>F3</c:v>
                </c:pt>
                <c:pt idx="3">
                  <c:v>F4</c:v>
                </c:pt>
                <c:pt idx="4">
                  <c:v>F5</c:v>
                </c:pt>
                <c:pt idx="5">
                  <c:v>F6</c:v>
                </c:pt>
                <c:pt idx="6">
                  <c:v>F7</c:v>
                </c:pt>
                <c:pt idx="7">
                  <c:v>F8</c:v>
                </c:pt>
                <c:pt idx="8">
                  <c:v>F9</c:v>
                </c:pt>
                <c:pt idx="9">
                  <c:v>F10</c:v>
                </c:pt>
                <c:pt idx="10">
                  <c:v>F11</c:v>
                </c:pt>
                <c:pt idx="11">
                  <c:v>F12</c:v>
                </c:pt>
                <c:pt idx="12">
                  <c:v>F13</c:v>
                </c:pt>
              </c:strCache>
            </c:strRef>
          </c:cat>
          <c:val>
            <c:numRef>
              <c:f>'PCA 13 VAR(WO CFT) D1+D2'!$C$89:$O$89</c:f>
              <c:numCache>
                <c:formatCode>0.000</c:formatCode>
                <c:ptCount val="13"/>
                <c:pt idx="0">
                  <c:v>7.1229732486054118</c:v>
                </c:pt>
                <c:pt idx="1">
                  <c:v>1.9993331400488679</c:v>
                </c:pt>
                <c:pt idx="2">
                  <c:v>1.3527817934574482</c:v>
                </c:pt>
                <c:pt idx="3">
                  <c:v>0.94651860364484164</c:v>
                </c:pt>
                <c:pt idx="4">
                  <c:v>0.57989613165768439</c:v>
                </c:pt>
                <c:pt idx="5">
                  <c:v>0.37951183467815253</c:v>
                </c:pt>
                <c:pt idx="6">
                  <c:v>0.20584057304262529</c:v>
                </c:pt>
                <c:pt idx="7">
                  <c:v>0.13929359831617194</c:v>
                </c:pt>
                <c:pt idx="8">
                  <c:v>0.10840032163665456</c:v>
                </c:pt>
                <c:pt idx="9">
                  <c:v>6.5812506866093509E-2</c:v>
                </c:pt>
                <c:pt idx="10">
                  <c:v>5.6688143006364482E-2</c:v>
                </c:pt>
                <c:pt idx="11">
                  <c:v>2.7738325999955533E-2</c:v>
                </c:pt>
                <c:pt idx="12">
                  <c:v>1.5211779039724219E-2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3-4CCC-B78C-C49784071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862840216"/>
        <c:axId val="1"/>
      </c:barChart>
      <c:lineChart>
        <c:grouping val="standard"/>
        <c:varyColors val="0"/>
        <c:ser>
          <c:idx val="1"/>
          <c:order val="1"/>
          <c:tx>
            <c:v>Cumulative %</c:v>
          </c:tx>
          <c:spPr>
            <a:ln w="3175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noFill/>
              <a:ln w="6350">
                <a:solidFill>
                  <a:srgbClr val="FF0000"/>
                </a:solidFill>
                <a:prstDash val="solid"/>
              </a:ln>
            </c:spPr>
          </c:marker>
          <c:cat>
            <c:strRef>
              <c:f>'PCA 13 VAR(WO CFT) D1+D2'!$C$88:$O$88</c:f>
              <c:strCache>
                <c:ptCount val="13"/>
                <c:pt idx="0">
                  <c:v>F1</c:v>
                </c:pt>
                <c:pt idx="1">
                  <c:v>F2</c:v>
                </c:pt>
                <c:pt idx="2">
                  <c:v>F3</c:v>
                </c:pt>
                <c:pt idx="3">
                  <c:v>F4</c:v>
                </c:pt>
                <c:pt idx="4">
                  <c:v>F5</c:v>
                </c:pt>
                <c:pt idx="5">
                  <c:v>F6</c:v>
                </c:pt>
                <c:pt idx="6">
                  <c:v>F7</c:v>
                </c:pt>
                <c:pt idx="7">
                  <c:v>F8</c:v>
                </c:pt>
                <c:pt idx="8">
                  <c:v>F9</c:v>
                </c:pt>
                <c:pt idx="9">
                  <c:v>F10</c:v>
                </c:pt>
                <c:pt idx="10">
                  <c:v>F11</c:v>
                </c:pt>
                <c:pt idx="11">
                  <c:v>F12</c:v>
                </c:pt>
                <c:pt idx="12">
                  <c:v>F13</c:v>
                </c:pt>
              </c:strCache>
            </c:strRef>
          </c:cat>
          <c:val>
            <c:numRef>
              <c:f>'PCA 13 VAR(WO CFT) D1+D2'!$C$91:$O$91</c:f>
              <c:numCache>
                <c:formatCode>0.000</c:formatCode>
                <c:ptCount val="13"/>
                <c:pt idx="0">
                  <c:v>54.792101912349331</c:v>
                </c:pt>
                <c:pt idx="1">
                  <c:v>70.171587605032926</c:v>
                </c:pt>
                <c:pt idx="2">
                  <c:v>80.57760140085945</c:v>
                </c:pt>
                <c:pt idx="3">
                  <c:v>87.858513736589003</c:v>
                </c:pt>
                <c:pt idx="4">
                  <c:v>92.319253210878884</c:v>
                </c:pt>
                <c:pt idx="5">
                  <c:v>95.238575016095439</c:v>
                </c:pt>
                <c:pt idx="6">
                  <c:v>96.821964039500244</c:v>
                </c:pt>
                <c:pt idx="7">
                  <c:v>97.893453257316949</c:v>
                </c:pt>
                <c:pt idx="8">
                  <c:v>98.727301885291212</c:v>
                </c:pt>
                <c:pt idx="9">
                  <c:v>99.233551938107311</c:v>
                </c:pt>
                <c:pt idx="10">
                  <c:v>99.669614576617803</c:v>
                </c:pt>
                <c:pt idx="11">
                  <c:v>99.882986315078995</c:v>
                </c:pt>
                <c:pt idx="12">
                  <c:v>99.999999999999957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13-4CCC-B78C-C49784071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62840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axis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Eigenvalue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628402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variability (%)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  <c:majorUnit val="20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Pred(CFT) - CFT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FIRST 30'!$F$127:$F$157</c:f>
              <c:numCache>
                <c:formatCode>0.000</c:formatCode>
                <c:ptCount val="31"/>
                <c:pt idx="0">
                  <c:v>0.16479844117036246</c:v>
                </c:pt>
                <c:pt idx="1">
                  <c:v>3.9176036579396639E-2</c:v>
                </c:pt>
                <c:pt idx="2">
                  <c:v>0.39545203465576739</c:v>
                </c:pt>
                <c:pt idx="3">
                  <c:v>0.24627496488341294</c:v>
                </c:pt>
                <c:pt idx="4">
                  <c:v>0.20425793819667792</c:v>
                </c:pt>
                <c:pt idx="5">
                  <c:v>1.2500130917175172</c:v>
                </c:pt>
                <c:pt idx="6">
                  <c:v>0.90550609380130631</c:v>
                </c:pt>
                <c:pt idx="7">
                  <c:v>0.79459375833209434</c:v>
                </c:pt>
                <c:pt idx="8">
                  <c:v>1.4196085642843463</c:v>
                </c:pt>
                <c:pt idx="9">
                  <c:v>2.3156189602872455</c:v>
                </c:pt>
                <c:pt idx="10">
                  <c:v>2.4644503079458144</c:v>
                </c:pt>
                <c:pt idx="11">
                  <c:v>2.6986165803611031</c:v>
                </c:pt>
                <c:pt idx="12">
                  <c:v>3.0813502402348276</c:v>
                </c:pt>
                <c:pt idx="13">
                  <c:v>1.6208272280147045</c:v>
                </c:pt>
                <c:pt idx="14">
                  <c:v>2.1163685665514733</c:v>
                </c:pt>
                <c:pt idx="15">
                  <c:v>3.0165023348151165</c:v>
                </c:pt>
                <c:pt idx="16">
                  <c:v>0.97198823933153444</c:v>
                </c:pt>
                <c:pt idx="17">
                  <c:v>1.03394350471119</c:v>
                </c:pt>
                <c:pt idx="18">
                  <c:v>1.2698496975310012</c:v>
                </c:pt>
                <c:pt idx="19">
                  <c:v>0.80317965029895444</c:v>
                </c:pt>
                <c:pt idx="20">
                  <c:v>-0.23899870811681562</c:v>
                </c:pt>
                <c:pt idx="21">
                  <c:v>-1.1122589946560784</c:v>
                </c:pt>
                <c:pt idx="22">
                  <c:v>-1.9628653550527035</c:v>
                </c:pt>
                <c:pt idx="23">
                  <c:v>-2.3772153438723929</c:v>
                </c:pt>
                <c:pt idx="24">
                  <c:v>-0.51459206508457689</c:v>
                </c:pt>
                <c:pt idx="25">
                  <c:v>-0.75558310682456442</c:v>
                </c:pt>
                <c:pt idx="26">
                  <c:v>-1.3166193773754122</c:v>
                </c:pt>
                <c:pt idx="27">
                  <c:v>-0.16694778228047624</c:v>
                </c:pt>
                <c:pt idx="28">
                  <c:v>-0.36345624594333786</c:v>
                </c:pt>
                <c:pt idx="29">
                  <c:v>-0.61052507136156486</c:v>
                </c:pt>
                <c:pt idx="30">
                  <c:v>-0.60610404555583364</c:v>
                </c:pt>
              </c:numCache>
            </c:numRef>
          </c:xVal>
          <c:yVal>
            <c:numRef>
              <c:f>'LR FIRST 30'!$E$127:$E$157</c:f>
              <c:numCache>
                <c:formatCode>0.000</c:formatCode>
                <c:ptCount val="31"/>
                <c:pt idx="0">
                  <c:v>-0.25187400984168468</c:v>
                </c:pt>
                <c:pt idx="1">
                  <c:v>-0.12959534842657724</c:v>
                </c:pt>
                <c:pt idx="2">
                  <c:v>-0.10649024073047807</c:v>
                </c:pt>
                <c:pt idx="3">
                  <c:v>-0.10817852146413086</c:v>
                </c:pt>
                <c:pt idx="4">
                  <c:v>0.52649683416585247</c:v>
                </c:pt>
                <c:pt idx="5">
                  <c:v>0.94629615673798495</c:v>
                </c:pt>
                <c:pt idx="6">
                  <c:v>1.151219446252266</c:v>
                </c:pt>
                <c:pt idx="7">
                  <c:v>1.5049030663450595</c:v>
                </c:pt>
                <c:pt idx="8">
                  <c:v>2.0238759426361996</c:v>
                </c:pt>
                <c:pt idx="9">
                  <c:v>2.2949149346298197</c:v>
                </c:pt>
                <c:pt idx="10">
                  <c:v>2.3428134307556707</c:v>
                </c:pt>
                <c:pt idx="11">
                  <c:v>2.7130259764682991</c:v>
                </c:pt>
                <c:pt idx="12">
                  <c:v>2.9923294312718367</c:v>
                </c:pt>
                <c:pt idx="13">
                  <c:v>3.0815502414472742</c:v>
                </c:pt>
                <c:pt idx="14">
                  <c:v>3.0633330350937866</c:v>
                </c:pt>
                <c:pt idx="15">
                  <c:v>2.152553845269225</c:v>
                </c:pt>
                <c:pt idx="16">
                  <c:v>1.4235928372628452</c:v>
                </c:pt>
                <c:pt idx="17">
                  <c:v>1.27314422595068</c:v>
                </c:pt>
                <c:pt idx="18">
                  <c:v>0.76732371381206788</c:v>
                </c:pt>
                <c:pt idx="19">
                  <c:v>-0.1847777900620807</c:v>
                </c:pt>
                <c:pt idx="20">
                  <c:v>-0.64101152534118822</c:v>
                </c:pt>
                <c:pt idx="21">
                  <c:v>-1.0815427812814524</c:v>
                </c:pt>
                <c:pt idx="22">
                  <c:v>-1.6892916680757113</c:v>
                </c:pt>
                <c:pt idx="23">
                  <c:v>-2.0060625934374636</c:v>
                </c:pt>
                <c:pt idx="24">
                  <c:v>-1.693701287394257</c:v>
                </c:pt>
                <c:pt idx="25">
                  <c:v>-1.1940121576595903</c:v>
                </c:pt>
                <c:pt idx="26">
                  <c:v>-0.85924727034916593</c:v>
                </c:pt>
                <c:pt idx="27">
                  <c:v>-0.54429719785355635</c:v>
                </c:pt>
                <c:pt idx="28">
                  <c:v>-0.7111379502737718</c:v>
                </c:pt>
                <c:pt idx="29">
                  <c:v>-0.52729027075555523</c:v>
                </c:pt>
                <c:pt idx="30">
                  <c:v>0.25834763242788478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7C-445C-A214-A100B9DCF9D5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3.9176036579396639E-2</c:v>
              </c:pt>
            </c:numLit>
          </c:xVal>
          <c:yVal>
            <c:numLit>
              <c:formatCode>General</c:formatCode>
              <c:ptCount val="1"/>
              <c:pt idx="0">
                <c:v>-0.12959534842657724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8B7C-445C-A214-A100B9DCF9D5}"/>
            </c:ext>
          </c:extLst>
        </c:ser>
        <c:ser>
          <c:idx val="2"/>
          <c:order val="2"/>
          <c:tx>
            <c:v/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noFill/>
              <a:ln>
                <a:solidFill>
                  <a:srgbClr val="2A7498"/>
                </a:solidFill>
                <a:prstDash val="solid"/>
              </a:ln>
            </c:spPr>
          </c:marker>
          <c:xVal>
            <c:numRef>
              <c:f>'LR FIRST 30'!$F$158:$F$187</c:f>
              <c:numCache>
                <c:formatCode>0.000</c:formatCode>
                <c:ptCount val="30"/>
                <c:pt idx="0">
                  <c:v>1.6316835354992967</c:v>
                </c:pt>
                <c:pt idx="1">
                  <c:v>1.7762246054306758</c:v>
                </c:pt>
                <c:pt idx="2">
                  <c:v>1.366766057292655</c:v>
                </c:pt>
                <c:pt idx="3">
                  <c:v>1.6103616421042124</c:v>
                </c:pt>
                <c:pt idx="4">
                  <c:v>1.9785116876613447</c:v>
                </c:pt>
                <c:pt idx="5">
                  <c:v>1.2029721467280976</c:v>
                </c:pt>
                <c:pt idx="6">
                  <c:v>1.4052985084313976</c:v>
                </c:pt>
                <c:pt idx="7">
                  <c:v>1.3775066059483458</c:v>
                </c:pt>
                <c:pt idx="8">
                  <c:v>1.3920503188558513</c:v>
                </c:pt>
                <c:pt idx="9">
                  <c:v>-0.6579977032939891</c:v>
                </c:pt>
                <c:pt idx="10">
                  <c:v>0.63612229119627639</c:v>
                </c:pt>
                <c:pt idx="11">
                  <c:v>-0.22500762044712586</c:v>
                </c:pt>
                <c:pt idx="12">
                  <c:v>-0.53912761950964305</c:v>
                </c:pt>
                <c:pt idx="13">
                  <c:v>-0.34372275741317215</c:v>
                </c:pt>
                <c:pt idx="14">
                  <c:v>-1.2484258803853709</c:v>
                </c:pt>
                <c:pt idx="15">
                  <c:v>-1.8972534808385397</c:v>
                </c:pt>
                <c:pt idx="16">
                  <c:v>-1.0694560122297827</c:v>
                </c:pt>
                <c:pt idx="17">
                  <c:v>-1.8955321651898966</c:v>
                </c:pt>
                <c:pt idx="18">
                  <c:v>-1.8562031605248783</c:v>
                </c:pt>
                <c:pt idx="19">
                  <c:v>-2.5188283840397885</c:v>
                </c:pt>
                <c:pt idx="20">
                  <c:v>-1.3677607741686872</c:v>
                </c:pt>
                <c:pt idx="21">
                  <c:v>-1.9066827536124742</c:v>
                </c:pt>
                <c:pt idx="22">
                  <c:v>-1.6169655605591235</c:v>
                </c:pt>
                <c:pt idx="23">
                  <c:v>-1.5803967887915527</c:v>
                </c:pt>
                <c:pt idx="24">
                  <c:v>-1.7765850430905912</c:v>
                </c:pt>
                <c:pt idx="25">
                  <c:v>-0.71600613212466424</c:v>
                </c:pt>
                <c:pt idx="26">
                  <c:v>-0.51710773413462452</c:v>
                </c:pt>
                <c:pt idx="27">
                  <c:v>-1.0318864763648488</c:v>
                </c:pt>
                <c:pt idx="28">
                  <c:v>-1.0868750289643734</c:v>
                </c:pt>
                <c:pt idx="29">
                  <c:v>-0.6345814227895854</c:v>
                </c:pt>
              </c:numCache>
            </c:numRef>
          </c:xVal>
          <c:yVal>
            <c:numRef>
              <c:f>'LR FIRST 30'!$E$158:$E$187</c:f>
              <c:numCache>
                <c:formatCode>0.000</c:formatCode>
                <c:ptCount val="30"/>
                <c:pt idx="0">
                  <c:v>1.807074403422438</c:v>
                </c:pt>
                <c:pt idx="1">
                  <c:v>1.9104577886370746</c:v>
                </c:pt>
                <c:pt idx="2">
                  <c:v>2.0371600342241427</c:v>
                </c:pt>
                <c:pt idx="3">
                  <c:v>2.0783980857160644</c:v>
                </c:pt>
                <c:pt idx="4">
                  <c:v>1.5779930195232019</c:v>
                </c:pt>
                <c:pt idx="5">
                  <c:v>1.60102105782405</c:v>
                </c:pt>
                <c:pt idx="6">
                  <c:v>1.7012611517460445</c:v>
                </c:pt>
                <c:pt idx="7">
                  <c:v>1.43629069863931</c:v>
                </c:pt>
                <c:pt idx="8">
                  <c:v>0.43356936005441743</c:v>
                </c:pt>
                <c:pt idx="9">
                  <c:v>0.38688567068899232</c:v>
                </c:pt>
                <c:pt idx="10">
                  <c:v>-1.9761287730611008E-2</c:v>
                </c:pt>
                <c:pt idx="11">
                  <c:v>-0.14541651061302405</c:v>
                </c:pt>
                <c:pt idx="12">
                  <c:v>-0.68429487399130495</c:v>
                </c:pt>
                <c:pt idx="13">
                  <c:v>-1.2314377001795034</c:v>
                </c:pt>
                <c:pt idx="14">
                  <c:v>-1.9438697825660489</c:v>
                </c:pt>
                <c:pt idx="15">
                  <c:v>-1.796797732721189</c:v>
                </c:pt>
                <c:pt idx="16">
                  <c:v>-2.1455934514713713</c:v>
                </c:pt>
                <c:pt idx="17">
                  <c:v>-2.8084387569984126</c:v>
                </c:pt>
                <c:pt idx="18">
                  <c:v>-2.8349204261618173</c:v>
                </c:pt>
                <c:pt idx="19">
                  <c:v>-2.4481789548293547</c:v>
                </c:pt>
                <c:pt idx="20">
                  <c:v>-2.5573052520919326</c:v>
                </c:pt>
                <c:pt idx="21">
                  <c:v>-2.4102332022470736</c:v>
                </c:pt>
                <c:pt idx="22">
                  <c:v>-2.2879545408319659</c:v>
                </c:pt>
                <c:pt idx="23">
                  <c:v>-2.1078246397474372</c:v>
                </c:pt>
                <c:pt idx="24">
                  <c:v>-1.8450501105637342</c:v>
                </c:pt>
                <c:pt idx="25">
                  <c:v>-1.3260772342725937</c:v>
                </c:pt>
                <c:pt idx="26">
                  <c:v>-1.2285919612872385</c:v>
                </c:pt>
                <c:pt idx="27">
                  <c:v>-1.0815199114423788</c:v>
                </c:pt>
                <c:pt idx="28">
                  <c:v>-0.58734042358099048</c:v>
                </c:pt>
                <c:pt idx="29">
                  <c:v>-0.26671465472786643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7C-445C-A214-A100B9DCF9D5}"/>
            </c:ext>
          </c:extLst>
        </c:ser>
        <c:ser>
          <c:idx val="3"/>
          <c:order val="3"/>
          <c:tx>
            <c:v>Validation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1.7762246054306758</c:v>
              </c:pt>
            </c:numLit>
          </c:xVal>
          <c:yVal>
            <c:numLit>
              <c:formatCode>General</c:formatCode>
              <c:ptCount val="1"/>
              <c:pt idx="0">
                <c:v>1.9104577886370746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8B7C-445C-A214-A100B9DCF9D5}"/>
            </c:ext>
          </c:extLst>
        </c:ser>
        <c:ser>
          <c:idx val="4"/>
          <c:order val="4"/>
          <c:tx>
            <c:v/>
          </c:tx>
          <c:spPr>
            <a:ln w="6350">
              <a:solidFill>
                <a:srgbClr val="98989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'LR FIRST 30'!xdata3</c:f>
              <c:numCache>
                <c:formatCode>General</c:formatCode>
                <c:ptCount val="70"/>
                <c:pt idx="0">
                  <c:v>-2.7428355290107702</c:v>
                </c:pt>
                <c:pt idx="1">
                  <c:v>-2.6494955896297183</c:v>
                </c:pt>
                <c:pt idx="2">
                  <c:v>-2.5561556502486669</c:v>
                </c:pt>
                <c:pt idx="3">
                  <c:v>-2.462815710867615</c:v>
                </c:pt>
                <c:pt idx="4">
                  <c:v>-2.3694757714865635</c:v>
                </c:pt>
                <c:pt idx="5">
                  <c:v>-2.2761358321055116</c:v>
                </c:pt>
                <c:pt idx="6">
                  <c:v>-2.1827958927244602</c:v>
                </c:pt>
                <c:pt idx="7">
                  <c:v>-2.0894559533434083</c:v>
                </c:pt>
                <c:pt idx="8">
                  <c:v>-1.9961160139623566</c:v>
                </c:pt>
                <c:pt idx="9">
                  <c:v>-1.9027760745813049</c:v>
                </c:pt>
                <c:pt idx="10">
                  <c:v>-1.8094361352002533</c:v>
                </c:pt>
                <c:pt idx="11">
                  <c:v>-1.7160961958192016</c:v>
                </c:pt>
                <c:pt idx="12">
                  <c:v>-1.6227562564381497</c:v>
                </c:pt>
                <c:pt idx="13">
                  <c:v>-1.529416317057098</c:v>
                </c:pt>
                <c:pt idx="14">
                  <c:v>-1.4360763776760463</c:v>
                </c:pt>
                <c:pt idx="15">
                  <c:v>-1.3427364382949947</c:v>
                </c:pt>
                <c:pt idx="16">
                  <c:v>-1.249396498913943</c:v>
                </c:pt>
                <c:pt idx="17">
                  <c:v>-1.1560565595328913</c:v>
                </c:pt>
                <c:pt idx="18">
                  <c:v>-1.0627166201518397</c:v>
                </c:pt>
                <c:pt idx="19">
                  <c:v>-0.96937668077078798</c:v>
                </c:pt>
                <c:pt idx="20">
                  <c:v>-0.87603674138973631</c:v>
                </c:pt>
                <c:pt idx="21">
                  <c:v>-0.78269680200868441</c:v>
                </c:pt>
                <c:pt idx="22">
                  <c:v>-0.68935686262763296</c:v>
                </c:pt>
                <c:pt idx="23">
                  <c:v>-0.59601692324658107</c:v>
                </c:pt>
                <c:pt idx="24">
                  <c:v>-0.50267698386552917</c:v>
                </c:pt>
                <c:pt idx="25">
                  <c:v>-0.40933704448447772</c:v>
                </c:pt>
                <c:pt idx="26">
                  <c:v>-0.31599710510342582</c:v>
                </c:pt>
                <c:pt idx="27">
                  <c:v>-0.22265716572237437</c:v>
                </c:pt>
                <c:pt idx="28">
                  <c:v>-0.12931722634132248</c:v>
                </c:pt>
                <c:pt idx="29">
                  <c:v>-3.5977286960271027E-2</c:v>
                </c:pt>
                <c:pt idx="30">
                  <c:v>5.7362652420780869E-2</c:v>
                </c:pt>
                <c:pt idx="31">
                  <c:v>0.15070259180183232</c:v>
                </c:pt>
                <c:pt idx="32">
                  <c:v>0.24404253118288421</c:v>
                </c:pt>
                <c:pt idx="33">
                  <c:v>0.33738247056393611</c:v>
                </c:pt>
                <c:pt idx="34">
                  <c:v>0.43072240994498756</c:v>
                </c:pt>
                <c:pt idx="35">
                  <c:v>0.52406234932603946</c:v>
                </c:pt>
                <c:pt idx="36">
                  <c:v>0.61740228870709091</c:v>
                </c:pt>
                <c:pt idx="37">
                  <c:v>0.7107422280881428</c:v>
                </c:pt>
                <c:pt idx="38">
                  <c:v>0.80408216746919425</c:v>
                </c:pt>
                <c:pt idx="39">
                  <c:v>0.89742210685024615</c:v>
                </c:pt>
                <c:pt idx="40">
                  <c:v>0.9907620462312976</c:v>
                </c:pt>
                <c:pt idx="41">
                  <c:v>1.0841019856123495</c:v>
                </c:pt>
                <c:pt idx="42">
                  <c:v>1.1774419249934014</c:v>
                </c:pt>
                <c:pt idx="43">
                  <c:v>1.2707818643744528</c:v>
                </c:pt>
                <c:pt idx="44">
                  <c:v>1.3641218037555043</c:v>
                </c:pt>
                <c:pt idx="45">
                  <c:v>1.4574617431365566</c:v>
                </c:pt>
                <c:pt idx="46">
                  <c:v>1.5508016825176081</c:v>
                </c:pt>
                <c:pt idx="47">
                  <c:v>1.6441416218986595</c:v>
                </c:pt>
                <c:pt idx="48">
                  <c:v>1.7374815612797119</c:v>
                </c:pt>
                <c:pt idx="49">
                  <c:v>1.8308215006607633</c:v>
                </c:pt>
                <c:pt idx="50">
                  <c:v>1.9241614400418148</c:v>
                </c:pt>
                <c:pt idx="51">
                  <c:v>2.0175013794228662</c:v>
                </c:pt>
                <c:pt idx="52">
                  <c:v>2.1108413188039186</c:v>
                </c:pt>
                <c:pt idx="53">
                  <c:v>2.20418125818497</c:v>
                </c:pt>
                <c:pt idx="54">
                  <c:v>2.2975211975660215</c:v>
                </c:pt>
                <c:pt idx="55">
                  <c:v>2.3908611369470729</c:v>
                </c:pt>
                <c:pt idx="56">
                  <c:v>2.4842010763281253</c:v>
                </c:pt>
                <c:pt idx="57">
                  <c:v>2.5775410157091767</c:v>
                </c:pt>
                <c:pt idx="58">
                  <c:v>2.6708809550902282</c:v>
                </c:pt>
                <c:pt idx="59">
                  <c:v>2.7642208944712805</c:v>
                </c:pt>
                <c:pt idx="60">
                  <c:v>2.8575608338523319</c:v>
                </c:pt>
                <c:pt idx="61">
                  <c:v>2.9509007732333834</c:v>
                </c:pt>
                <c:pt idx="62">
                  <c:v>3.0442407126144349</c:v>
                </c:pt>
                <c:pt idx="63">
                  <c:v>3.1375806519954872</c:v>
                </c:pt>
                <c:pt idx="64">
                  <c:v>3.2309205913765386</c:v>
                </c:pt>
                <c:pt idx="65">
                  <c:v>3.3242605307575901</c:v>
                </c:pt>
                <c:pt idx="66">
                  <c:v>3.4176004701386424</c:v>
                </c:pt>
                <c:pt idx="67">
                  <c:v>3.5109404095196939</c:v>
                </c:pt>
                <c:pt idx="68">
                  <c:v>3.6042803489007453</c:v>
                </c:pt>
                <c:pt idx="69">
                  <c:v>3.6976202882817968</c:v>
                </c:pt>
              </c:numCache>
            </c:numRef>
          </c:xVal>
          <c:yVal>
            <c:numRef>
              <c:f>'LR FIRST 30'!ydata5</c:f>
              <c:numCache>
                <c:formatCode>General</c:formatCode>
                <c:ptCount val="70"/>
                <c:pt idx="0">
                  <c:v>-4.0782704078664587</c:v>
                </c:pt>
                <c:pt idx="1">
                  <c:v>-3.9793039766799456</c:v>
                </c:pt>
                <c:pt idx="2">
                  <c:v>-3.8804768720602967</c:v>
                </c:pt>
                <c:pt idx="3">
                  <c:v>-3.7817908328766956</c:v>
                </c:pt>
                <c:pt idx="4">
                  <c:v>-3.6832475812327585</c:v>
                </c:pt>
                <c:pt idx="5">
                  <c:v>-3.5848488202566253</c:v>
                </c:pt>
                <c:pt idx="6">
                  <c:v>-3.4865962318461152</c:v>
                </c:pt>
                <c:pt idx="7">
                  <c:v>-3.3884914743738266</c:v>
                </c:pt>
                <c:pt idx="8">
                  <c:v>-3.2905361803575266</c:v>
                </c:pt>
                <c:pt idx="9">
                  <c:v>-3.1927319541015811</c:v>
                </c:pt>
                <c:pt idx="10">
                  <c:v>-3.095080369315609</c:v>
                </c:pt>
                <c:pt idx="11">
                  <c:v>-2.9975829667169318</c:v>
                </c:pt>
                <c:pt idx="12">
                  <c:v>-2.9002412516237785</c:v>
                </c:pt>
                <c:pt idx="13">
                  <c:v>-2.8030566915465616</c:v>
                </c:pt>
                <c:pt idx="14">
                  <c:v>-2.7060307137848678</c:v>
                </c:pt>
                <c:pt idx="15">
                  <c:v>-2.6091647030381013</c:v>
                </c:pt>
                <c:pt idx="16">
                  <c:v>-2.5124599990379766</c:v>
                </c:pt>
                <c:pt idx="17">
                  <c:v>-2.4159178942112822</c:v>
                </c:pt>
                <c:pt idx="18">
                  <c:v>-2.3195396313814864</c:v>
                </c:pt>
                <c:pt idx="19">
                  <c:v>-2.2233264015179159</c:v>
                </c:pt>
                <c:pt idx="20">
                  <c:v>-2.1272793415412599</c:v>
                </c:pt>
                <c:pt idx="21">
                  <c:v>-2.0313995321942127</c:v>
                </c:pt>
                <c:pt idx="22">
                  <c:v>-1.9356879959859947</c:v>
                </c:pt>
                <c:pt idx="23">
                  <c:v>-1.8401456952193973</c:v>
                </c:pt>
                <c:pt idx="24">
                  <c:v>-1.7447735301088305</c:v>
                </c:pt>
                <c:pt idx="25">
                  <c:v>-1.6495723369976316</c:v>
                </c:pt>
                <c:pt idx="26">
                  <c:v>-1.5545428866825897</c:v>
                </c:pt>
                <c:pt idx="27">
                  <c:v>-1.459685882853305</c:v>
                </c:pt>
                <c:pt idx="28">
                  <c:v>-1.3650019606535786</c:v>
                </c:pt>
                <c:pt idx="29">
                  <c:v>-1.2704916853715684</c:v>
                </c:pt>
                <c:pt idx="30">
                  <c:v>-1.1761555512649067</c:v>
                </c:pt>
                <c:pt idx="31">
                  <c:v>-1.0819939805264212</c:v>
                </c:pt>
                <c:pt idx="32">
                  <c:v>-0.98800732239544642</c:v>
                </c:pt>
                <c:pt idx="33">
                  <c:v>-0.89419585241907584</c:v>
                </c:pt>
                <c:pt idx="34">
                  <c:v>-0.80055977186696881</c:v>
                </c:pt>
                <c:pt idx="35">
                  <c:v>-0.70709920730260878</c:v>
                </c:pt>
                <c:pt idx="36">
                  <c:v>-0.6138142103131432</c:v>
                </c:pt>
                <c:pt idx="37">
                  <c:v>-0.52070475739913746</c:v>
                </c:pt>
                <c:pt idx="38">
                  <c:v>-0.42777075002480536</c:v>
                </c:pt>
                <c:pt idx="39">
                  <c:v>-0.33501201482845389</c:v>
                </c:pt>
                <c:pt idx="40">
                  <c:v>-0.24242830399210558</c:v>
                </c:pt>
                <c:pt idx="41">
                  <c:v>-0.15001929576845274</c:v>
                </c:pt>
                <c:pt idx="42">
                  <c:v>-5.7784595162544639E-2</c:v>
                </c:pt>
                <c:pt idx="43">
                  <c:v>3.4276265235151371E-2</c:v>
                </c:pt>
                <c:pt idx="44">
                  <c:v>0.12616382426838935</c:v>
                </c:pt>
                <c:pt idx="45">
                  <c:v>0.21787869109224189</c:v>
                </c:pt>
                <c:pt idx="46">
                  <c:v>0.30942154391304788</c:v>
                </c:pt>
                <c:pt idx="47">
                  <c:v>0.4007931285972206</c:v>
                </c:pt>
                <c:pt idx="48">
                  <c:v>0.49199425715544232</c:v>
                </c:pt>
                <c:pt idx="49">
                  <c:v>0.58302580610927768</c:v>
                </c:pt>
                <c:pt idx="50">
                  <c:v>0.67388871474768552</c:v>
                </c:pt>
                <c:pt idx="51">
                  <c:v>0.76458398328124688</c:v>
                </c:pt>
                <c:pt idx="52">
                  <c:v>0.85511267090227783</c:v>
                </c:pt>
                <c:pt idx="53">
                  <c:v>0.94547589375921537</c:v>
                </c:pt>
                <c:pt idx="54">
                  <c:v>1.0356748228538846</c:v>
                </c:pt>
                <c:pt idx="55">
                  <c:v>1.1257106818703442</c:v>
                </c:pt>
                <c:pt idx="56">
                  <c:v>1.2155847449441064</c:v>
                </c:pt>
                <c:pt idx="57">
                  <c:v>1.3052983343805156</c:v>
                </c:pt>
                <c:pt idx="58">
                  <c:v>1.3948528183310356</c:v>
                </c:pt>
                <c:pt idx="59">
                  <c:v>1.4842496084360688</c:v>
                </c:pt>
                <c:pt idx="60">
                  <c:v>1.5734901574428002</c:v>
                </c:pt>
                <c:pt idx="61">
                  <c:v>1.6625759568063567</c:v>
                </c:pt>
                <c:pt idx="62">
                  <c:v>1.7515085342823051</c:v>
                </c:pt>
                <c:pt idx="63">
                  <c:v>1.840289451518264</c:v>
                </c:pt>
                <c:pt idx="64">
                  <c:v>1.9289203016520549</c:v>
                </c:pt>
                <c:pt idx="65">
                  <c:v>2.0174027069235114</c:v>
                </c:pt>
                <c:pt idx="66">
                  <c:v>2.1057383163066357</c:v>
                </c:pt>
                <c:pt idx="67">
                  <c:v>2.1939288031684594</c:v>
                </c:pt>
                <c:pt idx="68">
                  <c:v>2.2819758629605107</c:v>
                </c:pt>
                <c:pt idx="69">
                  <c:v>2.3698812109483853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B7C-445C-A214-A100B9DCF9D5}"/>
            </c:ext>
          </c:extLst>
        </c:ser>
        <c:ser>
          <c:idx val="5"/>
          <c:order val="5"/>
          <c:tx>
            <c:v/>
          </c:tx>
          <c:spPr>
            <a:ln w="6350">
              <a:solidFill>
                <a:srgbClr val="989898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'LR FIRST 30'!xdata4</c:f>
              <c:numCache>
                <c:formatCode>General</c:formatCode>
                <c:ptCount val="70"/>
                <c:pt idx="0">
                  <c:v>-3.0225940608477502</c:v>
                </c:pt>
                <c:pt idx="1">
                  <c:v>-2.9251996499908004</c:v>
                </c:pt>
                <c:pt idx="2">
                  <c:v>-2.8278052391338506</c:v>
                </c:pt>
                <c:pt idx="3">
                  <c:v>-2.7304108282769008</c:v>
                </c:pt>
                <c:pt idx="4">
                  <c:v>-2.6330164174199511</c:v>
                </c:pt>
                <c:pt idx="5">
                  <c:v>-2.5356220065630013</c:v>
                </c:pt>
                <c:pt idx="6">
                  <c:v>-2.4382275957060511</c:v>
                </c:pt>
                <c:pt idx="7">
                  <c:v>-2.3408331848491013</c:v>
                </c:pt>
                <c:pt idx="8">
                  <c:v>-2.2434387739921515</c:v>
                </c:pt>
                <c:pt idx="9">
                  <c:v>-2.1460443631352017</c:v>
                </c:pt>
                <c:pt idx="10">
                  <c:v>-2.048649952278252</c:v>
                </c:pt>
                <c:pt idx="11">
                  <c:v>-1.9512555414213024</c:v>
                </c:pt>
                <c:pt idx="12">
                  <c:v>-1.8538611305643524</c:v>
                </c:pt>
                <c:pt idx="13">
                  <c:v>-1.7564667197074026</c:v>
                </c:pt>
                <c:pt idx="14">
                  <c:v>-1.6590723088504529</c:v>
                </c:pt>
                <c:pt idx="15">
                  <c:v>-1.5616778979935031</c:v>
                </c:pt>
                <c:pt idx="16">
                  <c:v>-1.4642834871365533</c:v>
                </c:pt>
                <c:pt idx="17">
                  <c:v>-1.3668890762796035</c:v>
                </c:pt>
                <c:pt idx="18">
                  <c:v>-1.2694946654226538</c:v>
                </c:pt>
                <c:pt idx="19">
                  <c:v>-1.172100254565704</c:v>
                </c:pt>
                <c:pt idx="20">
                  <c:v>-1.0747058437087542</c:v>
                </c:pt>
                <c:pt idx="21">
                  <c:v>-0.97731143285180444</c:v>
                </c:pt>
                <c:pt idx="22">
                  <c:v>-0.87991702199485466</c:v>
                </c:pt>
                <c:pt idx="23">
                  <c:v>-0.78252261113790489</c:v>
                </c:pt>
                <c:pt idx="24">
                  <c:v>-0.68512820028095467</c:v>
                </c:pt>
                <c:pt idx="25">
                  <c:v>-0.58773378942400489</c:v>
                </c:pt>
                <c:pt idx="26">
                  <c:v>-0.49033937856705512</c:v>
                </c:pt>
                <c:pt idx="27">
                  <c:v>-0.39294496771010534</c:v>
                </c:pt>
                <c:pt idx="28">
                  <c:v>-0.29555055685315557</c:v>
                </c:pt>
                <c:pt idx="29">
                  <c:v>-0.19815614599620579</c:v>
                </c:pt>
                <c:pt idx="30">
                  <c:v>-0.10076173513925601</c:v>
                </c:pt>
                <c:pt idx="31">
                  <c:v>-3.3673242823062388E-3</c:v>
                </c:pt>
                <c:pt idx="32">
                  <c:v>9.4027086574643537E-2</c:v>
                </c:pt>
                <c:pt idx="33">
                  <c:v>0.19142149743159331</c:v>
                </c:pt>
                <c:pt idx="34">
                  <c:v>0.28881590828854309</c:v>
                </c:pt>
                <c:pt idx="35">
                  <c:v>0.38621031914549286</c:v>
                </c:pt>
                <c:pt idx="36">
                  <c:v>0.48360473000244264</c:v>
                </c:pt>
                <c:pt idx="37">
                  <c:v>0.58099914085939242</c:v>
                </c:pt>
                <c:pt idx="38">
                  <c:v>0.67839355171634219</c:v>
                </c:pt>
                <c:pt idx="39">
                  <c:v>0.77578796257329197</c:v>
                </c:pt>
                <c:pt idx="40">
                  <c:v>0.87318237343024174</c:v>
                </c:pt>
                <c:pt idx="41">
                  <c:v>0.97057678428719196</c:v>
                </c:pt>
                <c:pt idx="42">
                  <c:v>1.0679711951441413</c:v>
                </c:pt>
                <c:pt idx="43">
                  <c:v>1.1653656060010911</c:v>
                </c:pt>
                <c:pt idx="44">
                  <c:v>1.2627600168580408</c:v>
                </c:pt>
                <c:pt idx="45">
                  <c:v>1.3601544277149906</c:v>
                </c:pt>
                <c:pt idx="46">
                  <c:v>1.4575488385719404</c:v>
                </c:pt>
                <c:pt idx="47">
                  <c:v>1.5549432494288902</c:v>
                </c:pt>
                <c:pt idx="48">
                  <c:v>1.6523376602858408</c:v>
                </c:pt>
                <c:pt idx="49">
                  <c:v>1.7497320711427906</c:v>
                </c:pt>
                <c:pt idx="50">
                  <c:v>1.8471264819997404</c:v>
                </c:pt>
                <c:pt idx="51">
                  <c:v>1.9445208928566902</c:v>
                </c:pt>
                <c:pt idx="52">
                  <c:v>2.0419153037136399</c:v>
                </c:pt>
                <c:pt idx="53">
                  <c:v>2.1393097145705897</c:v>
                </c:pt>
                <c:pt idx="54">
                  <c:v>2.2367041254275395</c:v>
                </c:pt>
                <c:pt idx="55">
                  <c:v>2.3340985362844893</c:v>
                </c:pt>
                <c:pt idx="56">
                  <c:v>2.431492947141439</c:v>
                </c:pt>
                <c:pt idx="57">
                  <c:v>2.5288873579983888</c:v>
                </c:pt>
                <c:pt idx="58">
                  <c:v>2.6262817688553386</c:v>
                </c:pt>
                <c:pt idx="59">
                  <c:v>2.7236761797122884</c:v>
                </c:pt>
                <c:pt idx="60">
                  <c:v>2.8210705905692381</c:v>
                </c:pt>
                <c:pt idx="61">
                  <c:v>2.9184650014261879</c:v>
                </c:pt>
                <c:pt idx="62">
                  <c:v>3.0158594122831377</c:v>
                </c:pt>
                <c:pt idx="63">
                  <c:v>3.1132538231400875</c:v>
                </c:pt>
                <c:pt idx="64">
                  <c:v>3.2106482339970372</c:v>
                </c:pt>
                <c:pt idx="65">
                  <c:v>3.308042644853987</c:v>
                </c:pt>
                <c:pt idx="66">
                  <c:v>3.4054370557109368</c:v>
                </c:pt>
                <c:pt idx="67">
                  <c:v>3.5028314665678866</c:v>
                </c:pt>
                <c:pt idx="68">
                  <c:v>3.6002258774248364</c:v>
                </c:pt>
                <c:pt idx="69">
                  <c:v>3.6976202882817861</c:v>
                </c:pt>
              </c:numCache>
            </c:numRef>
          </c:xVal>
          <c:yVal>
            <c:numRef>
              <c:f>'LR FIRST 30'!ydata6</c:f>
              <c:numCache>
                <c:formatCode>General</c:formatCode>
                <c:ptCount val="70"/>
                <c:pt idx="0">
                  <c:v>-1.6694784184629028</c:v>
                </c:pt>
                <c:pt idx="1">
                  <c:v>-1.578376595551797</c:v>
                </c:pt>
                <c:pt idx="2">
                  <c:v>-1.4871287555010595</c:v>
                </c:pt>
                <c:pt idx="3">
                  <c:v>-1.3957328809580374</c:v>
                </c:pt>
                <c:pt idx="4">
                  <c:v>-1.3041869671712238</c:v>
                </c:pt>
                <c:pt idx="5">
                  <c:v>-1.2124890245339441</c:v>
                </c:pt>
                <c:pt idx="6">
                  <c:v>-1.12063708120103</c:v>
                </c:pt>
                <c:pt idx="7">
                  <c:v>-1.0286291857735619</c:v>
                </c:pt>
                <c:pt idx="8">
                  <c:v>-0.93646341004614309</c:v>
                </c:pt>
                <c:pt idx="9">
                  <c:v>-0.844137851810562</c:v>
                </c:pt>
                <c:pt idx="10">
                  <c:v>-0.7516506377090737</c:v>
                </c:pt>
                <c:pt idx="11">
                  <c:v>-0.65899992612993397</c:v>
                </c:pt>
                <c:pt idx="12">
                  <c:v>-0.56618391013721525</c:v>
                </c:pt>
                <c:pt idx="13">
                  <c:v>-0.47320082042636336</c:v>
                </c:pt>
                <c:pt idx="14">
                  <c:v>-0.3800489282963988</c:v>
                </c:pt>
                <c:pt idx="15">
                  <c:v>-0.28672654862914482</c:v>
                </c:pt>
                <c:pt idx="16">
                  <c:v>-0.19323204286539197</c:v>
                </c:pt>
                <c:pt idx="17">
                  <c:v>-9.9563821967458166E-2</c:v>
                </c:pt>
                <c:pt idx="18">
                  <c:v>-5.7203493572364206E-3</c:v>
                </c:pt>
                <c:pt idx="19">
                  <c:v>8.8299856181519365E-2</c:v>
                </c:pt>
                <c:pt idx="20">
                  <c:v>0.18249821764816954</c:v>
                </c:pt>
                <c:pt idx="21">
                  <c:v>0.27687609702911575</c:v>
                </c:pt>
                <c:pt idx="22">
                  <c:v>0.37143479257249412</c:v>
                </c:pt>
                <c:pt idx="23">
                  <c:v>0.46617553614546403</c:v>
                </c:pt>
                <c:pt idx="24">
                  <c:v>0.56109949068589704</c:v>
                </c:pt>
                <c:pt idx="25">
                  <c:v>0.65620774776010027</c:v>
                </c:pt>
                <c:pt idx="26">
                  <c:v>0.75150132523801405</c:v>
                </c:pt>
                <c:pt idx="27">
                  <c:v>0.84698116509697208</c:v>
                </c:pt>
                <c:pt idx="28">
                  <c:v>0.9426481313647288</c:v>
                </c:pt>
                <c:pt idx="29">
                  <c:v>1.038503008211936</c:v>
                </c:pt>
                <c:pt idx="30">
                  <c:v>1.1345464982036748</c:v>
                </c:pt>
                <c:pt idx="31">
                  <c:v>1.2307792207189754</c:v>
                </c:pt>
                <c:pt idx="32">
                  <c:v>1.3272017105464875</c:v>
                </c:pt>
                <c:pt idx="33">
                  <c:v>1.423814416663657</c:v>
                </c:pt>
                <c:pt idx="34">
                  <c:v>1.5206177012058477</c:v>
                </c:pt>
                <c:pt idx="35">
                  <c:v>1.6176118386309031</c:v>
                </c:pt>
                <c:pt idx="36">
                  <c:v>1.7147970150836147</c:v>
                </c:pt>
                <c:pt idx="37">
                  <c:v>1.8121733279635361</c:v>
                </c:pt>
                <c:pt idx="38">
                  <c:v>1.9097407856984674</c:v>
                </c:pt>
                <c:pt idx="39">
                  <c:v>2.0074993077248431</c:v>
                </c:pt>
                <c:pt idx="40">
                  <c:v>2.1054487246751288</c:v>
                </c:pt>
                <c:pt idx="41">
                  <c:v>2.2035887787712118</c:v>
                </c:pt>
                <c:pt idx="42">
                  <c:v>2.3019191244216559</c:v>
                </c:pt>
                <c:pt idx="43">
                  <c:v>2.4004393290196004</c:v>
                </c:pt>
                <c:pt idx="44">
                  <c:v>2.4991488739370213</c:v>
                </c:pt>
                <c:pt idx="45">
                  <c:v>2.5980471557100557</c:v>
                </c:pt>
                <c:pt idx="46">
                  <c:v>2.6971334874091188</c:v>
                </c:pt>
                <c:pt idx="47">
                  <c:v>2.7964071001866353</c:v>
                </c:pt>
                <c:pt idx="48">
                  <c:v>2.8958671449943609</c:v>
                </c:pt>
                <c:pt idx="49">
                  <c:v>2.9955126944615014</c:v>
                </c:pt>
                <c:pt idx="50">
                  <c:v>3.0953427449241611</c:v>
                </c:pt>
                <c:pt idx="51">
                  <c:v>3.1953562185960083</c:v>
                </c:pt>
                <c:pt idx="52">
                  <c:v>3.2955519658695844</c:v>
                </c:pt>
                <c:pt idx="53">
                  <c:v>3.395928767737197</c:v>
                </c:pt>
                <c:pt idx="54">
                  <c:v>3.4964853383200452</c:v>
                </c:pt>
                <c:pt idx="55">
                  <c:v>3.5972203274939574</c:v>
                </c:pt>
                <c:pt idx="56">
                  <c:v>3.698132323599967</c:v>
                </c:pt>
                <c:pt idx="57">
                  <c:v>3.7992198562278929</c:v>
                </c:pt>
                <c:pt idx="58">
                  <c:v>3.9004813990611034</c:v>
                </c:pt>
                <c:pt idx="59">
                  <c:v>4.0019153727707444</c:v>
                </c:pt>
                <c:pt idx="60">
                  <c:v>4.1035201479478864</c:v>
                </c:pt>
                <c:pt idx="61">
                  <c:v>4.2052940480622896</c:v>
                </c:pt>
                <c:pt idx="62">
                  <c:v>4.3072353524368152</c:v>
                </c:pt>
                <c:pt idx="63">
                  <c:v>4.4093422992268643</c:v>
                </c:pt>
                <c:pt idx="64">
                  <c:v>4.5116130883946575</c:v>
                </c:pt>
                <c:pt idx="65">
                  <c:v>4.6140458846686636</c:v>
                </c:pt>
                <c:pt idx="66">
                  <c:v>4.7166388204789573</c:v>
                </c:pt>
                <c:pt idx="67">
                  <c:v>4.8193899988598776</c:v>
                </c:pt>
                <c:pt idx="68">
                  <c:v>4.9222974963118933</c:v>
                </c:pt>
                <c:pt idx="69">
                  <c:v>5.0253593656151967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B7C-445C-A214-A100B9DCF9D5}"/>
            </c:ext>
          </c:extLst>
        </c:ser>
        <c:ser>
          <c:idx val="6"/>
          <c:order val="6"/>
          <c:spPr>
            <a:ln w="6350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-6</c:v>
              </c:pt>
              <c:pt idx="1">
                <c:v>6</c:v>
              </c:pt>
            </c:numLit>
          </c:xVal>
          <c:yVal>
            <c:numLit>
              <c:formatCode>General</c:formatCode>
              <c:ptCount val="2"/>
              <c:pt idx="0">
                <c:v>-6</c:v>
              </c:pt>
              <c:pt idx="1">
                <c:v>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8B7C-445C-A214-A100B9DCF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351896"/>
        <c:axId val="986352880"/>
      </c:scatterChart>
      <c:valAx>
        <c:axId val="986351896"/>
        <c:scaling>
          <c:orientation val="minMax"/>
          <c:max val="6"/>
          <c:min val="-6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Pred(CFT)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86352880"/>
        <c:crosses val="autoZero"/>
        <c:crossBetween val="midCat"/>
      </c:valAx>
      <c:valAx>
        <c:axId val="986352880"/>
        <c:scaling>
          <c:orientation val="minMax"/>
          <c:max val="6"/>
          <c:min val="-6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86351896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Standardized residuals / CFT (Training set)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/>
          </c:tx>
          <c:spPr>
            <a:solidFill>
              <a:srgbClr val="2A7498"/>
            </a:solidFill>
            <a:ln>
              <a:solidFill>
                <a:srgbClr val="2A7498"/>
              </a:solidFill>
              <a:prstDash val="solid"/>
            </a:ln>
          </c:spPr>
          <c:invertIfNegative val="0"/>
          <c:cat>
            <c:strRef>
              <c:f>'LR FIRST 30'!$B$127:$B$157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'LR FIRST 30'!$H$127:$H$157</c:f>
              <c:numCache>
                <c:formatCode>0.000</c:formatCode>
                <c:ptCount val="31"/>
                <c:pt idx="0">
                  <c:v>-0.70326182861159536</c:v>
                </c:pt>
                <c:pt idx="1">
                  <c:v>-0.28485318035384372</c:v>
                </c:pt>
                <c:pt idx="2">
                  <c:v>-0.84718066094412814</c:v>
                </c:pt>
                <c:pt idx="3">
                  <c:v>-0.59824835157945588</c:v>
                </c:pt>
                <c:pt idx="4">
                  <c:v>0.54387640622420508</c:v>
                </c:pt>
                <c:pt idx="5">
                  <c:v>-0.51261494863705137</c:v>
                </c:pt>
                <c:pt idx="6">
                  <c:v>0.41471621447310708</c:v>
                </c:pt>
                <c:pt idx="7">
                  <c:v>1.1988635716609735</c:v>
                </c:pt>
                <c:pt idx="8">
                  <c:v>1.0198854770405072</c:v>
                </c:pt>
                <c:pt idx="9">
                  <c:v>-3.494435715175629E-2</c:v>
                </c:pt>
                <c:pt idx="10">
                  <c:v>-0.20529932437715026</c:v>
                </c:pt>
                <c:pt idx="11">
                  <c:v>2.4320250189140791E-2</c:v>
                </c:pt>
                <c:pt idx="12">
                  <c:v>-0.1502497627182614</c:v>
                </c:pt>
                <c:pt idx="13">
                  <c:v>2.4654155440958769</c:v>
                </c:pt>
                <c:pt idx="14">
                  <c:v>1.598291324899759</c:v>
                </c:pt>
                <c:pt idx="15">
                  <c:v>-1.458176543970032</c:v>
                </c:pt>
                <c:pt idx="16">
                  <c:v>0.762220479369766</c:v>
                </c:pt>
                <c:pt idx="17">
                  <c:v>0.40372416322583438</c:v>
                </c:pt>
                <c:pt idx="18">
                  <c:v>-0.84816584676196849</c:v>
                </c:pt>
                <c:pt idx="19">
                  <c:v>-1.667479465971808</c:v>
                </c:pt>
                <c:pt idx="20">
                  <c:v>-0.67851922602470571</c:v>
                </c:pt>
                <c:pt idx="21">
                  <c:v>5.1842977219626205E-2</c:v>
                </c:pt>
                <c:pt idx="22">
                  <c:v>0.46173902521309984</c:v>
                </c:pt>
                <c:pt idx="23">
                  <c:v>0.62643345229834901</c:v>
                </c:pt>
                <c:pt idx="24">
                  <c:v>-1.9901063912438177</c:v>
                </c:pt>
                <c:pt idx="25">
                  <c:v>-0.73998272565846146</c:v>
                </c:pt>
                <c:pt idx="26">
                  <c:v>0.77195490981455939</c:v>
                </c:pt>
                <c:pt idx="27">
                  <c:v>-0.63689221444056643</c:v>
                </c:pt>
                <c:pt idx="28">
                  <c:v>-0.58681890431759665</c:v>
                </c:pt>
                <c:pt idx="29">
                  <c:v>0.14048410912727086</c:v>
                </c:pt>
                <c:pt idx="30">
                  <c:v>1.4590258279101218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3-4C1A-9555-4E3BF05E0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986353536"/>
        <c:axId val="986353864"/>
      </c:barChart>
      <c:catAx>
        <c:axId val="986353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86353864"/>
        <c:crosses val="autoZero"/>
        <c:auto val="1"/>
        <c:lblAlgn val="ctr"/>
        <c:lblOffset val="100"/>
        <c:noMultiLvlLbl val="0"/>
      </c:catAx>
      <c:valAx>
        <c:axId val="986353864"/>
        <c:scaling>
          <c:orientation val="minMax"/>
          <c:max val="3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86353536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Standardized residuals / CFT (Validation set)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/>
          </c:tx>
          <c:spPr>
            <a:solidFill>
              <a:srgbClr val="2A7498"/>
            </a:solidFill>
            <a:ln>
              <a:solidFill>
                <a:srgbClr val="2A7498"/>
              </a:solidFill>
              <a:prstDash val="solid"/>
            </a:ln>
          </c:spPr>
          <c:invertIfNegative val="0"/>
          <c:cat>
            <c:strRef>
              <c:f>'LR FIRST 30'!$B$158:$B$187</c:f>
              <c:strCache>
                <c:ptCount val="30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</c:strCache>
            </c:strRef>
          </c:cat>
          <c:val>
            <c:numRef>
              <c:f>'LR FIRST 30'!$H$158:$H$187</c:f>
              <c:numCache>
                <c:formatCode>0.000</c:formatCode>
                <c:ptCount val="30"/>
                <c:pt idx="0">
                  <c:v>0.29602557643974614</c:v>
                </c:pt>
                <c:pt idx="1">
                  <c:v>0.22655943212179844</c:v>
                </c:pt>
                <c:pt idx="2">
                  <c:v>1.1314942779680111</c:v>
                </c:pt>
                <c:pt idx="3">
                  <c:v>0.78995422997577103</c:v>
                </c:pt>
                <c:pt idx="4">
                  <c:v>-0.67599739378922152</c:v>
                </c:pt>
                <c:pt idx="5">
                  <c:v>0.67182892560876362</c:v>
                </c:pt>
                <c:pt idx="6">
                  <c:v>0.49952721672055561</c:v>
                </c:pt>
                <c:pt idx="7">
                  <c:v>9.9216083085669898E-2</c:v>
                </c:pt>
                <c:pt idx="8">
                  <c:v>-1.6177289142559668</c:v>
                </c:pt>
                <c:pt idx="9">
                  <c:v>1.7635593389683426</c:v>
                </c:pt>
                <c:pt idx="10">
                  <c:v>-1.1070035562756806</c:v>
                </c:pt>
                <c:pt idx="11">
                  <c:v>0.13433426977762544</c:v>
                </c:pt>
                <c:pt idx="12">
                  <c:v>-0.2450140118295141</c:v>
                </c:pt>
                <c:pt idx="13">
                  <c:v>-1.4982896815456552</c:v>
                </c:pt>
                <c:pt idx="14">
                  <c:v>-1.1737736659970026</c:v>
                </c:pt>
                <c:pt idx="15">
                  <c:v>0.16954970971553693</c:v>
                </c:pt>
                <c:pt idx="16">
                  <c:v>-1.8163101052643333</c:v>
                </c:pt>
                <c:pt idx="17">
                  <c:v>-1.5408082716951061</c:v>
                </c:pt>
                <c:pt idx="18">
                  <c:v>-1.6518838532612123</c:v>
                </c:pt>
                <c:pt idx="19">
                  <c:v>0.11924245688961715</c:v>
                </c:pt>
                <c:pt idx="20">
                  <c:v>-2.0077190674046741</c:v>
                </c:pt>
                <c:pt idx="21">
                  <c:v>-0.84989494372575825</c:v>
                </c:pt>
                <c:pt idx="22">
                  <c:v>-1.1324985275574779</c:v>
                </c:pt>
                <c:pt idx="23">
                  <c:v>-0.89019534174385573</c:v>
                </c:pt>
                <c:pt idx="24">
                  <c:v>-0.1155556803197117</c:v>
                </c:pt>
                <c:pt idx="25">
                  <c:v>-1.0296810308374325</c:v>
                </c:pt>
                <c:pt idx="26">
                  <c:v>-1.2008466060099283</c:v>
                </c:pt>
                <c:pt idx="27">
                  <c:v>-8.3771557798260746E-2</c:v>
                </c:pt>
                <c:pt idx="28">
                  <c:v>0.84311698357646492</c:v>
                </c:pt>
                <c:pt idx="29">
                  <c:v>0.62088735495748482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8-4DAC-84F7-F2A0D8B88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986362720"/>
        <c:axId val="986364360"/>
      </c:barChart>
      <c:catAx>
        <c:axId val="9863627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86364360"/>
        <c:crosses val="autoZero"/>
        <c:auto val="1"/>
        <c:lblAlgn val="ctr"/>
        <c:lblOffset val="100"/>
        <c:noMultiLvlLbl val="0"/>
      </c:catAx>
      <c:valAx>
        <c:axId val="986364360"/>
        <c:scaling>
          <c:orientation val="minMax"/>
          <c:max val="3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86362720"/>
        <c:crosses val="autoZero"/>
        <c:crossBetween val="between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Studentized deleted residuals(CFT) - Threshold = 3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StuDeleted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49-470E-B5F5-5D83B57374C0}"/>
              </c:ext>
            </c:extLst>
          </c:dPt>
          <c:dPt>
            <c:idx val="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249-470E-B5F5-5D83B57374C0}"/>
              </c:ext>
            </c:extLst>
          </c:dPt>
          <c:dPt>
            <c:idx val="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49-470E-B5F5-5D83B57374C0}"/>
              </c:ext>
            </c:extLst>
          </c:dPt>
          <c:dPt>
            <c:idx val="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249-470E-B5F5-5D83B57374C0}"/>
              </c:ext>
            </c:extLst>
          </c:dPt>
          <c:dPt>
            <c:idx val="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249-470E-B5F5-5D83B57374C0}"/>
              </c:ext>
            </c:extLst>
          </c:dPt>
          <c:dPt>
            <c:idx val="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249-470E-B5F5-5D83B57374C0}"/>
              </c:ext>
            </c:extLst>
          </c:dPt>
          <c:dPt>
            <c:idx val="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249-470E-B5F5-5D83B57374C0}"/>
              </c:ext>
            </c:extLst>
          </c:dPt>
          <c:dPt>
            <c:idx val="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249-470E-B5F5-5D83B57374C0}"/>
              </c:ext>
            </c:extLst>
          </c:dPt>
          <c:dPt>
            <c:idx val="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0249-470E-B5F5-5D83B57374C0}"/>
              </c:ext>
            </c:extLst>
          </c:dPt>
          <c:dPt>
            <c:idx val="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0249-470E-B5F5-5D83B57374C0}"/>
              </c:ext>
            </c:extLst>
          </c:dPt>
          <c:dPt>
            <c:idx val="1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0249-470E-B5F5-5D83B57374C0}"/>
              </c:ext>
            </c:extLst>
          </c:dPt>
          <c:dPt>
            <c:idx val="1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0249-470E-B5F5-5D83B57374C0}"/>
              </c:ext>
            </c:extLst>
          </c:dPt>
          <c:dPt>
            <c:idx val="1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0249-470E-B5F5-5D83B57374C0}"/>
              </c:ext>
            </c:extLst>
          </c:dPt>
          <c:dPt>
            <c:idx val="1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0249-470E-B5F5-5D83B57374C0}"/>
              </c:ext>
            </c:extLst>
          </c:dPt>
          <c:dPt>
            <c:idx val="1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0249-470E-B5F5-5D83B57374C0}"/>
              </c:ext>
            </c:extLst>
          </c:dPt>
          <c:dPt>
            <c:idx val="1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0249-470E-B5F5-5D83B57374C0}"/>
              </c:ext>
            </c:extLst>
          </c:dPt>
          <c:dPt>
            <c:idx val="1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0249-470E-B5F5-5D83B57374C0}"/>
              </c:ext>
            </c:extLst>
          </c:dPt>
          <c:dPt>
            <c:idx val="1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0249-470E-B5F5-5D83B57374C0}"/>
              </c:ext>
            </c:extLst>
          </c:dPt>
          <c:dPt>
            <c:idx val="1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0249-470E-B5F5-5D83B57374C0}"/>
              </c:ext>
            </c:extLst>
          </c:dPt>
          <c:dPt>
            <c:idx val="1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0249-470E-B5F5-5D83B57374C0}"/>
              </c:ext>
            </c:extLst>
          </c:dPt>
          <c:dPt>
            <c:idx val="2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9-0249-470E-B5F5-5D83B57374C0}"/>
              </c:ext>
            </c:extLst>
          </c:dPt>
          <c:dPt>
            <c:idx val="2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B-0249-470E-B5F5-5D83B57374C0}"/>
              </c:ext>
            </c:extLst>
          </c:dPt>
          <c:dPt>
            <c:idx val="2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D-0249-470E-B5F5-5D83B57374C0}"/>
              </c:ext>
            </c:extLst>
          </c:dPt>
          <c:dPt>
            <c:idx val="2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F-0249-470E-B5F5-5D83B57374C0}"/>
              </c:ext>
            </c:extLst>
          </c:dPt>
          <c:dPt>
            <c:idx val="2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1-0249-470E-B5F5-5D83B57374C0}"/>
              </c:ext>
            </c:extLst>
          </c:dPt>
          <c:dPt>
            <c:idx val="2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3-0249-470E-B5F5-5D83B57374C0}"/>
              </c:ext>
            </c:extLst>
          </c:dPt>
          <c:dPt>
            <c:idx val="2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5-0249-470E-B5F5-5D83B57374C0}"/>
              </c:ext>
            </c:extLst>
          </c:dPt>
          <c:dPt>
            <c:idx val="2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7-0249-470E-B5F5-5D83B57374C0}"/>
              </c:ext>
            </c:extLst>
          </c:dPt>
          <c:dPt>
            <c:idx val="2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9-0249-470E-B5F5-5D83B57374C0}"/>
              </c:ext>
            </c:extLst>
          </c:dPt>
          <c:dPt>
            <c:idx val="2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B-0249-470E-B5F5-5D83B57374C0}"/>
              </c:ext>
            </c:extLst>
          </c:dPt>
          <c:dPt>
            <c:idx val="3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D-0249-470E-B5F5-5D83B57374C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249-470E-B5F5-5D83B57374C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249-470E-B5F5-5D83B57374C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0249-470E-B5F5-5D83B57374C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0249-470E-B5F5-5D83B57374C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0249-470E-B5F5-5D83B57374C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0249-470E-B5F5-5D83B57374C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0249-470E-B5F5-5D83B57374C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0249-470E-B5F5-5D83B57374C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0249-470E-B5F5-5D83B57374C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0249-470E-B5F5-5D83B57374C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0249-470E-B5F5-5D83B57374C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0249-470E-B5F5-5D83B57374C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0249-470E-B5F5-5D83B57374C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0249-470E-B5F5-5D83B57374C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0249-470E-B5F5-5D83B57374C0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0249-470E-B5F5-5D83B57374C0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0249-470E-B5F5-5D83B57374C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0249-470E-B5F5-5D83B57374C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0249-470E-B5F5-5D83B57374C0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0249-470E-B5F5-5D83B57374C0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0249-470E-B5F5-5D83B57374C0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0249-470E-B5F5-5D83B57374C0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0249-470E-B5F5-5D83B57374C0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0249-470E-B5F5-5D83B57374C0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0249-470E-B5F5-5D83B57374C0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0249-470E-B5F5-5D83B57374C0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0249-470E-B5F5-5D83B57374C0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0249-470E-B5F5-5D83B57374C0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0249-470E-B5F5-5D83B57374C0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0249-470E-B5F5-5D83B57374C0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0249-470E-B5F5-5D83B57374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'LR FIRST 30'!$B$254:$B$284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'LR FIRST 30'!$H$254:$H$284</c:f>
              <c:numCache>
                <c:formatCode>0.000</c:formatCode>
                <c:ptCount val="31"/>
                <c:pt idx="0">
                  <c:v>-0.72224666613599231</c:v>
                </c:pt>
                <c:pt idx="1">
                  <c:v>-0.29093153901134639</c:v>
                </c:pt>
                <c:pt idx="2">
                  <c:v>-0.87173794022290951</c:v>
                </c:pt>
                <c:pt idx="3">
                  <c:v>-0.61228664797489329</c:v>
                </c:pt>
                <c:pt idx="4">
                  <c:v>0.55627500664422491</c:v>
                </c:pt>
                <c:pt idx="5">
                  <c:v>-0.52758889985535784</c:v>
                </c:pt>
                <c:pt idx="6">
                  <c:v>0.42336522569413521</c:v>
                </c:pt>
                <c:pt idx="7">
                  <c:v>1.2511371923445833</c:v>
                </c:pt>
                <c:pt idx="8">
                  <c:v>1.0699743716157244</c:v>
                </c:pt>
                <c:pt idx="9">
                  <c:v>-3.7545200564780737E-2</c:v>
                </c:pt>
                <c:pt idx="10">
                  <c:v>-0.22301870502869064</c:v>
                </c:pt>
                <c:pt idx="11">
                  <c:v>2.687771580578489E-2</c:v>
                </c:pt>
                <c:pt idx="12">
                  <c:v>-0.17199905842598906</c:v>
                </c:pt>
                <c:pt idx="13">
                  <c:v>2.8952628474144544</c:v>
                </c:pt>
                <c:pt idx="14">
                  <c:v>1.7832499055770952</c:v>
                </c:pt>
                <c:pt idx="15">
                  <c:v>-1.733030810461087</c:v>
                </c:pt>
                <c:pt idx="16">
                  <c:v>0.78463162671806919</c:v>
                </c:pt>
                <c:pt idx="17">
                  <c:v>0.4128744159023775</c:v>
                </c:pt>
                <c:pt idx="18">
                  <c:v>-0.8807132183606633</c:v>
                </c:pt>
                <c:pt idx="19">
                  <c:v>-1.7860130795708598</c:v>
                </c:pt>
                <c:pt idx="20">
                  <c:v>-0.70219476005389092</c:v>
                </c:pt>
                <c:pt idx="21">
                  <c:v>5.5281847129114846E-2</c:v>
                </c:pt>
                <c:pt idx="22">
                  <c:v>0.52874649363347992</c:v>
                </c:pt>
                <c:pt idx="23">
                  <c:v>0.75340859385900927</c:v>
                </c:pt>
                <c:pt idx="24">
                  <c:v>-2.2273164130727374</c:v>
                </c:pt>
                <c:pt idx="25">
                  <c:v>-0.78198884965874405</c:v>
                </c:pt>
                <c:pt idx="26">
                  <c:v>0.84368164876849161</c:v>
                </c:pt>
                <c:pt idx="27">
                  <c:v>-0.65720187855461909</c:v>
                </c:pt>
                <c:pt idx="28">
                  <c:v>-0.60827450430651764</c:v>
                </c:pt>
                <c:pt idx="29">
                  <c:v>0.14607854167297993</c:v>
                </c:pt>
                <c:pt idx="30">
                  <c:v>1.5788326520068809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0249-470E-B5F5-5D83B573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986365016"/>
        <c:axId val="986360752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3</c:v>
              </c:pt>
              <c:pt idx="1">
                <c:v>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0249-470E-B5F5-5D83B57374C0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-3</c:v>
              </c:pt>
              <c:pt idx="1">
                <c:v>-3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0249-470E-B5F5-5D83B573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367968"/>
        <c:axId val="986366984"/>
      </c:scatterChart>
      <c:catAx>
        <c:axId val="9863650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86360752"/>
        <c:crosses val="autoZero"/>
        <c:auto val="1"/>
        <c:lblAlgn val="ctr"/>
        <c:lblOffset val="100"/>
        <c:noMultiLvlLbl val="0"/>
      </c:catAx>
      <c:valAx>
        <c:axId val="986360752"/>
        <c:scaling>
          <c:orientation val="minMax"/>
          <c:max val="4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Studentized deleted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86365016"/>
        <c:crosses val="autoZero"/>
        <c:crossBetween val="between"/>
      </c:valAx>
      <c:valAx>
        <c:axId val="986366984"/>
        <c:scaling>
          <c:orientation val="minMax"/>
          <c:max val="3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986367968"/>
        <c:crosses val="max"/>
        <c:crossBetween val="midCat"/>
        <c:majorUnit val="5"/>
      </c:valAx>
      <c:valAx>
        <c:axId val="98636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636698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Cook's distances(CFT) - Threshold = 0.138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Cook's D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50-4CF3-963D-A7DBAEA44973}"/>
              </c:ext>
            </c:extLst>
          </c:dPt>
          <c:dPt>
            <c:idx val="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250-4CF3-963D-A7DBAEA44973}"/>
              </c:ext>
            </c:extLst>
          </c:dPt>
          <c:dPt>
            <c:idx val="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250-4CF3-963D-A7DBAEA44973}"/>
              </c:ext>
            </c:extLst>
          </c:dPt>
          <c:dPt>
            <c:idx val="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250-4CF3-963D-A7DBAEA44973}"/>
              </c:ext>
            </c:extLst>
          </c:dPt>
          <c:dPt>
            <c:idx val="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250-4CF3-963D-A7DBAEA44973}"/>
              </c:ext>
            </c:extLst>
          </c:dPt>
          <c:dPt>
            <c:idx val="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250-4CF3-963D-A7DBAEA44973}"/>
              </c:ext>
            </c:extLst>
          </c:dPt>
          <c:dPt>
            <c:idx val="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4250-4CF3-963D-A7DBAEA44973}"/>
              </c:ext>
            </c:extLst>
          </c:dPt>
          <c:dPt>
            <c:idx val="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4250-4CF3-963D-A7DBAEA44973}"/>
              </c:ext>
            </c:extLst>
          </c:dPt>
          <c:dPt>
            <c:idx val="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4250-4CF3-963D-A7DBAEA44973}"/>
              </c:ext>
            </c:extLst>
          </c:dPt>
          <c:dPt>
            <c:idx val="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4250-4CF3-963D-A7DBAEA44973}"/>
              </c:ext>
            </c:extLst>
          </c:dPt>
          <c:dPt>
            <c:idx val="1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4250-4CF3-963D-A7DBAEA44973}"/>
              </c:ext>
            </c:extLst>
          </c:dPt>
          <c:dPt>
            <c:idx val="1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4250-4CF3-963D-A7DBAEA44973}"/>
              </c:ext>
            </c:extLst>
          </c:dPt>
          <c:dPt>
            <c:idx val="1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4250-4CF3-963D-A7DBAEA44973}"/>
              </c:ext>
            </c:extLst>
          </c:dPt>
          <c:dPt>
            <c:idx val="13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4250-4CF3-963D-A7DBAEA44973}"/>
              </c:ext>
            </c:extLst>
          </c:dPt>
          <c:dPt>
            <c:idx val="1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4250-4CF3-963D-A7DBAEA44973}"/>
              </c:ext>
            </c:extLst>
          </c:dPt>
          <c:dPt>
            <c:idx val="15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4250-4CF3-963D-A7DBAEA44973}"/>
              </c:ext>
            </c:extLst>
          </c:dPt>
          <c:dPt>
            <c:idx val="1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4250-4CF3-963D-A7DBAEA44973}"/>
              </c:ext>
            </c:extLst>
          </c:dPt>
          <c:dPt>
            <c:idx val="1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4250-4CF3-963D-A7DBAEA44973}"/>
              </c:ext>
            </c:extLst>
          </c:dPt>
          <c:dPt>
            <c:idx val="1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4250-4CF3-963D-A7DBAEA44973}"/>
              </c:ext>
            </c:extLst>
          </c:dPt>
          <c:dPt>
            <c:idx val="1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4250-4CF3-963D-A7DBAEA44973}"/>
              </c:ext>
            </c:extLst>
          </c:dPt>
          <c:dPt>
            <c:idx val="2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9-4250-4CF3-963D-A7DBAEA44973}"/>
              </c:ext>
            </c:extLst>
          </c:dPt>
          <c:dPt>
            <c:idx val="2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B-4250-4CF3-963D-A7DBAEA44973}"/>
              </c:ext>
            </c:extLst>
          </c:dPt>
          <c:dPt>
            <c:idx val="2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D-4250-4CF3-963D-A7DBAEA44973}"/>
              </c:ext>
            </c:extLst>
          </c:dPt>
          <c:dPt>
            <c:idx val="2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F-4250-4CF3-963D-A7DBAEA44973}"/>
              </c:ext>
            </c:extLst>
          </c:dPt>
          <c:dPt>
            <c:idx val="2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1-4250-4CF3-963D-A7DBAEA44973}"/>
              </c:ext>
            </c:extLst>
          </c:dPt>
          <c:dPt>
            <c:idx val="2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3-4250-4CF3-963D-A7DBAEA44973}"/>
              </c:ext>
            </c:extLst>
          </c:dPt>
          <c:dPt>
            <c:idx val="2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5-4250-4CF3-963D-A7DBAEA44973}"/>
              </c:ext>
            </c:extLst>
          </c:dPt>
          <c:dPt>
            <c:idx val="2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7-4250-4CF3-963D-A7DBAEA44973}"/>
              </c:ext>
            </c:extLst>
          </c:dPt>
          <c:dPt>
            <c:idx val="2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9-4250-4CF3-963D-A7DBAEA44973}"/>
              </c:ext>
            </c:extLst>
          </c:dPt>
          <c:dPt>
            <c:idx val="2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B-4250-4CF3-963D-A7DBAEA44973}"/>
              </c:ext>
            </c:extLst>
          </c:dPt>
          <c:dPt>
            <c:idx val="3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D-4250-4CF3-963D-A7DBAEA44973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4250-4CF3-963D-A7DBAEA4497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250-4CF3-963D-A7DBAEA4497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4250-4CF3-963D-A7DBAEA4497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4250-4CF3-963D-A7DBAEA4497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4250-4CF3-963D-A7DBAEA4497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4250-4CF3-963D-A7DBAEA4497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4250-4CF3-963D-A7DBAEA4497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4250-4CF3-963D-A7DBAEA4497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4250-4CF3-963D-A7DBAEA4497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4250-4CF3-963D-A7DBAEA4497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4250-4CF3-963D-A7DBAEA44973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4250-4CF3-963D-A7DBAEA44973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4250-4CF3-963D-A7DBAEA44973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2003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4250-4CF3-963D-A7DBAEA44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4250-4CF3-963D-A7DBAEA44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4250-4CF3-963D-A7DBAEA44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4250-4CF3-963D-A7DBAEA44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4250-4CF3-963D-A7DBAEA44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4250-4CF3-963D-A7DBAEA44973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4250-4CF3-963D-A7DBAEA44973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4250-4CF3-963D-A7DBAEA44973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4250-4CF3-963D-A7DBAEA44973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4250-4CF3-963D-A7DBAEA44973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4250-4CF3-963D-A7DBAEA44973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4250-4CF3-963D-A7DBAEA44973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4250-4CF3-963D-A7DBAEA44973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4250-4CF3-963D-A7DBAEA44973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4250-4CF3-963D-A7DBAEA44973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4250-4CF3-963D-A7DBAEA44973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4250-4CF3-963D-A7DBAEA44973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4250-4CF3-963D-A7DBAEA44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'LR FIRST 30'!$B$254:$B$284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'LR FIRST 30'!$K$254:$K$284</c:f>
              <c:numCache>
                <c:formatCode>0.000</c:formatCode>
                <c:ptCount val="31"/>
                <c:pt idx="0">
                  <c:v>9.1964296693315718E-3</c:v>
                </c:pt>
                <c:pt idx="1">
                  <c:v>1.5961841196881687E-3</c:v>
                </c:pt>
                <c:pt idx="2">
                  <c:v>1.2508110373842009E-2</c:v>
                </c:pt>
                <c:pt idx="3">
                  <c:v>6.4649592617199714E-3</c:v>
                </c:pt>
                <c:pt idx="4">
                  <c:v>5.4193908479545742E-3</c:v>
                </c:pt>
                <c:pt idx="5">
                  <c:v>5.8169489928009141E-3</c:v>
                </c:pt>
                <c:pt idx="6">
                  <c:v>3.1822975392846319E-3</c:v>
                </c:pt>
                <c:pt idx="7">
                  <c:v>2.5640741982658161E-2</c:v>
                </c:pt>
                <c:pt idx="8">
                  <c:v>2.5839872000398393E-2</c:v>
                </c:pt>
                <c:pt idx="9">
                  <c:v>6.2367075109023447E-5</c:v>
                </c:pt>
                <c:pt idx="10">
                  <c:v>2.4361876570362217E-3</c:v>
                </c:pt>
                <c:pt idx="11">
                  <c:v>4.1479693727249569E-5</c:v>
                </c:pt>
                <c:pt idx="12">
                  <c:v>2.1620678749248706E-3</c:v>
                </c:pt>
                <c:pt idx="13">
                  <c:v>0.17562646723332889</c:v>
                </c:pt>
                <c:pt idx="14">
                  <c:v>0.11051182137786018</c:v>
                </c:pt>
                <c:pt idx="15">
                  <c:v>0.19323703707448253</c:v>
                </c:pt>
                <c:pt idx="16">
                  <c:v>1.1048301980495528E-2</c:v>
                </c:pt>
                <c:pt idx="17">
                  <c:v>3.1905928627990309E-3</c:v>
                </c:pt>
                <c:pt idx="18">
                  <c:v>1.6129249401832597E-2</c:v>
                </c:pt>
                <c:pt idx="19">
                  <c:v>4.9722249313423332E-2</c:v>
                </c:pt>
                <c:pt idx="20">
                  <c:v>1.0685170890112883E-2</c:v>
                </c:pt>
                <c:pt idx="21">
                  <c:v>1.2417603048016419E-4</c:v>
                </c:pt>
                <c:pt idx="22">
                  <c:v>1.9842560308636688E-2</c:v>
                </c:pt>
                <c:pt idx="23">
                  <c:v>5.0943455036418367E-2</c:v>
                </c:pt>
                <c:pt idx="24">
                  <c:v>0.11239400064130078</c:v>
                </c:pt>
                <c:pt idx="25">
                  <c:v>1.8831473398447332E-2</c:v>
                </c:pt>
                <c:pt idx="26">
                  <c:v>3.264046145720597E-2</c:v>
                </c:pt>
                <c:pt idx="27">
                  <c:v>8.9792322330869388E-3</c:v>
                </c:pt>
                <c:pt idx="28">
                  <c:v>8.7223757685392991E-3</c:v>
                </c:pt>
                <c:pt idx="29">
                  <c:v>6.03847700925901E-4</c:v>
                </c:pt>
                <c:pt idx="30">
                  <c:v>6.4904478977435953E-2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4250-4CF3-963D-A7DBAEA44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986365344"/>
        <c:axId val="986376824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0.13793103448275862</c:v>
              </c:pt>
              <c:pt idx="1">
                <c:v>0.13793103448275862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4250-4CF3-963D-A7DBAEA44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377152"/>
        <c:axId val="986373544"/>
      </c:scatterChart>
      <c:catAx>
        <c:axId val="98636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86376824"/>
        <c:crosses val="autoZero"/>
        <c:auto val="1"/>
        <c:lblAlgn val="ctr"/>
        <c:lblOffset val="100"/>
        <c:noMultiLvlLbl val="0"/>
      </c:catAx>
      <c:valAx>
        <c:axId val="986376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Cook's distance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86365344"/>
        <c:crosses val="autoZero"/>
        <c:crossBetween val="between"/>
      </c:valAx>
      <c:valAx>
        <c:axId val="986373544"/>
        <c:scaling>
          <c:orientation val="minMax"/>
          <c:max val="3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986377152"/>
        <c:crosses val="max"/>
        <c:crossBetween val="midCat"/>
        <c:majorUnit val="5"/>
      </c:valAx>
      <c:valAx>
        <c:axId val="98637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6373544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DFFits(Std) (CFT) - Threshold = 0.359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DFFits(Std)</c:v>
          </c:tx>
          <c:spPr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0B-4BB6-9374-2DE189A2BFAC}"/>
              </c:ext>
            </c:extLst>
          </c:dPt>
          <c:dPt>
            <c:idx val="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B0B-4BB6-9374-2DE189A2BFAC}"/>
              </c:ext>
            </c:extLst>
          </c:dPt>
          <c:dPt>
            <c:idx val="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B0B-4BB6-9374-2DE189A2BFAC}"/>
              </c:ext>
            </c:extLst>
          </c:dPt>
          <c:dPt>
            <c:idx val="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B0B-4BB6-9374-2DE189A2BFAC}"/>
              </c:ext>
            </c:extLst>
          </c:dPt>
          <c:dPt>
            <c:idx val="4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B0B-4BB6-9374-2DE189A2BFAC}"/>
              </c:ext>
            </c:extLst>
          </c:dPt>
          <c:dPt>
            <c:idx val="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B0B-4BB6-9374-2DE189A2BFAC}"/>
              </c:ext>
            </c:extLst>
          </c:dPt>
          <c:dPt>
            <c:idx val="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B0B-4BB6-9374-2DE189A2BFAC}"/>
              </c:ext>
            </c:extLst>
          </c:dPt>
          <c:dPt>
            <c:idx val="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B0B-4BB6-9374-2DE189A2BFAC}"/>
              </c:ext>
            </c:extLst>
          </c:dPt>
          <c:dPt>
            <c:idx val="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B0B-4BB6-9374-2DE189A2BFAC}"/>
              </c:ext>
            </c:extLst>
          </c:dPt>
          <c:dPt>
            <c:idx val="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EB0B-4BB6-9374-2DE189A2BFAC}"/>
              </c:ext>
            </c:extLst>
          </c:dPt>
          <c:dPt>
            <c:idx val="1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EB0B-4BB6-9374-2DE189A2BFAC}"/>
              </c:ext>
            </c:extLst>
          </c:dPt>
          <c:dPt>
            <c:idx val="1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EB0B-4BB6-9374-2DE189A2BFAC}"/>
              </c:ext>
            </c:extLst>
          </c:dPt>
          <c:dPt>
            <c:idx val="1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EB0B-4BB6-9374-2DE189A2BFAC}"/>
              </c:ext>
            </c:extLst>
          </c:dPt>
          <c:dPt>
            <c:idx val="13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EB0B-4BB6-9374-2DE189A2BFAC}"/>
              </c:ext>
            </c:extLst>
          </c:dPt>
          <c:dPt>
            <c:idx val="14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EB0B-4BB6-9374-2DE189A2BFAC}"/>
              </c:ext>
            </c:extLst>
          </c:dPt>
          <c:dPt>
            <c:idx val="15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EB0B-4BB6-9374-2DE189A2BFAC}"/>
              </c:ext>
            </c:extLst>
          </c:dPt>
          <c:dPt>
            <c:idx val="1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EB0B-4BB6-9374-2DE189A2BFAC}"/>
              </c:ext>
            </c:extLst>
          </c:dPt>
          <c:dPt>
            <c:idx val="1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EB0B-4BB6-9374-2DE189A2BFAC}"/>
              </c:ext>
            </c:extLst>
          </c:dPt>
          <c:dPt>
            <c:idx val="1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EB0B-4BB6-9374-2DE189A2BFAC}"/>
              </c:ext>
            </c:extLst>
          </c:dPt>
          <c:dPt>
            <c:idx val="1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EB0B-4BB6-9374-2DE189A2BFAC}"/>
              </c:ext>
            </c:extLst>
          </c:dPt>
          <c:dPt>
            <c:idx val="20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9-EB0B-4BB6-9374-2DE189A2BFAC}"/>
              </c:ext>
            </c:extLst>
          </c:dPt>
          <c:dPt>
            <c:idx val="21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B-EB0B-4BB6-9374-2DE189A2BFAC}"/>
              </c:ext>
            </c:extLst>
          </c:dPt>
          <c:dPt>
            <c:idx val="22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D-EB0B-4BB6-9374-2DE189A2BFAC}"/>
              </c:ext>
            </c:extLst>
          </c:dPt>
          <c:dPt>
            <c:idx val="23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F-EB0B-4BB6-9374-2DE189A2BFAC}"/>
              </c:ext>
            </c:extLst>
          </c:dPt>
          <c:dPt>
            <c:idx val="24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1-EB0B-4BB6-9374-2DE189A2BFAC}"/>
              </c:ext>
            </c:extLst>
          </c:dPt>
          <c:dPt>
            <c:idx val="25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3-EB0B-4BB6-9374-2DE189A2BFAC}"/>
              </c:ext>
            </c:extLst>
          </c:dPt>
          <c:dPt>
            <c:idx val="26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5-EB0B-4BB6-9374-2DE189A2BFAC}"/>
              </c:ext>
            </c:extLst>
          </c:dPt>
          <c:dPt>
            <c:idx val="27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7-EB0B-4BB6-9374-2DE189A2BFAC}"/>
              </c:ext>
            </c:extLst>
          </c:dPt>
          <c:dPt>
            <c:idx val="28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9-EB0B-4BB6-9374-2DE189A2BFAC}"/>
              </c:ext>
            </c:extLst>
          </c:dPt>
          <c:dPt>
            <c:idx val="29"/>
            <c:invertIfNegative val="0"/>
            <c:bubble3D val="0"/>
            <c:spPr>
              <a:solidFill>
                <a:srgbClr val="2A7498"/>
              </a:solidFill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B-EB0B-4BB6-9374-2DE189A2BFAC}"/>
              </c:ext>
            </c:extLst>
          </c:dPt>
          <c:dPt>
            <c:idx val="30"/>
            <c:invertIfNegative val="0"/>
            <c:bubble3D val="0"/>
            <c:spPr>
              <a:solidFill>
                <a:srgbClr val="FF4A46"/>
              </a:solidFill>
              <a:ln>
                <a:solidFill>
                  <a:srgbClr val="FF4A46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D-EB0B-4BB6-9374-2DE189A2BFA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EB0B-4BB6-9374-2DE189A2BF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EB0B-4BB6-9374-2DE189A2BF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EB0B-4BB6-9374-2DE189A2BFA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EB0B-4BB6-9374-2DE189A2BFA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EB0B-4BB6-9374-2DE189A2BFA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EB0B-4BB6-9374-2DE189A2BFA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EB0B-4BB6-9374-2DE189A2BFA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EB0B-4BB6-9374-2DE189A2BFA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EB0B-4BB6-9374-2DE189A2BFA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EB0B-4BB6-9374-2DE189A2BFA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EB0B-4BB6-9374-2DE189A2BFA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EB0B-4BB6-9374-2DE189A2BFA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EB0B-4BB6-9374-2DE189A2BFA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2003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EB0B-4BB6-9374-2DE189A2BFA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2004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EB0B-4BB6-9374-2DE189A2BFA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EB0B-4BB6-9374-2DE189A2BFA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EB0B-4BB6-9374-2DE189A2BFA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EB0B-4BB6-9374-2DE189A2BFA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EB0B-4BB6-9374-2DE189A2BFA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EB0B-4BB6-9374-2DE189A2BFA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EB0B-4BB6-9374-2DE189A2BFA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EB0B-4BB6-9374-2DE189A2BFA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EB0B-4BB6-9374-2DE189A2BFA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EB0B-4BB6-9374-2DE189A2BFA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EB0B-4BB6-9374-2DE189A2BFA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EB0B-4BB6-9374-2DE189A2BFA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EB0B-4BB6-9374-2DE189A2BFA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EB0B-4BB6-9374-2DE189A2BFA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EB0B-4BB6-9374-2DE189A2BFA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EB0B-4BB6-9374-2DE189A2BFA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EB0B-4BB6-9374-2DE189A2BF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'LR FIRST 30'!$B$254:$B$284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'LR FIRST 30'!$N$254:$N$284</c:f>
              <c:numCache>
                <c:formatCode>0.000</c:formatCode>
                <c:ptCount val="31"/>
                <c:pt idx="0">
                  <c:v>-0.13445445467135789</c:v>
                </c:pt>
                <c:pt idx="1">
                  <c:v>-5.5599134203933288E-2</c:v>
                </c:pt>
                <c:pt idx="2">
                  <c:v>-0.15744124111866672</c:v>
                </c:pt>
                <c:pt idx="3">
                  <c:v>-0.1124525299798195</c:v>
                </c:pt>
                <c:pt idx="4">
                  <c:v>0.1028432388631845</c:v>
                </c:pt>
                <c:pt idx="5">
                  <c:v>-0.10648870962457765</c:v>
                </c:pt>
                <c:pt idx="6">
                  <c:v>7.8632731460525684E-2</c:v>
                </c:pt>
                <c:pt idx="7">
                  <c:v>0.22844892310327877</c:v>
                </c:pt>
                <c:pt idx="8">
                  <c:v>0.22769601451266738</c:v>
                </c:pt>
                <c:pt idx="9">
                  <c:v>-1.0974448401528907E-2</c:v>
                </c:pt>
                <c:pt idx="10">
                  <c:v>-6.8643479112994552E-2</c:v>
                </c:pt>
                <c:pt idx="11">
                  <c:v>8.9498914161343923E-3</c:v>
                </c:pt>
                <c:pt idx="12">
                  <c:v>-6.4643759882568902E-2</c:v>
                </c:pt>
                <c:pt idx="13">
                  <c:v>0.65984694049871817</c:v>
                </c:pt>
                <c:pt idx="14">
                  <c:v>0.48563454378778043</c:v>
                </c:pt>
                <c:pt idx="15">
                  <c:v>-0.63854436209754872</c:v>
                </c:pt>
                <c:pt idx="16">
                  <c:v>0.14760469017564473</c:v>
                </c:pt>
                <c:pt idx="17">
                  <c:v>7.8722871602623534E-2</c:v>
                </c:pt>
                <c:pt idx="18">
                  <c:v>-0.17881101987762388</c:v>
                </c:pt>
                <c:pt idx="19">
                  <c:v>-0.32647852855035098</c:v>
                </c:pt>
                <c:pt idx="20">
                  <c:v>-0.1448493183840513</c:v>
                </c:pt>
                <c:pt idx="21">
                  <c:v>1.5485874691009907E-2</c:v>
                </c:pt>
                <c:pt idx="22">
                  <c:v>0.19658678649385711</c:v>
                </c:pt>
                <c:pt idx="23">
                  <c:v>0.31625375144696188</c:v>
                </c:pt>
                <c:pt idx="24">
                  <c:v>-0.5035129699493065</c:v>
                </c:pt>
                <c:pt idx="25">
                  <c:v>-0.19264009408981103</c:v>
                </c:pt>
                <c:pt idx="26">
                  <c:v>0.25394290347309939</c:v>
                </c:pt>
                <c:pt idx="27">
                  <c:v>-0.13264907419938593</c:v>
                </c:pt>
                <c:pt idx="28">
                  <c:v>-0.13059677805516037</c:v>
                </c:pt>
                <c:pt idx="29">
                  <c:v>3.4159783242131724E-2</c:v>
                </c:pt>
                <c:pt idx="30">
                  <c:v>0.36862224812823036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EB0B-4BB6-9374-2DE189A2B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986369936"/>
        <c:axId val="986372888"/>
      </c:barChart>
      <c:scatterChart>
        <c:scatterStyle val="lineMarker"/>
        <c:varyColors val="0"/>
        <c:ser>
          <c:idx val="1"/>
          <c:order val="1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0.35921060405354982</c:v>
              </c:pt>
              <c:pt idx="1">
                <c:v>0.35921060405354982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3F-EB0B-4BB6-9374-2DE189A2BFAC}"/>
            </c:ext>
          </c:extLst>
        </c:ser>
        <c:ser>
          <c:idx val="2"/>
          <c:order val="2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-0.35921060405354982</c:v>
              </c:pt>
              <c:pt idx="1">
                <c:v>-0.35921060405354982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40-EB0B-4BB6-9374-2DE189A2B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370920"/>
        <c:axId val="986371576"/>
      </c:scatterChart>
      <c:catAx>
        <c:axId val="9863699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86372888"/>
        <c:crosses val="autoZero"/>
        <c:auto val="1"/>
        <c:lblAlgn val="ctr"/>
        <c:lblOffset val="100"/>
        <c:noMultiLvlLbl val="0"/>
      </c:catAx>
      <c:valAx>
        <c:axId val="986372888"/>
        <c:scaling>
          <c:orientation val="minMax"/>
          <c:max val="0.8"/>
          <c:min val="-0.8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DFFits(Std)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86369936"/>
        <c:crosses val="autoZero"/>
        <c:crossBetween val="between"/>
      </c:valAx>
      <c:valAx>
        <c:axId val="986371576"/>
        <c:scaling>
          <c:orientation val="minMax"/>
          <c:max val="3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986370920"/>
        <c:crosses val="max"/>
        <c:crossBetween val="midCat"/>
        <c:majorUnit val="5"/>
      </c:valAx>
      <c:valAx>
        <c:axId val="986370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6371576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>
                <a:latin typeface="Arial"/>
                <a:ea typeface="Arial"/>
                <a:cs typeface="Arial"/>
              </a:defRPr>
            </a:pPr>
            <a:r>
              <a:rPr lang="en-US"/>
              <a:t>DFBetas(Std) (CFT) - Threshold = 0.359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DFBetaStd(ARIMA(CFT))</c:v>
          </c:tx>
          <c:spPr>
            <a:solidFill>
              <a:srgbClr val="008941"/>
            </a:solidFill>
            <a:ln w="6350">
              <a:solidFill>
                <a:srgbClr val="000000"/>
              </a:solidFill>
              <a:prstDash val="sysDash"/>
            </a:ln>
          </c:spPr>
          <c:invertIfNegative val="0"/>
          <c:dPt>
            <c:idx val="13"/>
            <c:invertIfNegative val="0"/>
            <c:bubble3D val="0"/>
            <c:spPr>
              <a:noFill/>
              <a:ln w="6350">
                <a:solidFill>
                  <a:srgbClr val="0000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F5F8-4E0C-9A25-9DBB16A538B8}"/>
              </c:ext>
            </c:extLst>
          </c:dPt>
          <c:dPt>
            <c:idx val="14"/>
            <c:invertIfNegative val="0"/>
            <c:bubble3D val="0"/>
            <c:spPr>
              <a:noFill/>
              <a:ln w="6350">
                <a:solidFill>
                  <a:srgbClr val="0000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F5F8-4E0C-9A25-9DBB16A538B8}"/>
              </c:ext>
            </c:extLst>
          </c:dPt>
          <c:dPt>
            <c:idx val="15"/>
            <c:invertIfNegative val="0"/>
            <c:bubble3D val="0"/>
            <c:spPr>
              <a:noFill/>
              <a:ln w="6350">
                <a:solidFill>
                  <a:srgbClr val="0000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F5F8-4E0C-9A25-9DBB16A538B8}"/>
              </c:ext>
            </c:extLst>
          </c:dPt>
          <c:cat>
            <c:strRef>
              <c:f>'LR FIRST 30'!$B$254:$B$284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'LR FIRST 30'!$R$254:$R$284</c:f>
              <c:numCache>
                <c:formatCode>0.000</c:formatCode>
                <c:ptCount val="31"/>
                <c:pt idx="0">
                  <c:v>3.536800315648158E-2</c:v>
                </c:pt>
                <c:pt idx="1">
                  <c:v>1.8997465925686248E-2</c:v>
                </c:pt>
                <c:pt idx="2">
                  <c:v>1.6552010043115916E-2</c:v>
                </c:pt>
                <c:pt idx="3">
                  <c:v>2.3498645929690219E-2</c:v>
                </c:pt>
                <c:pt idx="4">
                  <c:v>-2.4387200608395693E-2</c:v>
                </c:pt>
                <c:pt idx="5">
                  <c:v>-4.8588182670590022E-2</c:v>
                </c:pt>
                <c:pt idx="6">
                  <c:v>2.0030771358886434E-2</c:v>
                </c:pt>
                <c:pt idx="7">
                  <c:v>4.115742805633904E-2</c:v>
                </c:pt>
                <c:pt idx="8">
                  <c:v>0.12212692628772025</c:v>
                </c:pt>
                <c:pt idx="9">
                  <c:v>-8.6583019340247171E-3</c:v>
                </c:pt>
                <c:pt idx="10">
                  <c:v>-5.5744926334772509E-2</c:v>
                </c:pt>
                <c:pt idx="11">
                  <c:v>7.536375530507804E-3</c:v>
                </c:pt>
                <c:pt idx="12">
                  <c:v>-5.6784712375036725E-2</c:v>
                </c:pt>
                <c:pt idx="13">
                  <c:v>0.40619360455538639</c:v>
                </c:pt>
                <c:pt idx="14">
                  <c:v>0.36504917865680364</c:v>
                </c:pt>
                <c:pt idx="15">
                  <c:v>-0.55754387020667362</c:v>
                </c:pt>
                <c:pt idx="16">
                  <c:v>4.3904108034349576E-2</c:v>
                </c:pt>
                <c:pt idx="17">
                  <c:v>2.6427455547109745E-2</c:v>
                </c:pt>
                <c:pt idx="18">
                  <c:v>-8.3380014764264626E-2</c:v>
                </c:pt>
                <c:pt idx="19">
                  <c:v>-6.0746006728781173E-2</c:v>
                </c:pt>
                <c:pt idx="20">
                  <c:v>7.1243244179747825E-2</c:v>
                </c:pt>
                <c:pt idx="21">
                  <c:v>-1.1883981006310317E-2</c:v>
                </c:pt>
                <c:pt idx="22">
                  <c:v>-0.17212752669344888</c:v>
                </c:pt>
                <c:pt idx="23">
                  <c:v>-0.28584255677264292</c:v>
                </c:pt>
                <c:pt idx="24">
                  <c:v>0.30576958614654448</c:v>
                </c:pt>
                <c:pt idx="25">
                  <c:v>0.13184910979775366</c:v>
                </c:pt>
                <c:pt idx="26">
                  <c:v>-0.20377867662721127</c:v>
                </c:pt>
                <c:pt idx="27">
                  <c:v>6.0523195843614444E-2</c:v>
                </c:pt>
                <c:pt idx="28">
                  <c:v>7.1554896363361487E-2</c:v>
                </c:pt>
                <c:pt idx="29">
                  <c:v>-2.1875508612208903E-2</c:v>
                </c:pt>
                <c:pt idx="30">
                  <c:v>-0.23552553955242922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F8-4E0C-9A25-9DBB16A538B8}"/>
            </c:ext>
          </c:extLst>
        </c:ser>
        <c:ser>
          <c:idx val="0"/>
          <c:order val="1"/>
          <c:tx>
            <c:v>DFBetaStd(Intercept)</c:v>
          </c:tx>
          <c:spPr>
            <a:solidFill>
              <a:srgbClr val="2A7498"/>
            </a:solidFill>
            <a:ln>
              <a:solidFill>
                <a:srgbClr val="2A7498"/>
              </a:solidFill>
              <a:prstDash val="solid"/>
            </a:ln>
          </c:spPr>
          <c:invertIfNegative val="0"/>
          <c:dPt>
            <c:idx val="13"/>
            <c:invertIfNegative val="0"/>
            <c:bubble3D val="0"/>
            <c:spPr>
              <a:noFill/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F5F8-4E0C-9A25-9DBB16A538B8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solidFill>
                  <a:srgbClr val="2A7498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F5F8-4E0C-9A25-9DBB16A538B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F5F8-4E0C-9A25-9DBB16A538B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F5F8-4E0C-9A25-9DBB16A538B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F5F8-4E0C-9A25-9DBB16A538B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F5F8-4E0C-9A25-9DBB16A538B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F5F8-4E0C-9A25-9DBB16A538B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F5F8-4E0C-9A25-9DBB16A538B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F5F8-4E0C-9A25-9DBB16A538B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F5F8-4E0C-9A25-9DBB16A538B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F5F8-4E0C-9A25-9DBB16A538B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F5F8-4E0C-9A25-9DBB16A538B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F5F8-4E0C-9A25-9DBB16A538B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F5F8-4E0C-9A25-9DBB16A538B8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F5F8-4E0C-9A25-9DBB16A538B8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2003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F5F8-4E0C-9A25-9DBB16A538B8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2004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F5F8-4E0C-9A25-9DBB16A538B8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2005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F5F8-4E0C-9A25-9DBB16A538B8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F5F8-4E0C-9A25-9DBB16A538B8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F5F8-4E0C-9A25-9DBB16A538B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F5F8-4E0C-9A25-9DBB16A538B8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F5F8-4E0C-9A25-9DBB16A538B8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F5F8-4E0C-9A25-9DBB16A538B8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F5F8-4E0C-9A25-9DBB16A538B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F5F8-4E0C-9A25-9DBB16A538B8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F5F8-4E0C-9A25-9DBB16A538B8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F5F8-4E0C-9A25-9DBB16A538B8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F5F8-4E0C-9A25-9DBB16A538B8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F5F8-4E0C-9A25-9DBB16A538B8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F5F8-4E0C-9A25-9DBB16A538B8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F5F8-4E0C-9A25-9DBB16A538B8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F5F8-4E0C-9A25-9DBB16A538B8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r>
                      <a:rPr lang="en-US"/>
                      <a:t>2020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F5F8-4E0C-9A25-9DBB16A53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'LR FIRST 30'!$B$254:$B$284</c:f>
              <c:strCach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strCache>
            </c:strRef>
          </c:cat>
          <c:val>
            <c:numRef>
              <c:f>'LR FIRST 30'!$Q$254:$Q$284</c:f>
              <c:numCache>
                <c:formatCode>0.000</c:formatCode>
                <c:ptCount val="31"/>
                <c:pt idx="0">
                  <c:v>-0.13442510854879922</c:v>
                </c:pt>
                <c:pt idx="1">
                  <c:v>-5.5493554183701062E-2</c:v>
                </c:pt>
                <c:pt idx="2">
                  <c:v>-0.15484807041616369</c:v>
                </c:pt>
                <c:pt idx="3">
                  <c:v>-0.11212314766628775</c:v>
                </c:pt>
                <c:pt idx="4">
                  <c:v>0.10272644113867722</c:v>
                </c:pt>
                <c:pt idx="5">
                  <c:v>-7.7122349180989716E-2</c:v>
                </c:pt>
                <c:pt idx="6">
                  <c:v>6.725522134293567E-2</c:v>
                </c:pt>
                <c:pt idx="7">
                  <c:v>0.20386132186433406</c:v>
                </c:pt>
                <c:pt idx="8">
                  <c:v>0.14972880903460978</c:v>
                </c:pt>
                <c:pt idx="9">
                  <c:v>-4.0157850006889524E-3</c:v>
                </c:pt>
                <c:pt idx="10">
                  <c:v>-2.2632130073461192E-2</c:v>
                </c:pt>
                <c:pt idx="11">
                  <c:v>2.4959250528732678E-3</c:v>
                </c:pt>
                <c:pt idx="12">
                  <c:v>-1.3549316872658406E-2</c:v>
                </c:pt>
                <c:pt idx="13">
                  <c:v>0.38371166892276676</c:v>
                </c:pt>
                <c:pt idx="14">
                  <c:v>0.2038115451809496</c:v>
                </c:pt>
                <c:pt idx="15">
                  <c:v>-0.14065675109818479</c:v>
                </c:pt>
                <c:pt idx="16">
                  <c:v>0.12272558461535681</c:v>
                </c:pt>
                <c:pt idx="17">
                  <c:v>6.3636922630094822E-2</c:v>
                </c:pt>
                <c:pt idx="18">
                  <c:v>-0.12809865705961329</c:v>
                </c:pt>
                <c:pt idx="19">
                  <c:v>-0.29045004328427265</c:v>
                </c:pt>
                <c:pt idx="20">
                  <c:v>-0.14112902935514873</c:v>
                </c:pt>
                <c:pt idx="21">
                  <c:v>1.2887500683828058E-2</c:v>
                </c:pt>
                <c:pt idx="22">
                  <c:v>0.13981673933696717</c:v>
                </c:pt>
                <c:pt idx="23">
                  <c:v>0.21071402927433455</c:v>
                </c:pt>
                <c:pt idx="24">
                  <c:v>-0.47024463671452366</c:v>
                </c:pt>
                <c:pt idx="25">
                  <c:v>-0.17203434691808403</c:v>
                </c:pt>
                <c:pt idx="26">
                  <c:v>0.20302789444436792</c:v>
                </c:pt>
                <c:pt idx="27">
                  <c:v>-0.13034342083426687</c:v>
                </c:pt>
                <c:pt idx="28">
                  <c:v>-0.12503901756182129</c:v>
                </c:pt>
                <c:pt idx="29">
                  <c:v>3.1356777062978514E-2</c:v>
                </c:pt>
                <c:pt idx="30">
                  <c:v>0.3386505275831741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F5F8-4E0C-9A25-9DBB16A53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-30"/>
        <c:axId val="986379448"/>
        <c:axId val="986380432"/>
      </c:barChart>
      <c:scatterChart>
        <c:scatterStyle val="lineMarker"/>
        <c:varyColors val="0"/>
        <c:ser>
          <c:idx val="2"/>
          <c:order val="2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0.35921060405354982</c:v>
              </c:pt>
              <c:pt idx="1">
                <c:v>0.35921060405354982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9-F5F8-4E0C-9A25-9DBB16A538B8}"/>
            </c:ext>
          </c:extLst>
        </c:ser>
        <c:ser>
          <c:idx val="3"/>
          <c:order val="3"/>
          <c:tx>
            <c:v/>
          </c:tx>
          <c:spPr>
            <a:ln w="6350">
              <a:solidFill>
                <a:srgbClr val="000000"/>
              </a:solidFill>
              <a:prstDash val="sysDash"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-0.35921060405354982</c:v>
              </c:pt>
              <c:pt idx="1">
                <c:v>-0.35921060405354982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31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2A-F5F8-4E0C-9A25-9DBB16A53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469544"/>
        <c:axId val="992466920"/>
      </c:scatterChart>
      <c:catAx>
        <c:axId val="986379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986380432"/>
        <c:crosses val="autoZero"/>
        <c:auto val="1"/>
        <c:lblAlgn val="ctr"/>
        <c:lblOffset val="100"/>
        <c:noMultiLvlLbl val="0"/>
      </c:catAx>
      <c:valAx>
        <c:axId val="986380432"/>
        <c:scaling>
          <c:orientation val="minMax"/>
          <c:max val="0.8"/>
          <c:min val="-0.8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DFBetas(Std)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986379448"/>
        <c:crosses val="autoZero"/>
        <c:crossBetween val="between"/>
      </c:valAx>
      <c:valAx>
        <c:axId val="992466920"/>
        <c:scaling>
          <c:orientation val="minMax"/>
          <c:max val="31"/>
          <c:min val="0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crossAx val="992469544"/>
        <c:crosses val="max"/>
        <c:crossBetween val="midCat"/>
        <c:majorUnit val="5"/>
      </c:valAx>
      <c:valAx>
        <c:axId val="992469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466920"/>
        <c:crosses val="autoZero"/>
        <c:crossBetween val="midCat"/>
      </c:valAx>
      <c:spPr>
        <a:ln>
          <a:solidFill>
            <a:srgbClr val="C0C0C0"/>
          </a:solidFill>
          <a:prstDash val="solid"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ln w="635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048055291436795E-2"/>
          <c:y val="6.8018672665916755E-2"/>
          <c:w val="0.87351221446023486"/>
          <c:h val="0.83862213775002259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'PSA Forecast Hindcast'!$E$342:$E$543</c:f>
              <c:numCache>
                <c:formatCode>General</c:formatCode>
                <c:ptCount val="202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cat>
          <c:val>
            <c:numRef>
              <c:f>'PSA Forecast Hindcast'!$G$342:$G$543</c:f>
              <c:numCache>
                <c:formatCode>0.00</c:formatCode>
                <c:ptCount val="202"/>
                <c:pt idx="0">
                  <c:v>5.4817355847909459</c:v>
                </c:pt>
                <c:pt idx="1">
                  <c:v>0.90198758184094141</c:v>
                </c:pt>
                <c:pt idx="2">
                  <c:v>-3.7004818197898959</c:v>
                </c:pt>
                <c:pt idx="3">
                  <c:v>-8.2097347244030949</c:v>
                </c:pt>
                <c:pt idx="4">
                  <c:v>-12.512181394118516</c:v>
                </c:pt>
                <c:pt idx="5">
                  <c:v>-16.499441616121743</c:v>
                </c:pt>
                <c:pt idx="6">
                  <c:v>-20.071074840046855</c:v>
                </c:pt>
                <c:pt idx="7">
                  <c:v>-23.137110312358654</c:v>
                </c:pt>
                <c:pt idx="8">
                  <c:v>-25.620313472702293</c:v>
                </c:pt>
                <c:pt idx="9">
                  <c:v>-27.458131520856753</c:v>
                </c:pt>
                <c:pt idx="10">
                  <c:v>-28.604269144766032</c:v>
                </c:pt>
                <c:pt idx="11">
                  <c:v>-29.029854716462776</c:v>
                </c:pt>
                <c:pt idx="12">
                  <c:v>-28.724167578987725</c:v>
                </c:pt>
                <c:pt idx="13">
                  <c:v>-27.694908103677818</c:v>
                </c:pt>
                <c:pt idx="14">
                  <c:v>-25.968003714982871</c:v>
                </c:pt>
                <c:pt idx="15">
                  <c:v>-23.586955769115793</c:v>
                </c:pt>
                <c:pt idx="16">
                  <c:v>-20.611743738898618</c:v>
                </c:pt>
                <c:pt idx="17">
                  <c:v>-17.117314308803913</c:v>
                </c:pt>
                <c:pt idx="18">
                  <c:v>-13.191693440427333</c:v>
                </c:pt>
                <c:pt idx="19">
                  <c:v>-8.9337689661592528</c:v>
                </c:pt>
                <c:pt idx="20">
                  <c:v>-4.4507995683542978</c:v>
                </c:pt>
                <c:pt idx="21">
                  <c:v>0.14428710630812699</c:v>
                </c:pt>
                <c:pt idx="22">
                  <c:v>4.7357391357351863</c:v>
                </c:pt>
                <c:pt idx="23">
                  <c:v>9.2078961558848782</c:v>
                </c:pt>
                <c:pt idx="24">
                  <c:v>13.448102887841422</c:v>
                </c:pt>
                <c:pt idx="25">
                  <c:v>17.349546965693499</c:v>
                </c:pt>
                <c:pt idx="26">
                  <c:v>20.813949579285381</c:v>
                </c:pt>
                <c:pt idx="27">
                  <c:v>23.754041153568341</c:v>
                </c:pt>
                <c:pt idx="28">
                  <c:v>26.095759701261439</c:v>
                </c:pt>
                <c:pt idx="29">
                  <c:v>27.780116471534555</c:v>
                </c:pt>
                <c:pt idx="30">
                  <c:v>28.764681898321818</c:v>
                </c:pt>
                <c:pt idx="31">
                  <c:v>29.024654416680612</c:v>
                </c:pt>
                <c:pt idx="32">
                  <c:v>28.553485223330366</c:v>
                </c:pt>
                <c:pt idx="33">
                  <c:v>27.363043243412289</c:v>
                </c:pt>
                <c:pt idx="34">
                  <c:v>25.483316147904876</c:v>
                </c:pt>
                <c:pt idx="35">
                  <c:v>22.961654953167756</c:v>
                </c:pt>
                <c:pt idx="36">
                  <c:v>19.861581231441505</c:v>
                </c:pt>
                <c:pt idx="37">
                  <c:v>16.261186979095449</c:v>
                </c:pt>
                <c:pt idx="38">
                  <c:v>12.25116745053978</c:v>
                </c:pt>
                <c:pt idx="39">
                  <c:v>7.9325365114352326</c:v>
                </c:pt>
                <c:pt idx="40">
                  <c:v>3.4140820622947876</c:v>
                </c:pt>
                <c:pt idx="41">
                  <c:v>-1.1903743687177948</c:v>
                </c:pt>
                <c:pt idx="42">
                  <c:v>-5.7648448319036909</c:v>
                </c:pt>
                <c:pt idx="43">
                  <c:v>-10.194096735113924</c:v>
                </c:pt>
                <c:pt idx="44">
                  <c:v>-14.366555595099797</c:v>
                </c:pt>
                <c:pt idx="45">
                  <c:v>-18.177115639740276</c:v>
                </c:pt>
                <c:pt idx="46">
                  <c:v>-21.529787461081231</c:v>
                </c:pt>
                <c:pt idx="47">
                  <c:v>-24.340116023789392</c:v>
                </c:pt>
                <c:pt idx="48">
                  <c:v>-26.537308118535712</c:v>
                </c:pt>
                <c:pt idx="49">
                  <c:v>-28.066015668957267</c:v>
                </c:pt>
                <c:pt idx="50">
                  <c:v>-28.887729970037352</c:v>
                </c:pt>
                <c:pt idx="51">
                  <c:v>-28.981751736540623</c:v>
                </c:pt>
                <c:pt idx="52">
                  <c:v>-28.345712525614591</c:v>
                </c:pt>
                <c:pt idx="53">
                  <c:v>-26.995634398735508</c:v>
                </c:pt>
                <c:pt idx="54">
                  <c:v>-24.96552632009227</c:v>
                </c:pt>
                <c:pt idx="55">
                  <c:v>-22.306527458276634</c:v>
                </c:pt>
                <c:pt idx="56">
                  <c:v>-19.08561897183764</c:v>
                </c:pt>
                <c:pt idx="57">
                  <c:v>-15.383936729273831</c:v>
                </c:pt>
                <c:pt idx="58">
                  <c:v>-11.294727466694745</c:v>
                </c:pt>
                <c:pt idx="59">
                  <c:v>-6.920999868266076</c:v>
                </c:pt>
                <c:pt idx="60">
                  <c:v>-2.3729297395931837</c:v>
                </c:pt>
                <c:pt idx="61">
                  <c:v>2.2349153613038419</c:v>
                </c:pt>
                <c:pt idx="62">
                  <c:v>6.7864621228863893</c:v>
                </c:pt>
                <c:pt idx="63">
                  <c:v>11.167055409478433</c:v>
                </c:pt>
                <c:pt idx="64">
                  <c:v>15.266346466261778</c:v>
                </c:pt>
                <c:pt idx="65">
                  <c:v>18.981072644971135</c:v>
                </c:pt>
                <c:pt idx="66">
                  <c:v>22.217658627952691</c:v>
                </c:pt>
                <c:pt idx="67">
                  <c:v>24.894573624805155</c:v>
                </c:pt>
                <c:pt idx="68">
                  <c:v>26.944385162957243</c:v>
                </c:pt>
                <c:pt idx="69">
                  <c:v>28.315457736428378</c:v>
                </c:pt>
                <c:pt idx="70">
                  <c:v>28.973253523204999</c:v>
                </c:pt>
                <c:pt idx="71">
                  <c:v>28.901202405669814</c:v>
                </c:pt>
                <c:pt idx="72">
                  <c:v>28.101119377952937</c:v>
                </c:pt>
                <c:pt idx="73">
                  <c:v>26.593158825564554</c:v>
                </c:pt>
                <c:pt idx="74">
                  <c:v>24.415306829014156</c:v>
                </c:pt>
                <c:pt idx="75">
                  <c:v>21.622424280485333</c:v>
                </c:pt>
                <c:pt idx="76">
                  <c:v>18.28486491779892</c:v>
                </c:pt>
                <c:pt idx="77">
                  <c:v>14.486703087896831</c:v>
                </c:pt>
                <c:pt idx="78">
                  <c:v>10.323615883151257</c:v>
                </c:pt>
                <c:pt idx="79">
                  <c:v>5.9004730002406021</c:v>
                </c:pt>
                <c:pt idx="80">
                  <c:v>1.3286950339502341</c:v>
                </c:pt>
                <c:pt idx="81">
                  <c:v>-3.2765532485571005</c:v>
                </c:pt>
                <c:pt idx="82">
                  <c:v>-7.7992639505572852</c:v>
                </c:pt>
                <c:pt idx="83">
                  <c:v>-12.125508327307916</c:v>
                </c:pt>
                <c:pt idx="84">
                  <c:v>-16.146306693003943</c:v>
                </c:pt>
                <c:pt idx="85">
                  <c:v>-19.760373659118557</c:v>
                </c:pt>
                <c:pt idx="86">
                  <c:v>-22.876669550555324</c:v>
                </c:pt>
                <c:pt idx="87">
                  <c:v>-25.416693728527264</c:v>
                </c:pt>
                <c:pt idx="88">
                  <c:v>-27.31646205049983</c:v>
                </c:pt>
                <c:pt idx="89">
                  <c:v>-28.52811865425064</c:v>
                </c:pt>
                <c:pt idx="90">
                  <c:v>-29.021141464631892</c:v>
                </c:pt>
                <c:pt idx="91">
                  <c:v>-28.78311105585697</c:v>
                </c:pt>
                <c:pt idx="92">
                  <c:v>-27.820023501402311</c:v>
                </c:pt>
                <c:pt idx="93">
                  <c:v>-26.156139330712325</c:v>
                </c:pt>
                <c:pt idx="94">
                  <c:v>-23.833372397546643</c:v>
                </c:pt>
                <c:pt idx="95">
                  <c:v>-20.910234054601123</c:v>
                </c:pt>
                <c:pt idx="96">
                  <c:v>-17.460359231025361</c:v>
                </c:pt>
                <c:pt idx="97">
                  <c:v>-13.570651541501842</c:v>
                </c:pt>
                <c:pt idx="98">
                  <c:v>-9.339094152251425</c:v>
                </c:pt>
                <c:pt idx="99">
                  <c:v>-4.8722815490608902</c:v>
                </c:pt>
                <c:pt idx="100">
                  <c:v>-0.28273438302177867</c:v>
                </c:pt>
                <c:pt idx="101">
                  <c:v>4.3139349660359896</c:v>
                </c:pt>
                <c:pt idx="102">
                  <c:v>8.8019347078698491</c:v>
                </c:pt>
                <c:pt idx="103">
                  <c:v>13.068210479580914</c:v>
                </c:pt>
                <c:pt idx="104">
                  <c:v>17.005293226568764</c:v>
                </c:pt>
                <c:pt idx="105">
                  <c:v>20.514006387504033</c:v>
                </c:pt>
                <c:pt idx="106">
                  <c:v>23.505964188363205</c:v>
                </c:pt>
                <c:pt idx="107">
                  <c:v>25.905798112557669</c:v>
                </c:pt>
                <c:pt idx="108">
                  <c:v>27.65305546156554</c:v>
                </c:pt>
                <c:pt idx="109">
                  <c:v>28.703722180624339</c:v>
                </c:pt>
                <c:pt idx="110">
                  <c:v>29.031331588947499</c:v>
                </c:pt>
                <c:pt idx="111">
                  <c:v>28.627631085138237</c:v>
                </c:pt>
                <c:pt idx="112">
                  <c:v>27.502790033252627</c:v>
                </c:pt>
                <c:pt idx="113">
                  <c:v>25.685143592781966</c:v>
                </c:pt>
                <c:pt idx="114">
                  <c:v>23.220478945572378</c:v>
                </c:pt>
                <c:pt idx="115">
                  <c:v>20.1708818998829</c:v>
                </c:pt>
                <c:pt idx="116">
                  <c:v>16.613172926063395</c:v>
                </c:pt>
                <c:pt idx="117">
                  <c:v>12.636972020672037</c:v>
                </c:pt>
                <c:pt idx="118">
                  <c:v>8.3424411458204197</c:v>
                </c:pt>
                <c:pt idx="119">
                  <c:v>3.8377611125456101</c:v>
                </c:pt>
                <c:pt idx="120">
                  <c:v>-0.76359353358335358</c:v>
                </c:pt>
                <c:pt idx="121">
                  <c:v>-5.3457129779703987</c:v>
                </c:pt>
                <c:pt idx="122">
                  <c:v>-9.793171947818978</c:v>
                </c:pt>
                <c:pt idx="123">
                  <c:v>-13.993937317180439</c:v>
                </c:pt>
                <c:pt idx="124">
                  <c:v>-17.842190262560848</c:v>
                </c:pt>
                <c:pt idx="125">
                  <c:v>-21.240991877979926</c:v>
                </c:pt>
                <c:pt idx="126">
                  <c:v>-24.104725101642124</c:v>
                </c:pt>
                <c:pt idx="127">
                  <c:v>-26.361251441181377</c:v>
                </c:pt>
                <c:pt idx="128">
                  <c:v>-27.9537281688003</c:v>
                </c:pt>
                <c:pt idx="129">
                  <c:v>-28.842040210474565</c:v>
                </c:pt>
                <c:pt idx="130">
                  <c:v>-29.003810659407002</c:v>
                </c:pt>
                <c:pt idx="131">
                  <c:v>-28.434964458536527</c:v>
                </c:pt>
                <c:pt idx="132">
                  <c:v>-27.149831052721321</c:v>
                </c:pt>
                <c:pt idx="133">
                  <c:v>-25.180783424757859</c:v>
                </c:pt>
                <c:pt idx="134">
                  <c:v>-22.577422608046184</c:v>
                </c:pt>
                <c:pt idx="135">
                  <c:v>-19.405328218329583</c:v>
                </c:pt>
                <c:pt idx="136">
                  <c:v>-15.744406479074</c:v>
                </c:pt>
                <c:pt idx="137">
                  <c:v>-11.686877354326938</c:v>
                </c:pt>
                <c:pt idx="138">
                  <c:v>-7.3349514939388483</c:v>
                </c:pt>
                <c:pt idx="139">
                  <c:v>-2.798255509726177</c:v>
                </c:pt>
                <c:pt idx="140">
                  <c:v>1.8089295591748484</c:v>
                </c:pt>
                <c:pt idx="141">
                  <c:v>6.3705470276741751</c:v>
                </c:pt>
                <c:pt idx="142">
                  <c:v>10.77168807528264</c:v>
                </c:pt>
                <c:pt idx="143">
                  <c:v>14.901486341535257</c:v>
                </c:pt>
                <c:pt idx="144">
                  <c:v>18.655910690345507</c:v>
                </c:pt>
                <c:pt idx="145">
                  <c:v>21.94038579256781</c:v>
                </c:pt>
                <c:pt idx="146">
                  <c:v>24.672174513286731</c:v>
                </c:pt>
                <c:pt idx="147">
                  <c:v>26.782462090658054</c:v>
                </c:pt>
                <c:pt idx="148">
                  <c:v>28.218089605048554</c:v>
                </c:pt>
                <c:pt idx="149">
                  <c:v>28.94289307175821</c:v>
                </c:pt>
                <c:pt idx="150">
                  <c:v>28.938614425085653</c:v>
                </c:pt>
                <c:pt idx="151">
                  <c:v>28.205361445713024</c:v>
                </c:pt>
                <c:pt idx="152">
                  <c:v>26.761605045670976</c:v>
                </c:pt>
                <c:pt idx="153">
                  <c:v>24.643713979277454</c:v>
                </c:pt>
                <c:pt idx="154">
                  <c:v>21.905038700847015</c:v>
                </c:pt>
                <c:pt idx="155">
                  <c:v>18.614567447145447</c:v>
                </c:pt>
                <c:pt idx="156">
                  <c:v>14.855188398343838</c:v>
                </c:pt>
                <c:pt idx="157">
                  <c:v>10.721601694305242</c:v>
                </c:pt>
                <c:pt idx="158">
                  <c:v>6.3179339032550406</c:v>
                </c:pt>
                <c:pt idx="159">
                  <c:v>1.7551150352541312</c:v>
                </c:pt>
                <c:pt idx="160">
                  <c:v>-2.8519158255133497</c:v>
                </c:pt>
                <c:pt idx="161">
                  <c:v>-7.3871058785185006</c:v>
                </c:pt>
                <c:pt idx="162">
                  <c:v>-11.736212019582428</c:v>
                </c:pt>
                <c:pt idx="163">
                  <c:v>-15.78967866665638</c:v>
                </c:pt>
                <c:pt idx="164">
                  <c:v>-19.445397505195515</c:v>
                </c:pt>
                <c:pt idx="165">
                  <c:v>-22.611279634133513</c:v>
                </c:pt>
                <c:pt idx="166">
                  <c:v>-25.20757531913571</c:v>
                </c:pt>
                <c:pt idx="167">
                  <c:v>-27.168882917724957</c:v>
                </c:pt>
                <c:pt idx="168">
                  <c:v>-28.445796370684697</c:v>
                </c:pt>
                <c:pt idx="169">
                  <c:v>-29.00614975885183</c:v>
                </c:pt>
                <c:pt idx="170">
                  <c:v>-28.835827574441364</c:v>
                </c:pt>
                <c:pt idx="171">
                  <c:v>-27.939120295873987</c:v>
                </c:pt>
                <c:pt idx="172">
                  <c:v>-26.338616309049559</c:v>
                </c:pt>
                <c:pt idx="173">
                  <c:v>-24.074632897601909</c:v>
                </c:pt>
                <c:pt idx="174">
                  <c:v>-21.204200635710389</c:v>
                </c:pt>
                <c:pt idx="175">
                  <c:v>-17.799626766974729</c:v>
                </c:pt>
                <c:pt idx="176">
                  <c:v>-13.946673758375342</c:v>
                </c:pt>
                <c:pt idx="177">
                  <c:v>-9.7423989122127477</c:v>
                </c:pt>
                <c:pt idx="178">
                  <c:v>-5.2927094569866702</c:v>
                </c:pt>
                <c:pt idx="179">
                  <c:v>-0.70969470539676971</c:v>
                </c:pt>
                <c:pt idx="180">
                  <c:v>3.891197516642845</c:v>
                </c:pt>
                <c:pt idx="181">
                  <c:v>8.3940690431721467</c:v>
                </c:pt>
                <c:pt idx="182">
                  <c:v>12.685490885570012</c:v>
                </c:pt>
                <c:pt idx="183">
                  <c:v>16.657360550469502</c:v>
                </c:pt>
                <c:pt idx="184">
                  <c:v>20.209625181298797</c:v>
                </c:pt>
                <c:pt idx="185">
                  <c:v>23.252801926500517</c:v>
                </c:pt>
                <c:pt idx="186">
                  <c:v>25.710232045453644</c:v>
                </c:pt>
                <c:pt idx="187">
                  <c:v>27.520011970324685</c:v>
                </c:pt>
                <c:pt idx="188">
                  <c:v>28.636552679686549</c:v>
                </c:pt>
                <c:pt idx="189">
                  <c:v>29.031728102726589</c:v>
                </c:pt>
                <c:pt idx="190">
                  <c:v>28.695583625306121</c:v>
                </c:pt>
                <c:pt idx="191">
                  <c:v>27.636586850349506</c:v>
                </c:pt>
                <c:pt idx="192">
                  <c:v>25.881414295812792</c:v>
                </c:pt>
                <c:pt idx="193">
                  <c:v>23.474279403394661</c:v>
                </c:pt>
                <c:pt idx="194">
                  <c:v>20.47581878569094</c:v>
                </c:pt>
                <c:pt idx="195">
                  <c:v>16.961564767634286</c:v>
                </c:pt>
                <c:pt idx="196">
                  <c:v>13.020042699476411</c:v>
                </c:pt>
                <c:pt idx="197">
                  <c:v>8.7505409706784629</c:v>
                </c:pt>
                <c:pt idx="198">
                  <c:v>4.2606098988854644</c:v>
                </c:pt>
                <c:pt idx="199">
                  <c:v>-0.33664750209058741</c:v>
                </c:pt>
                <c:pt idx="200">
                  <c:v>-4.9254246287697248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1B-4D55-8190-170421EF9AC5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'PSA Forecast Hindcast'!$E$342:$E$543</c:f>
              <c:numCache>
                <c:formatCode>General</c:formatCode>
                <c:ptCount val="202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cat>
          <c:val>
            <c:numRef>
              <c:f>'PSA Forecast Hindcast'!$H$342:$H$543</c:f>
              <c:numCache>
                <c:formatCode>0.00</c:formatCode>
                <c:ptCount val="202"/>
                <c:pt idx="0">
                  <c:v>-10.212566215859997</c:v>
                </c:pt>
                <c:pt idx="1">
                  <c:v>-9.1096554042063111</c:v>
                </c:pt>
                <c:pt idx="2">
                  <c:v>-5.2642520301782953</c:v>
                </c:pt>
                <c:pt idx="3">
                  <c:v>0.16597221781156901</c:v>
                </c:pt>
                <c:pt idx="4">
                  <c:v>5.5462299684230141</c:v>
                </c:pt>
                <c:pt idx="5">
                  <c:v>9.2567764332931315</c:v>
                </c:pt>
                <c:pt idx="6">
                  <c:v>10.180539052514563</c:v>
                </c:pt>
                <c:pt idx="7">
                  <c:v>8.0394159660083702</c:v>
                </c:pt>
                <c:pt idx="8">
                  <c:v>3.4779995188514907</c:v>
                </c:pt>
                <c:pt idx="9">
                  <c:v>-2.1304804437911065</c:v>
                </c:pt>
                <c:pt idx="10">
                  <c:v>-7.0975720649292375</c:v>
                </c:pt>
                <c:pt idx="11">
                  <c:v>-9.9279156165414406</c:v>
                </c:pt>
                <c:pt idx="12">
                  <c:v>-9.7694266020326328</c:v>
                </c:pt>
                <c:pt idx="13">
                  <c:v>-6.6698186751273472</c:v>
                </c:pt>
                <c:pt idx="14">
                  <c:v>-1.5622392830801395</c:v>
                </c:pt>
                <c:pt idx="15">
                  <c:v>4.0156575276126665</c:v>
                </c:pt>
                <c:pt idx="16">
                  <c:v>8.3846270612766229</c:v>
                </c:pt>
                <c:pt idx="17">
                  <c:v>10.229376266780189</c:v>
                </c:pt>
                <c:pt idx="18">
                  <c:v>8.9945371580628422</c:v>
                </c:pt>
                <c:pt idx="19">
                  <c:v>5.0518622242277935</c:v>
                </c:pt>
                <c:pt idx="20">
                  <c:v>-0.41169291432332794</c:v>
                </c:pt>
                <c:pt idx="21">
                  <c:v>-5.751306508943415</c:v>
                </c:pt>
                <c:pt idx="22">
                  <c:v>-9.3594698318628424</c:v>
                </c:pt>
                <c:pt idx="23">
                  <c:v>-10.149933114252429</c:v>
                </c:pt>
                <c:pt idx="24">
                  <c:v>-7.884724712116622</c:v>
                </c:pt>
                <c:pt idx="25">
                  <c:v>-3.2457932743801128</c:v>
                </c:pt>
                <c:pt idx="26">
                  <c:v>2.3702952037732992</c:v>
                </c:pt>
                <c:pt idx="27">
                  <c:v>7.2727982960318451</c:v>
                </c:pt>
                <c:pt idx="28">
                  <c:v>9.9858008693897169</c:v>
                </c:pt>
                <c:pt idx="29">
                  <c:v>9.6925443255263772</c:v>
                </c:pt>
                <c:pt idx="30">
                  <c:v>6.4813145385745861</c:v>
                </c:pt>
                <c:pt idx="31">
                  <c:v>1.3188630941886428</c:v>
                </c:pt>
                <c:pt idx="32">
                  <c:v>-4.2406365442369571</c:v>
                </c:pt>
                <c:pt idx="33">
                  <c:v>-8.523478211946065</c:v>
                </c:pt>
                <c:pt idx="34">
                  <c:v>-10.240297943081341</c:v>
                </c:pt>
                <c:pt idx="35">
                  <c:v>-8.8742413524152202</c:v>
                </c:pt>
                <c:pt idx="36">
                  <c:v>-4.8365643956839026</c:v>
                </c:pt>
                <c:pt idx="37">
                  <c:v>0.65717662648293107</c:v>
                </c:pt>
                <c:pt idx="38">
                  <c:v>5.9530724031066589</c:v>
                </c:pt>
                <c:pt idx="39">
                  <c:v>9.4567756033506729</c:v>
                </c:pt>
                <c:pt idx="40">
                  <c:v>10.113484531532876</c:v>
                </c:pt>
                <c:pt idx="41">
                  <c:v>7.7254947442640072</c:v>
                </c:pt>
                <c:pt idx="42">
                  <c:v>3.0117186416280544</c:v>
                </c:pt>
                <c:pt idx="43">
                  <c:v>-2.6087455417464134</c:v>
                </c:pt>
                <c:pt idx="44">
                  <c:v>-7.4438380586950332</c:v>
                </c:pt>
                <c:pt idx="45">
                  <c:v>-10.037937957846903</c:v>
                </c:pt>
                <c:pt idx="46">
                  <c:v>-9.6100826930054488</c:v>
                </c:pt>
                <c:pt idx="47">
                  <c:v>-6.2890795383766065</c:v>
                </c:pt>
                <c:pt idx="48">
                  <c:v>-1.0747277231371319</c:v>
                </c:pt>
                <c:pt idx="49">
                  <c:v>4.4631745071839202</c:v>
                </c:pt>
                <c:pt idx="50">
                  <c:v>8.6574229605573283</c:v>
                </c:pt>
                <c:pt idx="51">
                  <c:v>10.245324957877532</c:v>
                </c:pt>
                <c:pt idx="52">
                  <c:v>8.7488372335938482</c:v>
                </c:pt>
                <c:pt idx="53">
                  <c:v>4.6184824772514217</c:v>
                </c:pt>
                <c:pt idx="54">
                  <c:v>-0.90228204557102198</c:v>
                </c:pt>
                <c:pt idx="55">
                  <c:v>-6.1514115076466069</c:v>
                </c:pt>
                <c:pt idx="56">
                  <c:v>-9.5486377352666914</c:v>
                </c:pt>
                <c:pt idx="57">
                  <c:v>-10.071214285393582</c:v>
                </c:pt>
                <c:pt idx="58">
                  <c:v>-7.5618177205970918</c:v>
                </c:pt>
                <c:pt idx="59">
                  <c:v>-2.7759103618630636</c:v>
                </c:pt>
                <c:pt idx="60">
                  <c:v>2.8456941976389247</c:v>
                </c:pt>
                <c:pt idx="61">
                  <c:v>7.6105928966521645</c:v>
                </c:pt>
                <c:pt idx="62">
                  <c:v>10.084296870045211</c:v>
                </c:pt>
                <c:pt idx="63">
                  <c:v>9.5220891721718193</c:v>
                </c:pt>
                <c:pt idx="64">
                  <c:v>6.0932243314949401</c:v>
                </c:pt>
                <c:pt idx="65">
                  <c:v>0.8299737024942615</c:v>
                </c:pt>
                <c:pt idx="66">
                  <c:v>-4.6831433160743252</c:v>
                </c:pt>
                <c:pt idx="67">
                  <c:v>-8.7863842039872591</c:v>
                </c:pt>
                <c:pt idx="68">
                  <c:v>-10.244454417449193</c:v>
                </c:pt>
                <c:pt idx="69">
                  <c:v>-8.6183969884467917</c:v>
                </c:pt>
                <c:pt idx="70">
                  <c:v>-4.3977420042555684</c:v>
                </c:pt>
                <c:pt idx="71">
                  <c:v>1.146868080626519</c:v>
                </c:pt>
                <c:pt idx="72">
                  <c:v>6.3462096518730133</c:v>
                </c:pt>
                <c:pt idx="73">
                  <c:v>9.635003348663842</c:v>
                </c:pt>
                <c:pt idx="74">
                  <c:v>10.023146708015856</c:v>
                </c:pt>
                <c:pt idx="75">
                  <c:v>7.3937878591473769</c:v>
                </c:pt>
                <c:pt idx="76">
                  <c:v>2.5385041742986862</c:v>
                </c:pt>
                <c:pt idx="77">
                  <c:v>-3.0810047757982542</c:v>
                </c:pt>
                <c:pt idx="78">
                  <c:v>-7.7729668201840347</c:v>
                </c:pt>
                <c:pt idx="79">
                  <c:v>-10.124850920227313</c:v>
                </c:pt>
                <c:pt idx="80">
                  <c:v>-9.4286144150692852</c:v>
                </c:pt>
                <c:pt idx="81">
                  <c:v>-5.8938616588044122</c:v>
                </c:pt>
                <c:pt idx="82">
                  <c:v>-0.58474192094429478</c:v>
                </c:pt>
                <c:pt idx="83">
                  <c:v>4.9004163494334998</c:v>
                </c:pt>
                <c:pt idx="84">
                  <c:v>8.9102877077866758</c:v>
                </c:pt>
                <c:pt idx="85">
                  <c:v>10.237686822908806</c:v>
                </c:pt>
                <c:pt idx="86">
                  <c:v>8.4829957027865959</c:v>
                </c:pt>
                <c:pt idx="87">
                  <c:v>4.1744700423585641</c:v>
                </c:pt>
                <c:pt idx="88">
                  <c:v>-1.3907939396633384</c:v>
                </c:pt>
                <c:pt idx="89">
                  <c:v>-6.5373547033920394</c:v>
                </c:pt>
                <c:pt idx="90">
                  <c:v>-9.7158227285768515</c:v>
                </c:pt>
                <c:pt idx="91">
                  <c:v>-9.9693094687213861</c:v>
                </c:pt>
                <c:pt idx="92">
                  <c:v>-7.2215018835809106</c:v>
                </c:pt>
                <c:pt idx="93">
                  <c:v>-2.2996367379581915</c:v>
                </c:pt>
                <c:pt idx="94">
                  <c:v>3.314541823504717</c:v>
                </c:pt>
                <c:pt idx="95">
                  <c:v>7.9308663613738171</c:v>
                </c:pt>
                <c:pt idx="96">
                  <c:v>10.159576764112249</c:v>
                </c:pt>
                <c:pt idx="97">
                  <c:v>9.3297122289264571</c:v>
                </c:pt>
                <c:pt idx="98">
                  <c:v>5.691106280195676</c:v>
                </c:pt>
                <c:pt idx="99">
                  <c:v>0.33917354218681695</c:v>
                </c:pt>
                <c:pt idx="100">
                  <c:v>-5.1148685375579781</c:v>
                </c:pt>
                <c:pt idx="101">
                  <c:v>-9.0290621489122209</c:v>
                </c:pt>
                <c:pt idx="102">
                  <c:v>-10.225026069912463</c:v>
                </c:pt>
                <c:pt idx="103">
                  <c:v>-8.3427113181683552</c:v>
                </c:pt>
                <c:pt idx="104">
                  <c:v>-3.9487951144584255</c:v>
                </c:pt>
                <c:pt idx="105">
                  <c:v>1.6339192107196201</c:v>
                </c:pt>
                <c:pt idx="106">
                  <c:v>6.7247366326534408</c:v>
                </c:pt>
                <c:pt idx="107">
                  <c:v>9.7910493526398419</c:v>
                </c:pt>
                <c:pt idx="108">
                  <c:v>9.9097335580442163</c:v>
                </c:pt>
                <c:pt idx="109">
                  <c:v>7.0450589675200606</c:v>
                </c:pt>
                <c:pt idx="110">
                  <c:v>2.0594455530090157</c:v>
                </c:pt>
                <c:pt idx="111">
                  <c:v>-3.5461709089426812</c:v>
                </c:pt>
                <c:pt idx="112">
                  <c:v>-8.0842006279103433</c:v>
                </c:pt>
                <c:pt idx="113">
                  <c:v>-10.188454412329614</c:v>
                </c:pt>
                <c:pt idx="114">
                  <c:v>-9.2254395451834732</c:v>
                </c:pt>
                <c:pt idx="115">
                  <c:v>-5.4850749085155499</c:v>
                </c:pt>
                <c:pt idx="116">
                  <c:v>-9.3409923678138301E-2</c:v>
                </c:pt>
                <c:pt idx="117">
                  <c:v>5.3263764345302924</c:v>
                </c:pt>
                <c:pt idx="118">
                  <c:v>9.1426391567823178</c:v>
                </c:pt>
                <c:pt idx="119">
                  <c:v>10.206479446417378</c:v>
                </c:pt>
                <c:pt idx="120">
                  <c:v>8.1976245870239186</c:v>
                </c:pt>
                <c:pt idx="121">
                  <c:v>3.7208471266647631</c:v>
                </c:pt>
                <c:pt idx="122">
                  <c:v>-1.8761039426605997</c:v>
                </c:pt>
                <c:pt idx="123">
                  <c:v>-6.908247576287291</c:v>
                </c:pt>
                <c:pt idx="124">
                  <c:v>-9.8606399178661697</c:v>
                </c:pt>
                <c:pt idx="125">
                  <c:v>-9.8444532698915435</c:v>
                </c:pt>
                <c:pt idx="126">
                  <c:v>-6.8645606774723582</c:v>
                </c:pt>
                <c:pt idx="127">
                  <c:v>-1.8180688816130246</c:v>
                </c:pt>
                <c:pt idx="128">
                  <c:v>3.775758698584065</c:v>
                </c:pt>
                <c:pt idx="129">
                  <c:v>8.2328813554087894</c:v>
                </c:pt>
                <c:pt idx="130">
                  <c:v>10.211467241930059</c:v>
                </c:pt>
                <c:pt idx="131">
                  <c:v>9.1158563867203615</c:v>
                </c:pt>
                <c:pt idx="132">
                  <c:v>5.2758861423831611</c:v>
                </c:pt>
                <c:pt idx="133">
                  <c:v>-0.15240746473883268</c:v>
                </c:pt>
                <c:pt idx="134">
                  <c:v>-5.5348182892581406</c:v>
                </c:pt>
                <c:pt idx="135">
                  <c:v>-9.2509533526335925</c:v>
                </c:pt>
                <c:pt idx="136">
                  <c:v>-10.182057628486707</c:v>
                </c:pt>
                <c:pt idx="137">
                  <c:v>-8.0478190261780593</c:v>
                </c:pt>
                <c:pt idx="138">
                  <c:v>-3.4907572935414732</c:v>
                </c:pt>
                <c:pt idx="139">
                  <c:v>2.1172087257852001</c:v>
                </c:pt>
                <c:pt idx="140">
                  <c:v>7.0877818991937955</c:v>
                </c:pt>
                <c:pt idx="141">
                  <c:v>9.9245543655751014</c:v>
                </c:pt>
                <c:pt idx="142">
                  <c:v>9.7735061818029738</c:v>
                </c:pt>
                <c:pt idx="143">
                  <c:v>6.6801109143488695</c:v>
                </c:pt>
                <c:pt idx="144">
                  <c:v>1.5756456683381375</c:v>
                </c:pt>
                <c:pt idx="145">
                  <c:v>-4.0031730339396203</c:v>
                </c:pt>
                <c:pt idx="146">
                  <c:v>-8.3768229582186429</c:v>
                </c:pt>
                <c:pt idx="147">
                  <c:v>-10.228602005951021</c:v>
                </c:pt>
                <c:pt idx="148">
                  <c:v>-9.0010258333058335</c:v>
                </c:pt>
                <c:pt idx="149">
                  <c:v>-5.0636603979205592</c:v>
                </c:pt>
                <c:pt idx="150">
                  <c:v>0.39813712226941178</c:v>
                </c:pt>
                <c:pt idx="151">
                  <c:v>5.7400741155590111</c:v>
                </c:pt>
                <c:pt idx="152">
                  <c:v>9.3539423871569856</c:v>
                </c:pt>
                <c:pt idx="153">
                  <c:v>10.15177467414404</c:v>
                </c:pt>
                <c:pt idx="154">
                  <c:v>7.8933808687733746</c:v>
                </c:pt>
                <c:pt idx="155">
                  <c:v>3.258658062575412</c:v>
                </c:pt>
                <c:pt idx="156">
                  <c:v>-2.3570947720289781</c:v>
                </c:pt>
                <c:pt idx="157">
                  <c:v>-7.2632362553504155</c:v>
                </c:pt>
                <c:pt idx="158">
                  <c:v>-9.9827559044509329</c:v>
                </c:pt>
                <c:pt idx="159">
                  <c:v>-9.6969331333196465</c:v>
                </c:pt>
                <c:pt idx="160">
                  <c:v>-6.4918158536726036</c:v>
                </c:pt>
                <c:pt idx="161">
                  <c:v>-1.3323154601771419</c:v>
                </c:pt>
                <c:pt idx="162">
                  <c:v>4.2282830076338245</c:v>
                </c:pt>
                <c:pt idx="163">
                  <c:v>8.515942578689689</c:v>
                </c:pt>
                <c:pt idx="164">
                  <c:v>10.239848841044015</c:v>
                </c:pt>
                <c:pt idx="165">
                  <c:v>8.881013985286442</c:v>
                </c:pt>
                <c:pt idx="166">
                  <c:v>4.8485198394371443</c:v>
                </c:pt>
                <c:pt idx="167">
                  <c:v>-0.64363759861977698</c:v>
                </c:pt>
                <c:pt idx="168">
                  <c:v>-5.9420257612478871</c:v>
                </c:pt>
                <c:pt idx="169">
                  <c:v>-9.4515469763786353</c:v>
                </c:pt>
                <c:pt idx="170">
                  <c:v>-10.115648015281122</c:v>
                </c:pt>
                <c:pt idx="171">
                  <c:v>-7.7343990146315695</c:v>
                </c:pt>
                <c:pt idx="172">
                  <c:v>-3.0246830379130651</c:v>
                </c:pt>
                <c:pt idx="173">
                  <c:v>2.5956239948782178</c:v>
                </c:pt>
                <c:pt idx="174">
                  <c:v>7.4345096473013248</c:v>
                </c:pt>
                <c:pt idx="175">
                  <c:v>10.035211031721317</c:v>
                </c:pt>
                <c:pt idx="176">
                  <c:v>9.6147782024755859</c:v>
                </c:pt>
                <c:pt idx="177">
                  <c:v>6.299783884442995</c:v>
                </c:pt>
                <c:pt idx="178">
                  <c:v>1.0882183262197267</c:v>
                </c:pt>
                <c:pt idx="179">
                  <c:v>-4.4509590387595912</c:v>
                </c:pt>
                <c:pt idx="180">
                  <c:v>-8.6501601348676811</c:v>
                </c:pt>
                <c:pt idx="181">
                  <c:v>-10.2452012731504</c:v>
                </c:pt>
                <c:pt idx="182">
                  <c:v>-8.7558899255369766</c:v>
                </c:pt>
                <c:pt idx="183">
                  <c:v>-4.6305883091077531</c:v>
                </c:pt>
                <c:pt idx="184">
                  <c:v>0.88876757542053786</c:v>
                </c:pt>
                <c:pt idx="185">
                  <c:v>6.1405569761337739</c:v>
                </c:pt>
                <c:pt idx="186">
                  <c:v>9.5437109358047305</c:v>
                </c:pt>
                <c:pt idx="187">
                  <c:v>10.073698447623482</c:v>
                </c:pt>
                <c:pt idx="188">
                  <c:v>7.5709649790797178</c:v>
                </c:pt>
                <c:pt idx="189">
                  <c:v>2.7889669034976468</c:v>
                </c:pt>
                <c:pt idx="190">
                  <c:v>-2.8326590888570733</c:v>
                </c:pt>
                <c:pt idx="191">
                  <c:v>-7.6015034842949687</c:v>
                </c:pt>
                <c:pt idx="192">
                  <c:v>-10.081889552442597</c:v>
                </c:pt>
                <c:pt idx="193">
                  <c:v>-9.5270886804249155</c:v>
                </c:pt>
                <c:pt idx="194">
                  <c:v>-6.104125546742809</c:v>
                </c:pt>
                <c:pt idx="195">
                  <c:v>-0.8434947770239849</c:v>
                </c:pt>
                <c:pt idx="196">
                  <c:v>4.6710729474694128</c:v>
                </c:pt>
                <c:pt idx="197">
                  <c:v>8.7793983665922113</c:v>
                </c:pt>
                <c:pt idx="198">
                  <c:v>10.244656221229206</c:v>
                </c:pt>
                <c:pt idx="199">
                  <c:v>8.6257256796940425</c:v>
                </c:pt>
                <c:pt idx="200">
                  <c:v>4.409991255684921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B1B-4D55-8190-170421EF9AC5}"/>
            </c:ext>
          </c:extLst>
        </c:ser>
        <c:ser>
          <c:idx val="3"/>
          <c:order val="2"/>
          <c:spPr>
            <a:ln w="15875">
              <a:solidFill>
                <a:srgbClr val="0000FF"/>
              </a:solidFill>
            </a:ln>
          </c:spPr>
          <c:marker>
            <c:symbol val="none"/>
          </c:marker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03-2B1B-4D55-8190-170421EF9AC5}"/>
              </c:ext>
            </c:extLst>
          </c:dPt>
          <c:cat>
            <c:numRef>
              <c:f>'PSA Forecast Hindcast'!$E$342:$E$543</c:f>
              <c:numCache>
                <c:formatCode>General</c:formatCode>
                <c:ptCount val="202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cat>
          <c:val>
            <c:numRef>
              <c:f>'PSA Forecast Hindcast'!$J$342:$J$543</c:f>
              <c:numCache>
                <c:formatCode>0.00</c:formatCode>
                <c:ptCount val="202"/>
                <c:pt idx="0">
                  <c:v>0.88154389897673191</c:v>
                </c:pt>
                <c:pt idx="1">
                  <c:v>-8.4551707899141295</c:v>
                </c:pt>
                <c:pt idx="2">
                  <c:v>-14.66250656356025</c:v>
                </c:pt>
                <c:pt idx="3">
                  <c:v>-9.7622135023949266</c:v>
                </c:pt>
                <c:pt idx="4">
                  <c:v>-1.8611113747174945</c:v>
                </c:pt>
                <c:pt idx="5">
                  <c:v>-3.762845133713054</c:v>
                </c:pt>
                <c:pt idx="6">
                  <c:v>-13.794702108406707</c:v>
                </c:pt>
                <c:pt idx="7">
                  <c:v>-19.924604151049721</c:v>
                </c:pt>
                <c:pt idx="8">
                  <c:v>-19.903619904040646</c:v>
                </c:pt>
                <c:pt idx="9">
                  <c:v>-23.989265339247435</c:v>
                </c:pt>
                <c:pt idx="10">
                  <c:v>-36.00854213802549</c:v>
                </c:pt>
                <c:pt idx="11">
                  <c:v>-44.662940748844058</c:v>
                </c:pt>
                <c:pt idx="12">
                  <c:v>-40.155399712046133</c:v>
                </c:pt>
                <c:pt idx="13">
                  <c:v>-29.232944129425491</c:v>
                </c:pt>
                <c:pt idx="14">
                  <c:v>-24.097772165744527</c:v>
                </c:pt>
                <c:pt idx="15">
                  <c:v>-23.51874448855294</c:v>
                </c:pt>
                <c:pt idx="16">
                  <c:v>-17.021610529219288</c:v>
                </c:pt>
                <c:pt idx="17">
                  <c:v>-4.5947792970587322</c:v>
                </c:pt>
                <c:pt idx="18">
                  <c:v>1.3885668354532941</c:v>
                </c:pt>
                <c:pt idx="19">
                  <c:v>-4.2477730072415323</c:v>
                </c:pt>
                <c:pt idx="20">
                  <c:v>-10.574453741344264</c:v>
                </c:pt>
                <c:pt idx="21">
                  <c:v>-7.212002702494841</c:v>
                </c:pt>
                <c:pt idx="22">
                  <c:v>0.53444868353402608</c:v>
                </c:pt>
                <c:pt idx="23">
                  <c:v>2.4427195449643864</c:v>
                </c:pt>
                <c:pt idx="24">
                  <c:v>1.573071892660153</c:v>
                </c:pt>
                <c:pt idx="25">
                  <c:v>9.3421857835022344</c:v>
                </c:pt>
                <c:pt idx="26">
                  <c:v>25.531624299704401</c:v>
                </c:pt>
                <c:pt idx="27">
                  <c:v>36.598344906032736</c:v>
                </c:pt>
                <c:pt idx="28">
                  <c:v>35.65656788558433</c:v>
                </c:pt>
                <c:pt idx="29">
                  <c:v>31.754516277330953</c:v>
                </c:pt>
                <c:pt idx="30">
                  <c:v>33.698006090401549</c:v>
                </c:pt>
                <c:pt idx="31">
                  <c:v>35.527544944871039</c:v>
                </c:pt>
                <c:pt idx="32">
                  <c:v>27.649530816626218</c:v>
                </c:pt>
                <c:pt idx="33">
                  <c:v>14.806823161576505</c:v>
                </c:pt>
                <c:pt idx="34">
                  <c:v>10.514882729147313</c:v>
                </c:pt>
                <c:pt idx="35">
                  <c:v>16.488764198137179</c:v>
                </c:pt>
                <c:pt idx="36">
                  <c:v>20.581711989336064</c:v>
                </c:pt>
                <c:pt idx="37">
                  <c:v>16.434289707259779</c:v>
                </c:pt>
                <c:pt idx="38">
                  <c:v>12.48052031233054</c:v>
                </c:pt>
                <c:pt idx="39">
                  <c:v>15.898479381509333</c:v>
                </c:pt>
                <c:pt idx="40">
                  <c:v>18.736890656768097</c:v>
                </c:pt>
                <c:pt idx="41">
                  <c:v>9.8233732241456195</c:v>
                </c:pt>
                <c:pt idx="42">
                  <c:v>-6.8278746839239854</c:v>
                </c:pt>
                <c:pt idx="43">
                  <c:v>-17.497042388263246</c:v>
                </c:pt>
                <c:pt idx="44">
                  <c:v>-19.355327407525849</c:v>
                </c:pt>
                <c:pt idx="45">
                  <c:v>-22.673759812958583</c:v>
                </c:pt>
                <c:pt idx="46">
                  <c:v>-31.682973774678828</c:v>
                </c:pt>
                <c:pt idx="47">
                  <c:v>-36.357881292574504</c:v>
                </c:pt>
                <c:pt idx="48">
                  <c:v>-29.045552381737313</c:v>
                </c:pt>
                <c:pt idx="49">
                  <c:v>-18.368774586100116</c:v>
                </c:pt>
                <c:pt idx="50">
                  <c:v>-16.990833221529591</c:v>
                </c:pt>
                <c:pt idx="51">
                  <c:v>-22.852748464755798</c:v>
                </c:pt>
                <c:pt idx="52">
                  <c:v>-24.256640716719286</c:v>
                </c:pt>
                <c:pt idx="53">
                  <c:v>-19.868631171913634</c:v>
                </c:pt>
                <c:pt idx="54">
                  <c:v>-20.342505377835533</c:v>
                </c:pt>
                <c:pt idx="55">
                  <c:v>-29.060014538814567</c:v>
                </c:pt>
                <c:pt idx="56">
                  <c:v>-34.367299265859089</c:v>
                </c:pt>
                <c:pt idx="57">
                  <c:v>-26.831198878253886</c:v>
                </c:pt>
                <c:pt idx="58">
                  <c:v>-13.598292846954656</c:v>
                </c:pt>
                <c:pt idx="59">
                  <c:v>-6.5065600859065311</c:v>
                </c:pt>
                <c:pt idx="60">
                  <c:v>-3.6846925670333355</c:v>
                </c:pt>
                <c:pt idx="61">
                  <c:v>5.2206731795725645</c:v>
                </c:pt>
                <c:pt idx="62">
                  <c:v>19.432467414256234</c:v>
                </c:pt>
                <c:pt idx="63">
                  <c:v>26.197869045768506</c:v>
                </c:pt>
                <c:pt idx="64">
                  <c:v>20.698587315391745</c:v>
                </c:pt>
                <c:pt idx="65">
                  <c:v>14.074256784547376</c:v>
                </c:pt>
                <c:pt idx="66">
                  <c:v>16.216082495088191</c:v>
                </c:pt>
                <c:pt idx="67">
                  <c:v>21.390068205106441</c:v>
                </c:pt>
                <c:pt idx="68">
                  <c:v>19.840817888209791</c:v>
                </c:pt>
                <c:pt idx="69">
                  <c:v>15.498910612943339</c:v>
                </c:pt>
                <c:pt idx="70">
                  <c:v>19.986098730945034</c:v>
                </c:pt>
                <c:pt idx="71">
                  <c:v>32.66269409025108</c:v>
                </c:pt>
                <c:pt idx="72">
                  <c:v>39.938889006784883</c:v>
                </c:pt>
                <c:pt idx="73">
                  <c:v>35.508341091259396</c:v>
                </c:pt>
                <c:pt idx="74">
                  <c:v>28.698527192700844</c:v>
                </c:pt>
                <c:pt idx="75">
                  <c:v>27.755534611440126</c:v>
                </c:pt>
                <c:pt idx="76">
                  <c:v>26.128312486482432</c:v>
                </c:pt>
                <c:pt idx="77">
                  <c:v>14.496788356869732</c:v>
                </c:pt>
                <c:pt idx="78">
                  <c:v>-1.6877476244702017</c:v>
                </c:pt>
                <c:pt idx="79">
                  <c:v>-8.7778802414136532</c:v>
                </c:pt>
                <c:pt idx="80">
                  <c:v>-5.4326587122503547</c:v>
                </c:pt>
                <c:pt idx="81">
                  <c:v>-3.6966035552222873</c:v>
                </c:pt>
                <c:pt idx="82">
                  <c:v>-9.1625879876551934</c:v>
                </c:pt>
                <c:pt idx="83">
                  <c:v>-12.967544547202936</c:v>
                </c:pt>
                <c:pt idx="84">
                  <c:v>-8.4388071264506195</c:v>
                </c:pt>
                <c:pt idx="85">
                  <c:v>-4.19524311897022</c:v>
                </c:pt>
                <c:pt idx="86">
                  <c:v>-11.3527097004167</c:v>
                </c:pt>
                <c:pt idx="87">
                  <c:v>-25.520416087423488</c:v>
                </c:pt>
                <c:pt idx="88">
                  <c:v>-33.224363488616476</c:v>
                </c:pt>
                <c:pt idx="89">
                  <c:v>-32.345859340589492</c:v>
                </c:pt>
                <c:pt idx="90">
                  <c:v>-33.281483715630138</c:v>
                </c:pt>
                <c:pt idx="91">
                  <c:v>-39.58968085607632</c:v>
                </c:pt>
                <c:pt idx="92">
                  <c:v>-40.785893354184402</c:v>
                </c:pt>
                <c:pt idx="93">
                  <c:v>-29.600546882271381</c:v>
                </c:pt>
                <c:pt idx="94">
                  <c:v>-15.169453214550357</c:v>
                </c:pt>
                <c:pt idx="95">
                  <c:v>-9.9888529108828763</c:v>
                </c:pt>
                <c:pt idx="96">
                  <c:v>-11.618315510326712</c:v>
                </c:pt>
                <c:pt idx="97">
                  <c:v>-8.7211715029790309</c:v>
                </c:pt>
                <c:pt idx="98">
                  <c:v>-0.87630979236801343</c:v>
                </c:pt>
                <c:pt idx="99">
                  <c:v>0.9034612962610904</c:v>
                </c:pt>
                <c:pt idx="100">
                  <c:v>-6.2934524079703102</c:v>
                </c:pt>
                <c:pt idx="101">
                  <c:v>-10.460799523082487</c:v>
                </c:pt>
                <c:pt idx="102">
                  <c:v>-2.509723078650488</c:v>
                </c:pt>
                <c:pt idx="103">
                  <c:v>10.096241149468415</c:v>
                </c:pt>
                <c:pt idx="104">
                  <c:v>15.996245428152683</c:v>
                </c:pt>
                <c:pt idx="105">
                  <c:v>17.79151116897696</c:v>
                </c:pt>
                <c:pt idx="106">
                  <c:v>25.787820501305994</c:v>
                </c:pt>
                <c:pt idx="107">
                  <c:v>38.520294783906827</c:v>
                </c:pt>
                <c:pt idx="108">
                  <c:v>42.979868860001751</c:v>
                </c:pt>
                <c:pt idx="109">
                  <c:v>34.794437796435759</c:v>
                </c:pt>
                <c:pt idx="110">
                  <c:v>25.344411598359009</c:v>
                </c:pt>
                <c:pt idx="111">
                  <c:v>24.053083141680904</c:v>
                </c:pt>
                <c:pt idx="112">
                  <c:v>24.810124735721235</c:v>
                </c:pt>
                <c:pt idx="113">
                  <c:v>18.385356329041898</c:v>
                </c:pt>
                <c:pt idx="114">
                  <c:v>9.6002069774508811</c:v>
                </c:pt>
                <c:pt idx="115">
                  <c:v>10.280751131878214</c:v>
                </c:pt>
                <c:pt idx="116">
                  <c:v>19.39467922980521</c:v>
                </c:pt>
                <c:pt idx="117">
                  <c:v>23.360362617647098</c:v>
                </c:pt>
                <c:pt idx="118">
                  <c:v>16.472344600152567</c:v>
                </c:pt>
                <c:pt idx="119">
                  <c:v>8.2977930533241562</c:v>
                </c:pt>
                <c:pt idx="120">
                  <c:v>6.464018089564302</c:v>
                </c:pt>
                <c:pt idx="121">
                  <c:v>3.7868893233638738</c:v>
                </c:pt>
                <c:pt idx="122">
                  <c:v>-8.8319961770921509</c:v>
                </c:pt>
                <c:pt idx="123">
                  <c:v>-25.334967831430351</c:v>
                </c:pt>
                <c:pt idx="124">
                  <c:v>-32.069593013560166</c:v>
                </c:pt>
                <c:pt idx="125">
                  <c:v>-28.159365816803653</c:v>
                </c:pt>
                <c:pt idx="126">
                  <c:v>-25.592911375431424</c:v>
                </c:pt>
                <c:pt idx="127">
                  <c:v>-29.250340651210642</c:v>
                </c:pt>
                <c:pt idx="128">
                  <c:v>-29.923887687828159</c:v>
                </c:pt>
                <c:pt idx="129">
                  <c:v>-21.520704567954379</c:v>
                </c:pt>
                <c:pt idx="130">
                  <c:v>-13.360944047335828</c:v>
                </c:pt>
                <c:pt idx="131">
                  <c:v>-16.533517595294711</c:v>
                </c:pt>
                <c:pt idx="132">
                  <c:v>-26.344206847856128</c:v>
                </c:pt>
                <c:pt idx="133">
                  <c:v>-29.66119620337156</c:v>
                </c:pt>
                <c:pt idx="134">
                  <c:v>-25.135309709874733</c:v>
                </c:pt>
                <c:pt idx="135">
                  <c:v>-23.301118811407211</c:v>
                </c:pt>
                <c:pt idx="136">
                  <c:v>-27.055655137427355</c:v>
                </c:pt>
                <c:pt idx="137">
                  <c:v>-25.479474116322191</c:v>
                </c:pt>
                <c:pt idx="138">
                  <c:v>-11.678690288187715</c:v>
                </c:pt>
                <c:pt idx="139">
                  <c:v>4.7694190432981944</c:v>
                </c:pt>
                <c:pt idx="140">
                  <c:v>11.630316394548432</c:v>
                </c:pt>
                <c:pt idx="141">
                  <c:v>11.787835958282706</c:v>
                </c:pt>
                <c:pt idx="142">
                  <c:v>16.256406832730963</c:v>
                </c:pt>
                <c:pt idx="143">
                  <c:v>24.60906364327349</c:v>
                </c:pt>
                <c:pt idx="144">
                  <c:v>25.56493784503316</c:v>
                </c:pt>
                <c:pt idx="145">
                  <c:v>16.749971139448821</c:v>
                </c:pt>
                <c:pt idx="146">
                  <c:v>10.552325373500317</c:v>
                </c:pt>
                <c:pt idx="147">
                  <c:v>15.759533527889436</c:v>
                </c:pt>
                <c:pt idx="148">
                  <c:v>24.686016289605874</c:v>
                </c:pt>
                <c:pt idx="149">
                  <c:v>26.560561295906041</c:v>
                </c:pt>
                <c:pt idx="150">
                  <c:v>24.792962053114863</c:v>
                </c:pt>
                <c:pt idx="151">
                  <c:v>29.696322225089592</c:v>
                </c:pt>
                <c:pt idx="152">
                  <c:v>39.193226988341941</c:v>
                </c:pt>
                <c:pt idx="153">
                  <c:v>40.106521554360938</c:v>
                </c:pt>
                <c:pt idx="154">
                  <c:v>28.553253648111703</c:v>
                </c:pt>
                <c:pt idx="155">
                  <c:v>16.132561768544001</c:v>
                </c:pt>
                <c:pt idx="156">
                  <c:v>11.762506505964707</c:v>
                </c:pt>
                <c:pt idx="157">
                  <c:v>8.9452229145371636</c:v>
                </c:pt>
                <c:pt idx="158">
                  <c:v>-1.0360549063683804</c:v>
                </c:pt>
                <c:pt idx="159">
                  <c:v>-12.521648328337349</c:v>
                </c:pt>
                <c:pt idx="160">
                  <c:v>-13.552718948680052</c:v>
                </c:pt>
                <c:pt idx="161">
                  <c:v>-5.5918559880751886</c:v>
                </c:pt>
                <c:pt idx="162">
                  <c:v>-2.2198096314020903</c:v>
                </c:pt>
                <c:pt idx="163">
                  <c:v>-8.5766938634087566</c:v>
                </c:pt>
                <c:pt idx="164">
                  <c:v>-14.943239330088513</c:v>
                </c:pt>
                <c:pt idx="165">
                  <c:v>-14.407035088270563</c:v>
                </c:pt>
                <c:pt idx="166">
                  <c:v>-14.854876683855085</c:v>
                </c:pt>
                <c:pt idx="167">
                  <c:v>-25.23659457092311</c:v>
                </c:pt>
                <c:pt idx="168">
                  <c:v>-39.003205941338159</c:v>
                </c:pt>
                <c:pt idx="169">
                  <c:v>-42.626110227736511</c:v>
                </c:pt>
                <c:pt idx="170">
                  <c:v>-35.774357123360801</c:v>
                </c:pt>
                <c:pt idx="171">
                  <c:v>-30.40887594802188</c:v>
                </c:pt>
                <c:pt idx="172">
                  <c:v>-30.723910380613049</c:v>
                </c:pt>
                <c:pt idx="173">
                  <c:v>-27.213116174818342</c:v>
                </c:pt>
                <c:pt idx="174">
                  <c:v>-14.387570758887971</c:v>
                </c:pt>
                <c:pt idx="175">
                  <c:v>-2.2435010990739617</c:v>
                </c:pt>
                <c:pt idx="176">
                  <c:v>-1.8090847613272385</c:v>
                </c:pt>
                <c:pt idx="177">
                  <c:v>-8.0930614775711298</c:v>
                </c:pt>
                <c:pt idx="178">
                  <c:v>-8.3318874518138912</c:v>
                </c:pt>
                <c:pt idx="179">
                  <c:v>-1.9343201123918901</c:v>
                </c:pt>
                <c:pt idx="180">
                  <c:v>0.48164472567409877</c:v>
                </c:pt>
                <c:pt idx="181">
                  <c:v>-3.2692517935406284</c:v>
                </c:pt>
                <c:pt idx="182">
                  <c:v>-1.8003129807826213</c:v>
                </c:pt>
                <c:pt idx="183">
                  <c:v>11.467847863741477</c:v>
                </c:pt>
                <c:pt idx="184">
                  <c:v>26.635455973115395</c:v>
                </c:pt>
                <c:pt idx="185">
                  <c:v>31.862786194777218</c:v>
                </c:pt>
                <c:pt idx="186">
                  <c:v>30.568928559408743</c:v>
                </c:pt>
                <c:pt idx="187">
                  <c:v>33.507770299828088</c:v>
                </c:pt>
                <c:pt idx="188">
                  <c:v>39.482723270569821</c:v>
                </c:pt>
                <c:pt idx="189">
                  <c:v>37.03670888772546</c:v>
                </c:pt>
                <c:pt idx="190">
                  <c:v>24.387447288463026</c:v>
                </c:pt>
                <c:pt idx="191">
                  <c:v>14.30997224790908</c:v>
                </c:pt>
                <c:pt idx="192">
                  <c:v>15.299615211443289</c:v>
                </c:pt>
                <c:pt idx="193">
                  <c:v>19.499813541737314</c:v>
                </c:pt>
                <c:pt idx="194">
                  <c:v>16.787474355493028</c:v>
                </c:pt>
                <c:pt idx="195">
                  <c:v>11.398985942060946</c:v>
                </c:pt>
                <c:pt idx="196">
                  <c:v>13.647066353520856</c:v>
                </c:pt>
                <c:pt idx="197">
                  <c:v>20.853668545241909</c:v>
                </c:pt>
                <c:pt idx="198">
                  <c:v>19.69613171141582</c:v>
                </c:pt>
                <c:pt idx="199">
                  <c:v>6.7564001918234418</c:v>
                </c:pt>
                <c:pt idx="200">
                  <c:v>-6.2351326880446285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B1B-4D55-8190-170421EF9AC5}"/>
            </c:ext>
          </c:extLst>
        </c:ser>
        <c:ser>
          <c:idx val="4"/>
          <c:order val="3"/>
          <c:spPr>
            <a:ln w="3175">
              <a:solidFill>
                <a:schemeClr val="bg1">
                  <a:lumMod val="50000"/>
                </a:schemeClr>
              </a:solidFill>
              <a:prstDash val="lgDash"/>
            </a:ln>
          </c:spPr>
          <c:marker>
            <c:symbol val="none"/>
          </c:marker>
          <c:cat>
            <c:numRef>
              <c:f>'PSA Forecast Hindcast'!$E$342:$E$543</c:f>
              <c:numCache>
                <c:formatCode>General</c:formatCode>
                <c:ptCount val="202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cat>
          <c:val>
            <c:numRef>
              <c:f>'PSA Forecast Hindcast'!$P$342:$P$543</c:f>
              <c:numCache>
                <c:formatCode>0.0</c:formatCode>
                <c:ptCount val="2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1B-4D55-8190-170421EF9AC5}"/>
            </c:ext>
          </c:extLst>
        </c:ser>
        <c:ser>
          <c:idx val="2"/>
          <c:order val="4"/>
          <c:spPr>
            <a:ln w="952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'PSA Forecast Hindcast'!$E$342:$E$543</c:f>
              <c:numCache>
                <c:formatCode>General</c:formatCode>
                <c:ptCount val="202"/>
                <c:pt idx="0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cat>
          <c:val>
            <c:numRef>
              <c:f>'PSA Forecast Hindcast'!$I$342:$I$543</c:f>
              <c:numCache>
                <c:formatCode>0.00</c:formatCode>
                <c:ptCount val="202"/>
                <c:pt idx="0">
                  <c:v>5.6123745300457832</c:v>
                </c:pt>
                <c:pt idx="1">
                  <c:v>-0.24750296754875944</c:v>
                </c:pt>
                <c:pt idx="2">
                  <c:v>-5.6977727135920588</c:v>
                </c:pt>
                <c:pt idx="3">
                  <c:v>-1.718450995803402</c:v>
                </c:pt>
                <c:pt idx="4">
                  <c:v>5.104840050978007</c:v>
                </c:pt>
                <c:pt idx="5">
                  <c:v>3.4798200491155575</c:v>
                </c:pt>
                <c:pt idx="6">
                  <c:v>-3.9041663208744146</c:v>
                </c:pt>
                <c:pt idx="7">
                  <c:v>-4.8269098046994383</c:v>
                </c:pt>
                <c:pt idx="8">
                  <c:v>2.238694049810158</c:v>
                </c:pt>
                <c:pt idx="9">
                  <c:v>5.5993466254004245</c:v>
                </c:pt>
                <c:pt idx="10">
                  <c:v>-0.30670092833021989</c:v>
                </c:pt>
                <c:pt idx="11">
                  <c:v>-5.7051704158398389</c:v>
                </c:pt>
                <c:pt idx="12">
                  <c:v>-1.6618055310257807</c:v>
                </c:pt>
                <c:pt idx="13">
                  <c:v>5.1317826493796712</c:v>
                </c:pt>
                <c:pt idx="14">
                  <c:v>3.4324708323184825</c:v>
                </c:pt>
                <c:pt idx="15">
                  <c:v>-3.9474462470498128</c:v>
                </c:pt>
                <c:pt idx="16">
                  <c:v>-4.7944938515972932</c:v>
                </c:pt>
                <c:pt idx="17">
                  <c:v>2.2931587449649911</c:v>
                </c:pt>
                <c:pt idx="18">
                  <c:v>5.5857231178177846</c:v>
                </c:pt>
                <c:pt idx="19">
                  <c:v>-0.36586626531007344</c:v>
                </c:pt>
                <c:pt idx="20">
                  <c:v>-5.7119612586666388</c:v>
                </c:pt>
                <c:pt idx="21">
                  <c:v>-1.6049832998595528</c:v>
                </c:pt>
                <c:pt idx="22">
                  <c:v>5.1581793796616822</c:v>
                </c:pt>
                <c:pt idx="23">
                  <c:v>3.3847565033319369</c:v>
                </c:pt>
                <c:pt idx="24">
                  <c:v>-3.9903062830646472</c:v>
                </c:pt>
                <c:pt idx="25">
                  <c:v>-4.7615679078111528</c:v>
                </c:pt>
                <c:pt idx="26">
                  <c:v>2.3473795166457205</c:v>
                </c:pt>
                <c:pt idx="27">
                  <c:v>5.5715054564325479</c:v>
                </c:pt>
                <c:pt idx="28">
                  <c:v>-0.42499268506682247</c:v>
                </c:pt>
                <c:pt idx="29">
                  <c:v>-5.7181445197299787</c:v>
                </c:pt>
                <c:pt idx="30">
                  <c:v>-1.5479903464948555</c:v>
                </c:pt>
                <c:pt idx="31">
                  <c:v>5.1840274340017878</c:v>
                </c:pt>
                <c:pt idx="32">
                  <c:v>3.3366821375328066</c:v>
                </c:pt>
                <c:pt idx="33">
                  <c:v>-4.0327418698897173</c:v>
                </c:pt>
                <c:pt idx="34">
                  <c:v>-4.7281354756762219</c:v>
                </c:pt>
                <c:pt idx="35">
                  <c:v>2.4013505973846452</c:v>
                </c:pt>
                <c:pt idx="36">
                  <c:v>5.5566951535784632</c:v>
                </c:pt>
                <c:pt idx="37">
                  <c:v>-0.48407389831859748</c:v>
                </c:pt>
                <c:pt idx="38">
                  <c:v>-5.7237195413158979</c:v>
                </c:pt>
                <c:pt idx="39">
                  <c:v>-1.4908327332765721</c:v>
                </c:pt>
                <c:pt idx="40">
                  <c:v>5.2093240629404329</c:v>
                </c:pt>
                <c:pt idx="41">
                  <c:v>3.288252848599408</c:v>
                </c:pt>
                <c:pt idx="42">
                  <c:v>-4.0747484936483485</c:v>
                </c:pt>
                <c:pt idx="43">
                  <c:v>-4.6942001114029068</c:v>
                </c:pt>
                <c:pt idx="44">
                  <c:v>2.4550662462689807</c:v>
                </c:pt>
                <c:pt idx="45">
                  <c:v>5.5412937846285955</c:v>
                </c:pt>
                <c:pt idx="46">
                  <c:v>-0.54310362059214889</c:v>
                </c:pt>
                <c:pt idx="47">
                  <c:v>-5.7286857304085075</c:v>
                </c:pt>
                <c:pt idx="48">
                  <c:v>-1.4335165400644672</c:v>
                </c:pt>
                <c:pt idx="49">
                  <c:v>5.2340665756732321</c:v>
                </c:pt>
                <c:pt idx="50">
                  <c:v>3.2394737879504323</c:v>
                </c:pt>
                <c:pt idx="51">
                  <c:v>-4.1163216860927072</c:v>
                </c:pt>
                <c:pt idx="52">
                  <c:v>-4.6597654246985449</c:v>
                </c:pt>
                <c:pt idx="53">
                  <c:v>2.5085207495704522</c:v>
                </c:pt>
                <c:pt idx="54">
                  <c:v>5.5253029878277582</c:v>
                </c:pt>
                <c:pt idx="55">
                  <c:v>-0.60207557289132563</c:v>
                </c:pt>
                <c:pt idx="56">
                  <c:v>-5.7330425587547591</c:v>
                </c:pt>
                <c:pt idx="57">
                  <c:v>-1.3760478635864715</c:v>
                </c:pt>
                <c:pt idx="58">
                  <c:v>5.2582523403371795</c:v>
                </c:pt>
                <c:pt idx="59">
                  <c:v>3.1903501442226085</c:v>
                </c:pt>
                <c:pt idx="60">
                  <c:v>-4.1574570250790766</c:v>
                </c:pt>
                <c:pt idx="61">
                  <c:v>-4.6248350783834411</c:v>
                </c:pt>
                <c:pt idx="62">
                  <c:v>2.5617084213246351</c:v>
                </c:pt>
                <c:pt idx="63">
                  <c:v>5.5087244641182513</c:v>
                </c:pt>
                <c:pt idx="64">
                  <c:v>-0.66098348236497428</c:v>
                </c:pt>
                <c:pt idx="65">
                  <c:v>-5.7367895629180206</c:v>
                </c:pt>
                <c:pt idx="66">
                  <c:v>-1.3184328167901733</c:v>
                </c:pt>
                <c:pt idx="67">
                  <c:v>5.2818787842885486</c:v>
                </c:pt>
                <c:pt idx="68">
                  <c:v>3.1408871427017426</c:v>
                </c:pt>
                <c:pt idx="69">
                  <c:v>-4.1981501350382491</c:v>
                </c:pt>
                <c:pt idx="70">
                  <c:v>-4.5894127880043945</c:v>
                </c:pt>
                <c:pt idx="71">
                  <c:v>2.6146236039547475</c:v>
                </c:pt>
                <c:pt idx="72">
                  <c:v>5.4915599769589329</c:v>
                </c:pt>
                <c:pt idx="73">
                  <c:v>-0.71982108296899561</c:v>
                </c:pt>
                <c:pt idx="74">
                  <c:v>-5.7399263443291701</c:v>
                </c:pt>
                <c:pt idx="75">
                  <c:v>-1.2606775281925828</c:v>
                </c:pt>
                <c:pt idx="76">
                  <c:v>5.3049433943848259</c:v>
                </c:pt>
                <c:pt idx="77">
                  <c:v>3.091090044771156</c:v>
                </c:pt>
                <c:pt idx="78">
                  <c:v>-4.2383966874374241</c:v>
                </c:pt>
                <c:pt idx="79">
                  <c:v>-4.5535023214269419</c:v>
                </c:pt>
                <c:pt idx="80">
                  <c:v>2.6672606688686966</c:v>
                </c:pt>
                <c:pt idx="81">
                  <c:v>5.4738113521392258</c:v>
                </c:pt>
                <c:pt idx="82">
                  <c:v>-0.77858211615361317</c:v>
                </c:pt>
                <c:pt idx="83">
                  <c:v>-5.7424525693285196</c:v>
                </c:pt>
                <c:pt idx="84">
                  <c:v>-1.2027881412333516</c:v>
                </c:pt>
                <c:pt idx="85">
                  <c:v>5.3274437172395306</c:v>
                </c:pt>
                <c:pt idx="86">
                  <c:v>3.0409641473520277</c:v>
                </c:pt>
                <c:pt idx="87">
                  <c:v>-4.2781924012547883</c:v>
                </c:pt>
                <c:pt idx="88">
                  <c:v>-4.5171074984533091</c:v>
                </c:pt>
                <c:pt idx="89">
                  <c:v>2.7196140170531873</c:v>
                </c:pt>
                <c:pt idx="90">
                  <c:v>5.4554804775786057</c:v>
                </c:pt>
                <c:pt idx="91">
                  <c:v>-0.83726033149796364</c:v>
                </c:pt>
                <c:pt idx="92">
                  <c:v>-5.7443679692011811</c:v>
                </c:pt>
                <c:pt idx="93">
                  <c:v>-1.1447708136008645</c:v>
                </c:pt>
                <c:pt idx="94">
                  <c:v>5.3493773594915712</c:v>
                </c:pt>
                <c:pt idx="95">
                  <c:v>2.9905147823444302</c:v>
                </c:pt>
                <c:pt idx="96">
                  <c:v>-4.317533043413599</c:v>
                </c:pt>
                <c:pt idx="97">
                  <c:v>-4.4802321904036457</c:v>
                </c:pt>
                <c:pt idx="98">
                  <c:v>2.7716780796877356</c:v>
                </c:pt>
                <c:pt idx="99">
                  <c:v>5.4365693031351636</c:v>
                </c:pt>
                <c:pt idx="100">
                  <c:v>-0.8958494873905537</c:v>
                </c:pt>
                <c:pt idx="101">
                  <c:v>-5.7456723402062559</c:v>
                </c:pt>
                <c:pt idx="102">
                  <c:v>-1.0866317166078743</c:v>
                </c:pt>
                <c:pt idx="103">
                  <c:v>5.3707419880558573</c:v>
                </c:pt>
                <c:pt idx="104">
                  <c:v>2.9397473160423453</c:v>
                </c:pt>
                <c:pt idx="105">
                  <c:v>-4.3564144292466889</c:v>
                </c:pt>
                <c:pt idx="106">
                  <c:v>-4.4428803197106523</c:v>
                </c:pt>
                <c:pt idx="107">
                  <c:v>2.8234473187093179</c:v>
                </c:pt>
                <c:pt idx="108">
                  <c:v>5.4170798403919962</c:v>
                </c:pt>
                <c:pt idx="109">
                  <c:v>-0.95434335170864582</c:v>
                </c:pt>
                <c:pt idx="110">
                  <c:v>-5.7463655435975065</c:v>
                </c:pt>
                <c:pt idx="111">
                  <c:v>-1.0283770345146517</c:v>
                </c:pt>
                <c:pt idx="112">
                  <c:v>5.3915353303789528</c:v>
                </c:pt>
                <c:pt idx="113">
                  <c:v>2.8886671485895477</c:v>
                </c:pt>
                <c:pt idx="114">
                  <c:v>-4.3948324229380225</c:v>
                </c:pt>
                <c:pt idx="115">
                  <c:v>-4.4050558594891367</c:v>
                </c:pt>
                <c:pt idx="116">
                  <c:v>2.874916227419952</c:v>
                </c:pt>
                <c:pt idx="117">
                  <c:v>5.3970141624447701</c:v>
                </c:pt>
                <c:pt idx="118">
                  <c:v>-1.0127357024501713</c:v>
                </c:pt>
                <c:pt idx="119">
                  <c:v>-5.7464475056388311</c:v>
                </c:pt>
                <c:pt idx="120">
                  <c:v>-0.97001296387626257</c:v>
                </c:pt>
                <c:pt idx="121">
                  <c:v>5.4117551746695094</c:v>
                </c:pt>
                <c:pt idx="122">
                  <c:v>2.8372797133874252</c:v>
                </c:pt>
                <c:pt idx="123">
                  <c:v>-4.4327829379626218</c:v>
                </c:pt>
                <c:pt idx="124">
                  <c:v>-4.3667628331331443</c:v>
                </c:pt>
                <c:pt idx="125">
                  <c:v>2.9260793310678155</c:v>
                </c:pt>
                <c:pt idx="126">
                  <c:v>5.3763744036830579</c:v>
                </c:pt>
                <c:pt idx="127">
                  <c:v>-1.071020328416239</c:v>
                </c:pt>
                <c:pt idx="128">
                  <c:v>-5.7459182176119254</c:v>
                </c:pt>
                <c:pt idx="129">
                  <c:v>-0.91154571288860198</c:v>
                </c:pt>
                <c:pt idx="130">
                  <c:v>5.431399370141115</c:v>
                </c:pt>
                <c:pt idx="131">
                  <c:v>2.7855904765214565</c:v>
                </c:pt>
                <c:pt idx="132">
                  <c:v>-4.4702619375179671</c:v>
                </c:pt>
                <c:pt idx="133">
                  <c:v>-4.3280053138748675</c:v>
                </c:pt>
                <c:pt idx="134">
                  <c:v>2.9769311874295905</c:v>
                </c:pt>
                <c:pt idx="135">
                  <c:v>5.355162759555963</c:v>
                </c:pt>
                <c:pt idx="136">
                  <c:v>-1.1291910298666503</c:v>
                </c:pt>
                <c:pt idx="137">
                  <c:v>-5.7447777358171921</c:v>
                </c:pt>
                <c:pt idx="138">
                  <c:v>-0.85298150070739387</c:v>
                </c:pt>
                <c:pt idx="139">
                  <c:v>5.4504658272391717</c:v>
                </c:pt>
                <c:pt idx="140">
                  <c:v>2.7336049361797881</c:v>
                </c:pt>
                <c:pt idx="141">
                  <c:v>-4.5072654349665697</c:v>
                </c:pt>
                <c:pt idx="142">
                  <c:v>-4.2887874243546484</c:v>
                </c:pt>
                <c:pt idx="143">
                  <c:v>3.0274663873893624</c:v>
                </c:pt>
                <c:pt idx="144">
                  <c:v>5.3333814863495164</c:v>
                </c:pt>
                <c:pt idx="145">
                  <c:v>-1.1872416191793671</c:v>
                </c:pt>
                <c:pt idx="146">
                  <c:v>-5.7430261815677719</c:v>
                </c:pt>
                <c:pt idx="147">
                  <c:v>-0.7943265568175959</c:v>
                </c:pt>
                <c:pt idx="148">
                  <c:v>5.4689525178631513</c:v>
                </c:pt>
                <c:pt idx="149">
                  <c:v>2.6813286220683912</c:v>
                </c:pt>
                <c:pt idx="150">
                  <c:v>-4.5437894942402011</c:v>
                </c:pt>
                <c:pt idx="151">
                  <c:v>-4.2491133361824431</c:v>
                </c:pt>
                <c:pt idx="152">
                  <c:v>3.0776795555139782</c:v>
                </c:pt>
                <c:pt idx="153">
                  <c:v>5.3110329009394439</c:v>
                </c:pt>
                <c:pt idx="154">
                  <c:v>-1.245165921508687</c:v>
                </c:pt>
                <c:pt idx="155">
                  <c:v>-5.7406637411768608</c:v>
                </c:pt>
                <c:pt idx="156">
                  <c:v>-0.73558712035015283</c:v>
                </c:pt>
                <c:pt idx="157">
                  <c:v>5.4868574755823367</c:v>
                </c:pt>
                <c:pt idx="158">
                  <c:v>2.6287670948275119</c:v>
                </c:pt>
                <c:pt idx="159">
                  <c:v>-4.5798302302718348</c:v>
                </c:pt>
                <c:pt idx="160">
                  <c:v>-4.2089872694940986</c:v>
                </c:pt>
                <c:pt idx="161">
                  <c:v>3.1275653506204542</c:v>
                </c:pt>
                <c:pt idx="162">
                  <c:v>5.2881193805465134</c:v>
                </c:pt>
                <c:pt idx="163">
                  <c:v>-1.3029577754420656</c:v>
                </c:pt>
                <c:pt idx="164">
                  <c:v>-5.7376906659370119</c:v>
                </c:pt>
                <c:pt idx="165">
                  <c:v>-0.67676943942349121</c:v>
                </c:pt>
                <c:pt idx="166">
                  <c:v>5.5041787958434787</c:v>
                </c:pt>
                <c:pt idx="167">
                  <c:v>2.5759259454216226</c:v>
                </c:pt>
                <c:pt idx="168">
                  <c:v>-4.6153838094055777</c:v>
                </c:pt>
                <c:pt idx="169">
                  <c:v>-4.1684134925060476</c:v>
                </c:pt>
                <c:pt idx="170">
                  <c:v>3.1771184663616818</c:v>
                </c:pt>
                <c:pt idx="171">
                  <c:v>5.2646433624836737</c:v>
                </c:pt>
                <c:pt idx="172">
                  <c:v>-1.3606110336504258</c:v>
                </c:pt>
                <c:pt idx="173">
                  <c:v>-5.7341072720946507</c:v>
                </c:pt>
                <c:pt idx="174">
                  <c:v>-0.6178797704789073</c:v>
                </c:pt>
                <c:pt idx="175">
                  <c:v>5.5209146361794499</c:v>
                </c:pt>
                <c:pt idx="176">
                  <c:v>2.5228107945725173</c:v>
                </c:pt>
                <c:pt idx="177">
                  <c:v>-4.6504464498013771</c:v>
                </c:pt>
                <c:pt idx="178">
                  <c:v>-4.1273963210469482</c:v>
                </c:pt>
                <c:pt idx="179">
                  <c:v>3.2263336317644713</c:v>
                </c:pt>
                <c:pt idx="180">
                  <c:v>5.2406073438989349</c:v>
                </c:pt>
                <c:pt idx="181">
                  <c:v>-1.4181195635623753</c:v>
                </c:pt>
                <c:pt idx="182">
                  <c:v>-5.7299139408156563</c:v>
                </c:pt>
                <c:pt idx="183">
                  <c:v>-0.55892437762026992</c:v>
                </c:pt>
                <c:pt idx="184">
                  <c:v>5.5370632163960591</c:v>
                </c:pt>
                <c:pt idx="185">
                  <c:v>2.4694272921429268</c:v>
                </c:pt>
                <c:pt idx="186">
                  <c:v>-4.6850144218496341</c:v>
                </c:pt>
                <c:pt idx="187">
                  <c:v>-4.0859401181200798</c:v>
                </c:pt>
                <c:pt idx="188">
                  <c:v>3.2752056118035555</c:v>
                </c:pt>
                <c:pt idx="189">
                  <c:v>5.2160138815012242</c:v>
                </c:pt>
                <c:pt idx="190">
                  <c:v>-1.4754772479860223</c:v>
                </c:pt>
                <c:pt idx="191">
                  <c:v>-5.7251111181454561</c:v>
                </c:pt>
                <c:pt idx="192">
                  <c:v>-0.4999095319269059</c:v>
                </c:pt>
                <c:pt idx="193">
                  <c:v>5.5526228187675697</c:v>
                </c:pt>
                <c:pt idx="194">
                  <c:v>2.4157811165448968</c:v>
                </c:pt>
                <c:pt idx="195">
                  <c:v>-4.7190840485493561</c:v>
                </c:pt>
                <c:pt idx="196">
                  <c:v>-4.0440492934249699</c:v>
                </c:pt>
                <c:pt idx="197">
                  <c:v>3.3237292079712337</c:v>
                </c:pt>
                <c:pt idx="198">
                  <c:v>5.1908655913011481</c:v>
                </c:pt>
                <c:pt idx="199">
                  <c:v>-1.5326779857800132</c:v>
                </c:pt>
                <c:pt idx="200">
                  <c:v>-5.7196993149598248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2B1B-4D55-8190-170421EF9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2863504"/>
        <c:axId val="1"/>
      </c:lineChart>
      <c:catAx>
        <c:axId val="86286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200000"/>
        <c:auto val="1"/>
        <c:lblAlgn val="ctr"/>
        <c:lblOffset val="100"/>
        <c:tickLblSkip val="20"/>
        <c:tickMarkSkip val="5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Sine component, CFT number premises infested / year)</a:t>
                </a:r>
              </a:p>
            </c:rich>
          </c:tx>
          <c:layout>
            <c:manualLayout>
              <c:xMode val="edge"/>
              <c:yMode val="edge"/>
              <c:x val="3.6793531979165508E-4"/>
              <c:y val="9.0979704540054246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2863504"/>
        <c:crosses val="autoZero"/>
        <c:crossBetween val="midCat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644194469384945E-2"/>
          <c:y val="6.8598206022200015E-2"/>
          <c:w val="0.81829074408728164"/>
          <c:h val="0.82432253841086645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CC"/>
              </a:solidFill>
            </a:ln>
          </c:spPr>
          <c:marker>
            <c:symbol val="none"/>
          </c:marker>
          <c:cat>
            <c:numRef>
              <c:f>'PSA Forecast Hindcast'!$D$56:$D$256</c:f>
              <c:numCache>
                <c:formatCode>0</c:formatCode>
                <c:ptCount val="201"/>
                <c:pt idx="0" formatCode="General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cat>
          <c:val>
            <c:numRef>
              <c:f>'PSA Forecast Hindcast'!$E$56:$E$256</c:f>
              <c:numCache>
                <c:formatCode>0.00</c:formatCode>
                <c:ptCount val="201"/>
                <c:pt idx="0">
                  <c:v>0.88154389897700003</c:v>
                </c:pt>
                <c:pt idx="1">
                  <c:v>-8.4551707899099995</c:v>
                </c:pt>
                <c:pt idx="2">
                  <c:v>-14.662506563599999</c:v>
                </c:pt>
                <c:pt idx="3">
                  <c:v>-9.7622135023900007</c:v>
                </c:pt>
                <c:pt idx="4">
                  <c:v>-1.8611113747200001</c:v>
                </c:pt>
                <c:pt idx="5">
                  <c:v>-3.76284513371</c:v>
                </c:pt>
                <c:pt idx="6">
                  <c:v>-13.794702108399999</c:v>
                </c:pt>
                <c:pt idx="7">
                  <c:v>-19.924604151</c:v>
                </c:pt>
                <c:pt idx="8">
                  <c:v>-19.903619903999999</c:v>
                </c:pt>
                <c:pt idx="9">
                  <c:v>-23.989265339199999</c:v>
                </c:pt>
                <c:pt idx="10">
                  <c:v>-36.008542138000003</c:v>
                </c:pt>
                <c:pt idx="11">
                  <c:v>-44.662940748799997</c:v>
                </c:pt>
                <c:pt idx="12">
                  <c:v>-40.155399711999998</c:v>
                </c:pt>
                <c:pt idx="13">
                  <c:v>-29.2329441294</c:v>
                </c:pt>
                <c:pt idx="14">
                  <c:v>-24.0977721657</c:v>
                </c:pt>
                <c:pt idx="15">
                  <c:v>-23.518744488599999</c:v>
                </c:pt>
                <c:pt idx="16">
                  <c:v>-17.0216105292</c:v>
                </c:pt>
                <c:pt idx="17">
                  <c:v>-4.5947792970599997</c:v>
                </c:pt>
                <c:pt idx="18">
                  <c:v>1.3885668354530001</c:v>
                </c:pt>
                <c:pt idx="19">
                  <c:v>-4.2477730072400002</c:v>
                </c:pt>
                <c:pt idx="20">
                  <c:v>-10.574453741299999</c:v>
                </c:pt>
                <c:pt idx="21">
                  <c:v>-7.2120027024900004</c:v>
                </c:pt>
                <c:pt idx="22">
                  <c:v>0.53444868353399999</c:v>
                </c:pt>
                <c:pt idx="23">
                  <c:v>2.442719544964</c:v>
                </c:pt>
                <c:pt idx="24">
                  <c:v>1.57307189266</c:v>
                </c:pt>
                <c:pt idx="25">
                  <c:v>9.3421857835019999</c:v>
                </c:pt>
                <c:pt idx="26">
                  <c:v>25.531624299699999</c:v>
                </c:pt>
                <c:pt idx="27">
                  <c:v>36.59834490603</c:v>
                </c:pt>
                <c:pt idx="28">
                  <c:v>35.656567885580003</c:v>
                </c:pt>
                <c:pt idx="29">
                  <c:v>31.754516277330001</c:v>
                </c:pt>
                <c:pt idx="30">
                  <c:v>33.6980060904</c:v>
                </c:pt>
                <c:pt idx="31">
                  <c:v>35.527544944870002</c:v>
                </c:pt>
                <c:pt idx="32">
                  <c:v>27.649530816630001</c:v>
                </c:pt>
                <c:pt idx="33">
                  <c:v>14.806823161580001</c:v>
                </c:pt>
                <c:pt idx="34">
                  <c:v>10.514882729150001</c:v>
                </c:pt>
                <c:pt idx="35">
                  <c:v>16.48876419814</c:v>
                </c:pt>
                <c:pt idx="36">
                  <c:v>20.58171198934</c:v>
                </c:pt>
                <c:pt idx="37">
                  <c:v>16.43428970726</c:v>
                </c:pt>
                <c:pt idx="38">
                  <c:v>12.48052031233</c:v>
                </c:pt>
                <c:pt idx="39">
                  <c:v>15.898479381510001</c:v>
                </c:pt>
                <c:pt idx="40">
                  <c:v>18.736890656770001</c:v>
                </c:pt>
                <c:pt idx="41">
                  <c:v>9.8233732241459997</c:v>
                </c:pt>
                <c:pt idx="42">
                  <c:v>-6.8278746839200002</c:v>
                </c:pt>
                <c:pt idx="43">
                  <c:v>-17.497042388299999</c:v>
                </c:pt>
                <c:pt idx="44">
                  <c:v>-19.355327407499999</c:v>
                </c:pt>
                <c:pt idx="45">
                  <c:v>-22.673759813</c:v>
                </c:pt>
                <c:pt idx="46">
                  <c:v>-31.682973774699999</c:v>
                </c:pt>
                <c:pt idx="47">
                  <c:v>-36.357881292599998</c:v>
                </c:pt>
                <c:pt idx="48">
                  <c:v>-29.045552381699999</c:v>
                </c:pt>
                <c:pt idx="49">
                  <c:v>-18.368774586099999</c:v>
                </c:pt>
                <c:pt idx="50">
                  <c:v>-16.990833221500001</c:v>
                </c:pt>
                <c:pt idx="51">
                  <c:v>-22.852748464800001</c:v>
                </c:pt>
                <c:pt idx="52">
                  <c:v>-24.256640716700002</c:v>
                </c:pt>
                <c:pt idx="53">
                  <c:v>-19.868631171899999</c:v>
                </c:pt>
                <c:pt idx="54">
                  <c:v>-20.342505377799998</c:v>
                </c:pt>
                <c:pt idx="55">
                  <c:v>-29.060014538800001</c:v>
                </c:pt>
                <c:pt idx="56">
                  <c:v>-34.367299265900002</c:v>
                </c:pt>
                <c:pt idx="57">
                  <c:v>-26.8311988783</c:v>
                </c:pt>
                <c:pt idx="58">
                  <c:v>-13.598292847</c:v>
                </c:pt>
                <c:pt idx="59">
                  <c:v>-6.5065600859100003</c:v>
                </c:pt>
                <c:pt idx="60">
                  <c:v>-3.6846925670299999</c:v>
                </c:pt>
                <c:pt idx="61">
                  <c:v>5.2206731795729997</c:v>
                </c:pt>
                <c:pt idx="62">
                  <c:v>19.43246741426</c:v>
                </c:pt>
                <c:pt idx="63">
                  <c:v>26.197869045769998</c:v>
                </c:pt>
                <c:pt idx="64">
                  <c:v>20.69858731539</c:v>
                </c:pt>
                <c:pt idx="65">
                  <c:v>14.07425678455</c:v>
                </c:pt>
                <c:pt idx="66">
                  <c:v>16.216082495089999</c:v>
                </c:pt>
                <c:pt idx="67">
                  <c:v>21.390068205110001</c:v>
                </c:pt>
                <c:pt idx="68">
                  <c:v>19.840817888210001</c:v>
                </c:pt>
                <c:pt idx="69">
                  <c:v>15.49891061294</c:v>
                </c:pt>
                <c:pt idx="70">
                  <c:v>19.986098730950001</c:v>
                </c:pt>
                <c:pt idx="71">
                  <c:v>32.66269409025</c:v>
                </c:pt>
                <c:pt idx="72">
                  <c:v>39.938889006780002</c:v>
                </c:pt>
                <c:pt idx="73">
                  <c:v>35.50834109126</c:v>
                </c:pt>
                <c:pt idx="74">
                  <c:v>28.698527192699999</c:v>
                </c:pt>
                <c:pt idx="75">
                  <c:v>27.755534611440002</c:v>
                </c:pt>
                <c:pt idx="76">
                  <c:v>26.128312486479999</c:v>
                </c:pt>
                <c:pt idx="77">
                  <c:v>14.496788356870001</c:v>
                </c:pt>
                <c:pt idx="78">
                  <c:v>-1.68774762447</c:v>
                </c:pt>
                <c:pt idx="79">
                  <c:v>-8.7778802414099992</c:v>
                </c:pt>
                <c:pt idx="80">
                  <c:v>-5.4326587122500003</c:v>
                </c:pt>
                <c:pt idx="81">
                  <c:v>-3.6966035552199998</c:v>
                </c:pt>
                <c:pt idx="82">
                  <c:v>-9.1625879876600003</c:v>
                </c:pt>
                <c:pt idx="83">
                  <c:v>-12.967544547199999</c:v>
                </c:pt>
                <c:pt idx="84">
                  <c:v>-8.4388071264499995</c:v>
                </c:pt>
                <c:pt idx="85">
                  <c:v>-4.1952431189699997</c:v>
                </c:pt>
                <c:pt idx="86">
                  <c:v>-11.3527097004</c:v>
                </c:pt>
                <c:pt idx="87">
                  <c:v>-25.520416087400001</c:v>
                </c:pt>
                <c:pt idx="88">
                  <c:v>-33.224363488599998</c:v>
                </c:pt>
                <c:pt idx="89">
                  <c:v>-32.345859340600001</c:v>
                </c:pt>
                <c:pt idx="90">
                  <c:v>-33.281483715599997</c:v>
                </c:pt>
                <c:pt idx="91">
                  <c:v>-39.589680856100003</c:v>
                </c:pt>
                <c:pt idx="92">
                  <c:v>-40.785893354199999</c:v>
                </c:pt>
                <c:pt idx="93">
                  <c:v>-29.600546882300002</c:v>
                </c:pt>
                <c:pt idx="94">
                  <c:v>-15.169453214600001</c:v>
                </c:pt>
                <c:pt idx="95">
                  <c:v>-9.9888529108800004</c:v>
                </c:pt>
                <c:pt idx="96">
                  <c:v>-11.6183155103</c:v>
                </c:pt>
                <c:pt idx="97">
                  <c:v>-8.7211715029800008</c:v>
                </c:pt>
                <c:pt idx="98">
                  <c:v>-0.87630979236999995</c:v>
                </c:pt>
                <c:pt idx="99">
                  <c:v>0.90346129626100002</c:v>
                </c:pt>
                <c:pt idx="100">
                  <c:v>-6.2934524079700003</c:v>
                </c:pt>
                <c:pt idx="101">
                  <c:v>-10.4607995231</c:v>
                </c:pt>
                <c:pt idx="102">
                  <c:v>-2.50972307865</c:v>
                </c:pt>
                <c:pt idx="103">
                  <c:v>10.09624114947</c:v>
                </c:pt>
                <c:pt idx="104">
                  <c:v>15.996245428150001</c:v>
                </c:pt>
                <c:pt idx="105">
                  <c:v>17.791511168980001</c:v>
                </c:pt>
                <c:pt idx="106">
                  <c:v>25.787820501310001</c:v>
                </c:pt>
                <c:pt idx="107">
                  <c:v>38.520294783910003</c:v>
                </c:pt>
                <c:pt idx="108">
                  <c:v>42.979868860000003</c:v>
                </c:pt>
                <c:pt idx="109">
                  <c:v>34.79443779644</c:v>
                </c:pt>
                <c:pt idx="110">
                  <c:v>25.344411598360001</c:v>
                </c:pt>
                <c:pt idx="111">
                  <c:v>24.053083141679998</c:v>
                </c:pt>
                <c:pt idx="112">
                  <c:v>24.810124735719999</c:v>
                </c:pt>
                <c:pt idx="113">
                  <c:v>18.38535632904</c:v>
                </c:pt>
                <c:pt idx="114">
                  <c:v>9.6002069774510002</c:v>
                </c:pt>
                <c:pt idx="115">
                  <c:v>10.280751131880001</c:v>
                </c:pt>
                <c:pt idx="116">
                  <c:v>19.394679229809999</c:v>
                </c:pt>
                <c:pt idx="117">
                  <c:v>23.360362617650001</c:v>
                </c:pt>
                <c:pt idx="118">
                  <c:v>16.472344600149999</c:v>
                </c:pt>
                <c:pt idx="119">
                  <c:v>8.2977930533239999</c:v>
                </c:pt>
                <c:pt idx="120">
                  <c:v>6.464018089564</c:v>
                </c:pt>
                <c:pt idx="121">
                  <c:v>3.786889323364</c:v>
                </c:pt>
                <c:pt idx="122">
                  <c:v>-8.8319961770899997</c:v>
                </c:pt>
                <c:pt idx="123">
                  <c:v>-25.3349678314</c:v>
                </c:pt>
                <c:pt idx="124">
                  <c:v>-32.069593013599999</c:v>
                </c:pt>
                <c:pt idx="125">
                  <c:v>-28.159365816800001</c:v>
                </c:pt>
                <c:pt idx="126">
                  <c:v>-25.5929113754</c:v>
                </c:pt>
                <c:pt idx="127">
                  <c:v>-29.250340651199998</c:v>
                </c:pt>
                <c:pt idx="128">
                  <c:v>-29.923887687800001</c:v>
                </c:pt>
                <c:pt idx="129">
                  <c:v>-21.520704567999999</c:v>
                </c:pt>
                <c:pt idx="130">
                  <c:v>-13.3609440473</c:v>
                </c:pt>
                <c:pt idx="131">
                  <c:v>-16.533517595300001</c:v>
                </c:pt>
                <c:pt idx="132">
                  <c:v>-26.344206847900001</c:v>
                </c:pt>
                <c:pt idx="133">
                  <c:v>-29.661196203399999</c:v>
                </c:pt>
                <c:pt idx="134">
                  <c:v>-25.1353097099</c:v>
                </c:pt>
                <c:pt idx="135">
                  <c:v>-23.301118811399999</c:v>
                </c:pt>
                <c:pt idx="136">
                  <c:v>-27.055655137399999</c:v>
                </c:pt>
                <c:pt idx="137">
                  <c:v>-25.4794741163</c:v>
                </c:pt>
                <c:pt idx="138">
                  <c:v>-11.6786902882</c:v>
                </c:pt>
                <c:pt idx="139">
                  <c:v>4.7694190432979999</c:v>
                </c:pt>
                <c:pt idx="140">
                  <c:v>11.63031639455</c:v>
                </c:pt>
                <c:pt idx="141">
                  <c:v>11.787835958280001</c:v>
                </c:pt>
                <c:pt idx="142">
                  <c:v>16.256406832730001</c:v>
                </c:pt>
                <c:pt idx="143">
                  <c:v>24.609063643270002</c:v>
                </c:pt>
                <c:pt idx="144">
                  <c:v>25.564937845029998</c:v>
                </c:pt>
                <c:pt idx="145">
                  <c:v>16.74997113945</c:v>
                </c:pt>
                <c:pt idx="146">
                  <c:v>10.5523253735</c:v>
                </c:pt>
                <c:pt idx="147">
                  <c:v>15.75953352789</c:v>
                </c:pt>
                <c:pt idx="148">
                  <c:v>24.686016289609999</c:v>
                </c:pt>
                <c:pt idx="149">
                  <c:v>26.560561295909999</c:v>
                </c:pt>
                <c:pt idx="150">
                  <c:v>24.792962053109999</c:v>
                </c:pt>
                <c:pt idx="151">
                  <c:v>29.69632222509</c:v>
                </c:pt>
                <c:pt idx="152">
                  <c:v>39.193226988340001</c:v>
                </c:pt>
                <c:pt idx="153">
                  <c:v>40.10652155436</c:v>
                </c:pt>
                <c:pt idx="154">
                  <c:v>28.553253648110001</c:v>
                </c:pt>
                <c:pt idx="155">
                  <c:v>16.13256176854</c:v>
                </c:pt>
                <c:pt idx="156">
                  <c:v>11.762506505959999</c:v>
                </c:pt>
                <c:pt idx="157">
                  <c:v>8.9452229145370001</c:v>
                </c:pt>
                <c:pt idx="158">
                  <c:v>-1.03605490637</c:v>
                </c:pt>
                <c:pt idx="159">
                  <c:v>-12.5216483283</c:v>
                </c:pt>
                <c:pt idx="160">
                  <c:v>-13.552718948700001</c:v>
                </c:pt>
                <c:pt idx="161">
                  <c:v>-5.5918559880799998</c:v>
                </c:pt>
                <c:pt idx="162">
                  <c:v>-2.2198096314</c:v>
                </c:pt>
                <c:pt idx="163">
                  <c:v>-8.5766938634100001</c:v>
                </c:pt>
                <c:pt idx="164">
                  <c:v>-14.943239330100001</c:v>
                </c:pt>
                <c:pt idx="165">
                  <c:v>-14.407035088300001</c:v>
                </c:pt>
                <c:pt idx="166">
                  <c:v>-14.854876683900001</c:v>
                </c:pt>
                <c:pt idx="167">
                  <c:v>-25.236594570899999</c:v>
                </c:pt>
                <c:pt idx="168">
                  <c:v>-39.003205941300003</c:v>
                </c:pt>
                <c:pt idx="169">
                  <c:v>-42.626110227700003</c:v>
                </c:pt>
                <c:pt idx="170">
                  <c:v>-35.774357123400002</c:v>
                </c:pt>
                <c:pt idx="171">
                  <c:v>-30.408875947999999</c:v>
                </c:pt>
                <c:pt idx="172">
                  <c:v>-30.7239103806</c:v>
                </c:pt>
                <c:pt idx="173">
                  <c:v>-27.2131161748</c:v>
                </c:pt>
                <c:pt idx="174">
                  <c:v>-14.387570758900001</c:v>
                </c:pt>
                <c:pt idx="175">
                  <c:v>-2.2435010990699999</c:v>
                </c:pt>
                <c:pt idx="176">
                  <c:v>-1.8090847613300001</c:v>
                </c:pt>
                <c:pt idx="177">
                  <c:v>-8.0930614775700001</c:v>
                </c:pt>
                <c:pt idx="178">
                  <c:v>-8.3318874518099992</c:v>
                </c:pt>
                <c:pt idx="179">
                  <c:v>-1.93432011239</c:v>
                </c:pt>
                <c:pt idx="180">
                  <c:v>0.48164472567400002</c:v>
                </c:pt>
                <c:pt idx="181">
                  <c:v>-3.2692517935400001</c:v>
                </c:pt>
                <c:pt idx="182">
                  <c:v>-1.80031298078</c:v>
                </c:pt>
                <c:pt idx="183">
                  <c:v>11.467847863739999</c:v>
                </c:pt>
                <c:pt idx="184">
                  <c:v>26.635455973119999</c:v>
                </c:pt>
                <c:pt idx="185">
                  <c:v>31.86278619478</c:v>
                </c:pt>
                <c:pt idx="186">
                  <c:v>30.568928559410001</c:v>
                </c:pt>
                <c:pt idx="187">
                  <c:v>33.50777029983</c:v>
                </c:pt>
                <c:pt idx="188">
                  <c:v>39.482723270569998</c:v>
                </c:pt>
                <c:pt idx="189">
                  <c:v>37.036708887730001</c:v>
                </c:pt>
                <c:pt idx="190">
                  <c:v>24.387447288459999</c:v>
                </c:pt>
                <c:pt idx="191">
                  <c:v>14.30997224791</c:v>
                </c:pt>
                <c:pt idx="192">
                  <c:v>15.299615211440001</c:v>
                </c:pt>
                <c:pt idx="193">
                  <c:v>19.49981354174</c:v>
                </c:pt>
                <c:pt idx="194">
                  <c:v>16.787474355490001</c:v>
                </c:pt>
                <c:pt idx="195">
                  <c:v>11.398985942059999</c:v>
                </c:pt>
                <c:pt idx="196">
                  <c:v>13.64706635352</c:v>
                </c:pt>
                <c:pt idx="197">
                  <c:v>20.853668545240001</c:v>
                </c:pt>
                <c:pt idx="198">
                  <c:v>19.696131711420001</c:v>
                </c:pt>
                <c:pt idx="199">
                  <c:v>6.7564001918230003</c:v>
                </c:pt>
                <c:pt idx="200">
                  <c:v>-6.2351326880400002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1B-46AF-80FA-5B478223A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2867112"/>
        <c:axId val="1"/>
      </c:lineChart>
      <c:lineChart>
        <c:grouping val="standard"/>
        <c:varyColors val="0"/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'PSA Forecast Hindcast'!$D$56:$D$256</c:f>
              <c:numCache>
                <c:formatCode>0</c:formatCode>
                <c:ptCount val="201"/>
                <c:pt idx="0" formatCode="General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cat>
          <c:val>
            <c:numRef>
              <c:f>'PSA Forecast Hindcast'!$J$56:$J$255</c:f>
              <c:numCache>
                <c:formatCode>0.00</c:formatCode>
                <c:ptCount val="200"/>
                <c:pt idx="87">
                  <c:v>10.75</c:v>
                </c:pt>
                <c:pt idx="88">
                  <c:v>10</c:v>
                </c:pt>
                <c:pt idx="89">
                  <c:v>10.3125</c:v>
                </c:pt>
                <c:pt idx="90">
                  <c:v>11.277777777777779</c:v>
                </c:pt>
                <c:pt idx="91">
                  <c:v>12.75</c:v>
                </c:pt>
                <c:pt idx="92">
                  <c:v>12.772727272727273</c:v>
                </c:pt>
                <c:pt idx="93">
                  <c:v>13.772727272727273</c:v>
                </c:pt>
                <c:pt idx="94">
                  <c:v>15.636363636363637</c:v>
                </c:pt>
                <c:pt idx="95">
                  <c:v>17.545454545454547</c:v>
                </c:pt>
                <c:pt idx="96">
                  <c:v>17.863636363636363</c:v>
                </c:pt>
                <c:pt idx="97">
                  <c:v>18.727272727272727</c:v>
                </c:pt>
                <c:pt idx="98">
                  <c:v>19.363636363636363</c:v>
                </c:pt>
                <c:pt idx="99">
                  <c:v>24.181818181818183</c:v>
                </c:pt>
                <c:pt idx="100">
                  <c:v>28.59090909090909</c:v>
                </c:pt>
                <c:pt idx="101">
                  <c:v>31.772727272727273</c:v>
                </c:pt>
                <c:pt idx="102">
                  <c:v>32.81818181818182</c:v>
                </c:pt>
                <c:pt idx="103">
                  <c:v>37.045454545454547</c:v>
                </c:pt>
                <c:pt idx="104">
                  <c:v>40.636363636363633</c:v>
                </c:pt>
                <c:pt idx="105">
                  <c:v>41.909090909090907</c:v>
                </c:pt>
                <c:pt idx="106">
                  <c:v>42.090909090909093</c:v>
                </c:pt>
                <c:pt idx="107">
                  <c:v>44</c:v>
                </c:pt>
                <c:pt idx="108">
                  <c:v>43.545454545454547</c:v>
                </c:pt>
                <c:pt idx="109">
                  <c:v>43.227272727272727</c:v>
                </c:pt>
                <c:pt idx="110">
                  <c:v>39.909090909090907</c:v>
                </c:pt>
                <c:pt idx="111">
                  <c:v>37.136363636363633</c:v>
                </c:pt>
                <c:pt idx="112">
                  <c:v>35.409090909090907</c:v>
                </c:pt>
                <c:pt idx="113">
                  <c:v>34.31818181818182</c:v>
                </c:pt>
                <c:pt idx="114">
                  <c:v>31.227272727272727</c:v>
                </c:pt>
                <c:pt idx="115">
                  <c:v>28.5</c:v>
                </c:pt>
                <c:pt idx="116">
                  <c:v>25.363636363636363</c:v>
                </c:pt>
                <c:pt idx="117">
                  <c:v>23.272727272727273</c:v>
                </c:pt>
                <c:pt idx="118">
                  <c:v>21.045454545454547</c:v>
                </c:pt>
                <c:pt idx="119">
                  <c:v>20.636363636363637</c:v>
                </c:pt>
                <c:pt idx="120">
                  <c:v>20.727272727272727</c:v>
                </c:pt>
                <c:pt idx="121">
                  <c:v>19.363636363636363</c:v>
                </c:pt>
                <c:pt idx="122">
                  <c:v>18.772727272727273</c:v>
                </c:pt>
                <c:pt idx="123">
                  <c:v>17.136363636363637</c:v>
                </c:pt>
                <c:pt idx="124">
                  <c:v>16.09090909090909</c:v>
                </c:pt>
                <c:pt idx="125">
                  <c:v>15.772727272727273</c:v>
                </c:pt>
                <c:pt idx="126">
                  <c:v>13.909090909090908</c:v>
                </c:pt>
                <c:pt idx="127">
                  <c:v>13.909090909090908</c:v>
                </c:pt>
                <c:pt idx="128">
                  <c:v>13.909090909090908</c:v>
                </c:pt>
                <c:pt idx="129">
                  <c:v>13.909090909090908</c:v>
                </c:pt>
                <c:pt idx="130">
                  <c:v>13.909090909090908</c:v>
                </c:pt>
                <c:pt idx="131">
                  <c:v>13.5</c:v>
                </c:pt>
                <c:pt idx="132">
                  <c:v>13.363636363636363</c:v>
                </c:pt>
                <c:pt idx="133">
                  <c:v>12.318181818181818</c:v>
                </c:pt>
                <c:pt idx="134">
                  <c:v>12.5</c:v>
                </c:pt>
                <c:pt idx="135">
                  <c:v>13.590909090909092</c:v>
                </c:pt>
                <c:pt idx="136">
                  <c:v>12.772727272727273</c:v>
                </c:pt>
                <c:pt idx="137">
                  <c:v>13.772727272727273</c:v>
                </c:pt>
                <c:pt idx="138">
                  <c:v>15.636363636363637</c:v>
                </c:pt>
                <c:pt idx="139">
                  <c:v>17.545454545454547</c:v>
                </c:pt>
                <c:pt idx="140">
                  <c:v>17.863636363636363</c:v>
                </c:pt>
                <c:pt idx="141">
                  <c:v>18.727272727272727</c:v>
                </c:pt>
                <c:pt idx="142">
                  <c:v>19.363636363636363</c:v>
                </c:pt>
                <c:pt idx="143">
                  <c:v>24.181818181818183</c:v>
                </c:pt>
                <c:pt idx="144">
                  <c:v>28.59090909090909</c:v>
                </c:pt>
                <c:pt idx="145">
                  <c:v>31.772727272727273</c:v>
                </c:pt>
                <c:pt idx="146">
                  <c:v>32.81818181818182</c:v>
                </c:pt>
                <c:pt idx="147">
                  <c:v>37.045454545454547</c:v>
                </c:pt>
                <c:pt idx="148">
                  <c:v>40.636363636363633</c:v>
                </c:pt>
                <c:pt idx="149">
                  <c:v>41.909090909090907</c:v>
                </c:pt>
                <c:pt idx="150">
                  <c:v>42.090909090909093</c:v>
                </c:pt>
                <c:pt idx="151">
                  <c:v>44</c:v>
                </c:pt>
                <c:pt idx="152">
                  <c:v>43.545454545454547</c:v>
                </c:pt>
                <c:pt idx="153">
                  <c:v>43.227272727272727</c:v>
                </c:pt>
                <c:pt idx="154">
                  <c:v>39.909090909090907</c:v>
                </c:pt>
                <c:pt idx="155">
                  <c:v>37.136363636363633</c:v>
                </c:pt>
                <c:pt idx="156">
                  <c:v>35.409090909090907</c:v>
                </c:pt>
                <c:pt idx="157">
                  <c:v>34.31818181818182</c:v>
                </c:pt>
                <c:pt idx="158">
                  <c:v>31.227272727272727</c:v>
                </c:pt>
                <c:pt idx="159">
                  <c:v>28.5</c:v>
                </c:pt>
                <c:pt idx="160">
                  <c:v>25.363636363636363</c:v>
                </c:pt>
                <c:pt idx="161">
                  <c:v>23.272727272727273</c:v>
                </c:pt>
                <c:pt idx="162">
                  <c:v>21.045454545454547</c:v>
                </c:pt>
                <c:pt idx="163">
                  <c:v>20.636363636363637</c:v>
                </c:pt>
                <c:pt idx="164">
                  <c:v>20.727272727272727</c:v>
                </c:pt>
                <c:pt idx="165">
                  <c:v>19.363636363636363</c:v>
                </c:pt>
                <c:pt idx="166">
                  <c:v>18.772727272727273</c:v>
                </c:pt>
                <c:pt idx="167">
                  <c:v>17.136363636363637</c:v>
                </c:pt>
                <c:pt idx="168">
                  <c:v>16.09090909090909</c:v>
                </c:pt>
                <c:pt idx="169">
                  <c:v>15.772727272727273</c:v>
                </c:pt>
                <c:pt idx="170">
                  <c:v>14.7</c:v>
                </c:pt>
                <c:pt idx="171">
                  <c:v>15.444444444444445</c:v>
                </c:pt>
                <c:pt idx="172">
                  <c:v>14.625</c:v>
                </c:pt>
                <c:pt idx="173">
                  <c:v>15.285714285714286</c:v>
                </c:pt>
                <c:pt idx="174">
                  <c:v>15.833333333333334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1B-46AF-80FA-5B478223A7E1}"/>
            </c:ext>
          </c:extLst>
        </c:ser>
        <c:ser>
          <c:idx val="2"/>
          <c:order val="2"/>
          <c:tx>
            <c:v>CFT OBSERVED AVER 11 </c:v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'PSA Forecast Hindcast'!$D$56:$D$256</c:f>
              <c:numCache>
                <c:formatCode>0</c:formatCode>
                <c:ptCount val="201"/>
                <c:pt idx="0" formatCode="General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cat>
          <c:val>
            <c:numRef>
              <c:f>'PSA Forecast Hindcast'!$H$56:$H$256</c:f>
              <c:numCache>
                <c:formatCode>0.00</c:formatCode>
                <c:ptCount val="201"/>
                <c:pt idx="59">
                  <c:v>11.666666666666666</c:v>
                </c:pt>
                <c:pt idx="60">
                  <c:v>12.285714285714286</c:v>
                </c:pt>
                <c:pt idx="61">
                  <c:v>13.375</c:v>
                </c:pt>
                <c:pt idx="62">
                  <c:v>18.666666666666668</c:v>
                </c:pt>
                <c:pt idx="63">
                  <c:v>18.100000000000001</c:v>
                </c:pt>
                <c:pt idx="64">
                  <c:v>19.363636363636363</c:v>
                </c:pt>
                <c:pt idx="65">
                  <c:v>20.272727272727273</c:v>
                </c:pt>
                <c:pt idx="66">
                  <c:v>23.818181818181817</c:v>
                </c:pt>
                <c:pt idx="67">
                  <c:v>27.727272727272727</c:v>
                </c:pt>
                <c:pt idx="68">
                  <c:v>31.09090909090909</c:v>
                </c:pt>
                <c:pt idx="69">
                  <c:v>29.09090909090909</c:v>
                </c:pt>
                <c:pt idx="70">
                  <c:v>31.818181818181817</c:v>
                </c:pt>
                <c:pt idx="71">
                  <c:v>35.090909090909093</c:v>
                </c:pt>
                <c:pt idx="72">
                  <c:v>34.727272727272727</c:v>
                </c:pt>
                <c:pt idx="73">
                  <c:v>30.90909090909091</c:v>
                </c:pt>
                <c:pt idx="74">
                  <c:v>31.454545454545453</c:v>
                </c:pt>
                <c:pt idx="75">
                  <c:v>29.818181818181817</c:v>
                </c:pt>
                <c:pt idx="76">
                  <c:v>29.181818181818183</c:v>
                </c:pt>
                <c:pt idx="77">
                  <c:v>26.636363636363637</c:v>
                </c:pt>
                <c:pt idx="78">
                  <c:v>24.363636363636363</c:v>
                </c:pt>
                <c:pt idx="79">
                  <c:v>19.727272727272727</c:v>
                </c:pt>
                <c:pt idx="80">
                  <c:v>19.181818181818183</c:v>
                </c:pt>
                <c:pt idx="81">
                  <c:v>17.90909090909091</c:v>
                </c:pt>
                <c:pt idx="82">
                  <c:v>13.727272727272727</c:v>
                </c:pt>
                <c:pt idx="83">
                  <c:v>12.909090909090908</c:v>
                </c:pt>
                <c:pt idx="84">
                  <c:v>13.181818181818182</c:v>
                </c:pt>
                <c:pt idx="85">
                  <c:v>12.363636363636363</c:v>
                </c:pt>
                <c:pt idx="86">
                  <c:v>12.181818181818182</c:v>
                </c:pt>
                <c:pt idx="87">
                  <c:v>12.727272727272727</c:v>
                </c:pt>
                <c:pt idx="88">
                  <c:v>12</c:v>
                </c:pt>
                <c:pt idx="89">
                  <c:v>12.454545454545455</c:v>
                </c:pt>
                <c:pt idx="90">
                  <c:v>13.363636363636363</c:v>
                </c:pt>
                <c:pt idx="91">
                  <c:v>13.727272727272727</c:v>
                </c:pt>
                <c:pt idx="92">
                  <c:v>13.909090909090908</c:v>
                </c:pt>
                <c:pt idx="93">
                  <c:v>15</c:v>
                </c:pt>
                <c:pt idx="94">
                  <c:v>17.545454545454547</c:v>
                </c:pt>
                <c:pt idx="95">
                  <c:v>17.818181818181817</c:v>
                </c:pt>
                <c:pt idx="96">
                  <c:v>18.181818181818183</c:v>
                </c:pt>
                <c:pt idx="97">
                  <c:v>18.09090909090909</c:v>
                </c:pt>
                <c:pt idx="98">
                  <c:v>18.454545454545453</c:v>
                </c:pt>
                <c:pt idx="99">
                  <c:v>24.545454545454547</c:v>
                </c:pt>
                <c:pt idx="100">
                  <c:v>29.454545454545453</c:v>
                </c:pt>
                <c:pt idx="101">
                  <c:v>32.454545454545453</c:v>
                </c:pt>
                <c:pt idx="102">
                  <c:v>36.545454545454547</c:v>
                </c:pt>
                <c:pt idx="103">
                  <c:v>42.272727272727273</c:v>
                </c:pt>
                <c:pt idx="104">
                  <c:v>46.18181818181818</c:v>
                </c:pt>
                <c:pt idx="105">
                  <c:v>49.090909090909093</c:v>
                </c:pt>
                <c:pt idx="106">
                  <c:v>53.272727272727273</c:v>
                </c:pt>
                <c:pt idx="107">
                  <c:v>56.545454545454547</c:v>
                </c:pt>
                <c:pt idx="108">
                  <c:v>57.272727272727273</c:v>
                </c:pt>
                <c:pt idx="109">
                  <c:v>57.272727272727273</c:v>
                </c:pt>
                <c:pt idx="110">
                  <c:v>53.18181818181818</c:v>
                </c:pt>
                <c:pt idx="111">
                  <c:v>49.909090909090907</c:v>
                </c:pt>
                <c:pt idx="112">
                  <c:v>51.090909090909093</c:v>
                </c:pt>
                <c:pt idx="113">
                  <c:v>49.454545454545453</c:v>
                </c:pt>
                <c:pt idx="114">
                  <c:v>44.545454545454547</c:v>
                </c:pt>
                <c:pt idx="115">
                  <c:v>43.272727272727273</c:v>
                </c:pt>
                <c:pt idx="116">
                  <c:v>40.799999999999997</c:v>
                </c:pt>
                <c:pt idx="117">
                  <c:v>37.444444444444443</c:v>
                </c:pt>
                <c:pt idx="118">
                  <c:v>35.875</c:v>
                </c:pt>
                <c:pt idx="119">
                  <c:v>38.285714285714285</c:v>
                </c:pt>
                <c:pt idx="120">
                  <c:v>42.166666666666664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1B-46AF-80FA-5B478223A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62867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2500"/>
        <c:auto val="1"/>
        <c:lblAlgn val="ctr"/>
        <c:lblOffset val="100"/>
        <c:tickLblSkip val="20"/>
        <c:tickMarkSkip val="1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Predicted CFT  (no. premises infested /yr )</a:t>
                </a:r>
              </a:p>
            </c:rich>
          </c:tx>
          <c:layout>
            <c:manualLayout>
              <c:xMode val="edge"/>
              <c:yMode val="edge"/>
              <c:x val="0"/>
              <c:y val="0.128409771441822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2867112"/>
        <c:crosses val="autoZero"/>
        <c:crossBetween val="midCat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60"/>
        </c:scaling>
        <c:delete val="0"/>
        <c:axPos val="r"/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 Level  (  no. infested premises / year )</a:t>
                </a:r>
              </a:p>
            </c:rich>
          </c:tx>
          <c:layout>
            <c:manualLayout>
              <c:xMode val="edge"/>
              <c:yMode val="edge"/>
              <c:x val="0.96594566808181237"/>
              <c:y val="8.2092008025245244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midCat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644194469384945E-2"/>
          <c:y val="6.8598206022200015E-2"/>
          <c:w val="0.81829074408728164"/>
          <c:h val="0.82432253841086645"/>
        </c:manualLayout>
      </c:layout>
      <c:lineChart>
        <c:grouping val="standard"/>
        <c:varyColors val="0"/>
        <c:ser>
          <c:idx val="0"/>
          <c:order val="0"/>
          <c:spPr>
            <a:ln w="9525">
              <a:solidFill>
                <a:srgbClr val="0000CC"/>
              </a:solidFill>
            </a:ln>
          </c:spPr>
          <c:marker>
            <c:symbol val="none"/>
          </c:marker>
          <c:dPt>
            <c:idx val="43"/>
            <c:marker>
              <c:symbol val="square"/>
              <c:size val="10"/>
              <c:spPr>
                <a:solidFill>
                  <a:srgbClr val="00FF99"/>
                </a:solidFill>
                <a:ln w="19050">
                  <a:solidFill>
                    <a:srgbClr val="0000FF"/>
                  </a:solidFill>
                </a:ln>
              </c:spPr>
            </c:marker>
            <c:bubble3D val="0"/>
            <c:spPr>
              <a:ln w="9525">
                <a:solidFill>
                  <a:srgbClr val="0000CC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352-4E45-BE7D-0CE081E95285}"/>
              </c:ext>
            </c:extLst>
          </c:dPt>
          <c:dPt>
            <c:idx val="84"/>
            <c:marker>
              <c:symbol val="square"/>
              <c:size val="10"/>
              <c:spPr>
                <a:solidFill>
                  <a:srgbClr val="00FF99"/>
                </a:solidFill>
                <a:ln w="19050">
                  <a:solidFill>
                    <a:srgbClr val="0000FF"/>
                  </a:solidFill>
                </a:ln>
              </c:spPr>
            </c:marker>
            <c:bubble3D val="0"/>
            <c:spPr>
              <a:ln w="9525">
                <a:solidFill>
                  <a:srgbClr val="0000CC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352-4E45-BE7D-0CE081E95285}"/>
              </c:ext>
            </c:extLst>
          </c:dPt>
          <c:cat>
            <c:numRef>
              <c:f>'PSA Forecast Hindcast'!$D$56:$D$256</c:f>
              <c:numCache>
                <c:formatCode>0</c:formatCode>
                <c:ptCount val="201"/>
                <c:pt idx="0" formatCode="General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cat>
          <c:val>
            <c:numRef>
              <c:f>'PSA Forecast Hindcast'!$E$56:$E$256</c:f>
              <c:numCache>
                <c:formatCode>0.00</c:formatCode>
                <c:ptCount val="201"/>
                <c:pt idx="0">
                  <c:v>0.88154389897700003</c:v>
                </c:pt>
                <c:pt idx="1">
                  <c:v>-8.4551707899099995</c:v>
                </c:pt>
                <c:pt idx="2">
                  <c:v>-14.662506563599999</c:v>
                </c:pt>
                <c:pt idx="3">
                  <c:v>-9.7622135023900007</c:v>
                </c:pt>
                <c:pt idx="4">
                  <c:v>-1.8611113747200001</c:v>
                </c:pt>
                <c:pt idx="5">
                  <c:v>-3.76284513371</c:v>
                </c:pt>
                <c:pt idx="6">
                  <c:v>-13.794702108399999</c:v>
                </c:pt>
                <c:pt idx="7">
                  <c:v>-19.924604151</c:v>
                </c:pt>
                <c:pt idx="8">
                  <c:v>-19.903619903999999</c:v>
                </c:pt>
                <c:pt idx="9">
                  <c:v>-23.989265339199999</c:v>
                </c:pt>
                <c:pt idx="10">
                  <c:v>-36.008542138000003</c:v>
                </c:pt>
                <c:pt idx="11">
                  <c:v>-44.662940748799997</c:v>
                </c:pt>
                <c:pt idx="12">
                  <c:v>-40.155399711999998</c:v>
                </c:pt>
                <c:pt idx="13">
                  <c:v>-29.2329441294</c:v>
                </c:pt>
                <c:pt idx="14">
                  <c:v>-24.0977721657</c:v>
                </c:pt>
                <c:pt idx="15">
                  <c:v>-23.518744488599999</c:v>
                </c:pt>
                <c:pt idx="16">
                  <c:v>-17.0216105292</c:v>
                </c:pt>
                <c:pt idx="17">
                  <c:v>-4.5947792970599997</c:v>
                </c:pt>
                <c:pt idx="18">
                  <c:v>1.3885668354530001</c:v>
                </c:pt>
                <c:pt idx="19">
                  <c:v>-4.2477730072400002</c:v>
                </c:pt>
                <c:pt idx="20">
                  <c:v>-10.574453741299999</c:v>
                </c:pt>
                <c:pt idx="21">
                  <c:v>-7.2120027024900004</c:v>
                </c:pt>
                <c:pt idx="22">
                  <c:v>0.53444868353399999</c:v>
                </c:pt>
                <c:pt idx="23">
                  <c:v>2.442719544964</c:v>
                </c:pt>
                <c:pt idx="24">
                  <c:v>1.57307189266</c:v>
                </c:pt>
                <c:pt idx="25">
                  <c:v>9.3421857835019999</c:v>
                </c:pt>
                <c:pt idx="26">
                  <c:v>25.531624299699999</c:v>
                </c:pt>
                <c:pt idx="27">
                  <c:v>36.59834490603</c:v>
                </c:pt>
                <c:pt idx="28">
                  <c:v>35.656567885580003</c:v>
                </c:pt>
                <c:pt idx="29">
                  <c:v>31.754516277330001</c:v>
                </c:pt>
                <c:pt idx="30">
                  <c:v>33.6980060904</c:v>
                </c:pt>
                <c:pt idx="31">
                  <c:v>35.527544944870002</c:v>
                </c:pt>
                <c:pt idx="32">
                  <c:v>27.649530816630001</c:v>
                </c:pt>
                <c:pt idx="33">
                  <c:v>14.806823161580001</c:v>
                </c:pt>
                <c:pt idx="34">
                  <c:v>10.514882729150001</c:v>
                </c:pt>
                <c:pt idx="35">
                  <c:v>16.48876419814</c:v>
                </c:pt>
                <c:pt idx="36">
                  <c:v>20.58171198934</c:v>
                </c:pt>
                <c:pt idx="37">
                  <c:v>16.43428970726</c:v>
                </c:pt>
                <c:pt idx="38">
                  <c:v>12.48052031233</c:v>
                </c:pt>
                <c:pt idx="39">
                  <c:v>15.898479381510001</c:v>
                </c:pt>
                <c:pt idx="40">
                  <c:v>18.736890656770001</c:v>
                </c:pt>
                <c:pt idx="41">
                  <c:v>9.8233732241459997</c:v>
                </c:pt>
                <c:pt idx="42">
                  <c:v>-6.8278746839200002</c:v>
                </c:pt>
                <c:pt idx="43">
                  <c:v>-17.497042388299999</c:v>
                </c:pt>
                <c:pt idx="44">
                  <c:v>-19.355327407499999</c:v>
                </c:pt>
                <c:pt idx="45">
                  <c:v>-22.673759813</c:v>
                </c:pt>
                <c:pt idx="46">
                  <c:v>-31.682973774699999</c:v>
                </c:pt>
                <c:pt idx="47">
                  <c:v>-36.357881292599998</c:v>
                </c:pt>
                <c:pt idx="48">
                  <c:v>-29.045552381699999</c:v>
                </c:pt>
                <c:pt idx="49">
                  <c:v>-18.368774586099999</c:v>
                </c:pt>
                <c:pt idx="50">
                  <c:v>-16.990833221500001</c:v>
                </c:pt>
                <c:pt idx="51">
                  <c:v>-22.852748464800001</c:v>
                </c:pt>
                <c:pt idx="52">
                  <c:v>-24.256640716700002</c:v>
                </c:pt>
                <c:pt idx="53">
                  <c:v>-19.868631171899999</c:v>
                </c:pt>
                <c:pt idx="54">
                  <c:v>-20.342505377799998</c:v>
                </c:pt>
                <c:pt idx="55">
                  <c:v>-29.060014538800001</c:v>
                </c:pt>
                <c:pt idx="56">
                  <c:v>-34.367299265900002</c:v>
                </c:pt>
                <c:pt idx="57">
                  <c:v>-26.8311988783</c:v>
                </c:pt>
                <c:pt idx="58">
                  <c:v>-13.598292847</c:v>
                </c:pt>
                <c:pt idx="59">
                  <c:v>-6.5065600859100003</c:v>
                </c:pt>
                <c:pt idx="60">
                  <c:v>-3.6846925670299999</c:v>
                </c:pt>
                <c:pt idx="61">
                  <c:v>5.2206731795729997</c:v>
                </c:pt>
                <c:pt idx="62">
                  <c:v>19.43246741426</c:v>
                </c:pt>
                <c:pt idx="63">
                  <c:v>26.197869045769998</c:v>
                </c:pt>
                <c:pt idx="64">
                  <c:v>20.69858731539</c:v>
                </c:pt>
                <c:pt idx="65">
                  <c:v>14.07425678455</c:v>
                </c:pt>
                <c:pt idx="66">
                  <c:v>16.216082495089999</c:v>
                </c:pt>
                <c:pt idx="67">
                  <c:v>21.390068205110001</c:v>
                </c:pt>
                <c:pt idx="68">
                  <c:v>19.840817888210001</c:v>
                </c:pt>
                <c:pt idx="69">
                  <c:v>15.49891061294</c:v>
                </c:pt>
                <c:pt idx="70">
                  <c:v>19.986098730950001</c:v>
                </c:pt>
                <c:pt idx="71">
                  <c:v>32.66269409025</c:v>
                </c:pt>
                <c:pt idx="72">
                  <c:v>39.938889006780002</c:v>
                </c:pt>
                <c:pt idx="73">
                  <c:v>35.50834109126</c:v>
                </c:pt>
                <c:pt idx="74">
                  <c:v>28.698527192699999</c:v>
                </c:pt>
                <c:pt idx="75">
                  <c:v>27.755534611440002</c:v>
                </c:pt>
                <c:pt idx="76">
                  <c:v>26.128312486479999</c:v>
                </c:pt>
                <c:pt idx="77">
                  <c:v>14.496788356870001</c:v>
                </c:pt>
                <c:pt idx="78">
                  <c:v>-1.68774762447</c:v>
                </c:pt>
                <c:pt idx="79">
                  <c:v>-8.7778802414099992</c:v>
                </c:pt>
                <c:pt idx="80">
                  <c:v>-5.4326587122500003</c:v>
                </c:pt>
                <c:pt idx="81">
                  <c:v>-3.6966035552199998</c:v>
                </c:pt>
                <c:pt idx="82">
                  <c:v>-9.1625879876600003</c:v>
                </c:pt>
                <c:pt idx="83">
                  <c:v>-12.967544547199999</c:v>
                </c:pt>
                <c:pt idx="84">
                  <c:v>-8.4388071264499995</c:v>
                </c:pt>
                <c:pt idx="85">
                  <c:v>-4.1952431189699997</c:v>
                </c:pt>
                <c:pt idx="86">
                  <c:v>-11.3527097004</c:v>
                </c:pt>
                <c:pt idx="87">
                  <c:v>-25.520416087400001</c:v>
                </c:pt>
                <c:pt idx="88">
                  <c:v>-33.224363488599998</c:v>
                </c:pt>
                <c:pt idx="89">
                  <c:v>-32.345859340600001</c:v>
                </c:pt>
                <c:pt idx="90">
                  <c:v>-33.281483715599997</c:v>
                </c:pt>
                <c:pt idx="91">
                  <c:v>-39.589680856100003</c:v>
                </c:pt>
                <c:pt idx="92">
                  <c:v>-40.785893354199999</c:v>
                </c:pt>
                <c:pt idx="93">
                  <c:v>-29.600546882300002</c:v>
                </c:pt>
                <c:pt idx="94">
                  <c:v>-15.169453214600001</c:v>
                </c:pt>
                <c:pt idx="95">
                  <c:v>-9.9888529108800004</c:v>
                </c:pt>
                <c:pt idx="96">
                  <c:v>-11.6183155103</c:v>
                </c:pt>
                <c:pt idx="97">
                  <c:v>-8.7211715029800008</c:v>
                </c:pt>
                <c:pt idx="98">
                  <c:v>-0.87630979236999995</c:v>
                </c:pt>
                <c:pt idx="99">
                  <c:v>0.90346129626100002</c:v>
                </c:pt>
                <c:pt idx="100">
                  <c:v>-6.2934524079700003</c:v>
                </c:pt>
                <c:pt idx="101">
                  <c:v>-10.4607995231</c:v>
                </c:pt>
                <c:pt idx="102">
                  <c:v>-2.50972307865</c:v>
                </c:pt>
                <c:pt idx="103">
                  <c:v>10.09624114947</c:v>
                </c:pt>
                <c:pt idx="104">
                  <c:v>15.996245428150001</c:v>
                </c:pt>
                <c:pt idx="105">
                  <c:v>17.791511168980001</c:v>
                </c:pt>
                <c:pt idx="106">
                  <c:v>25.787820501310001</c:v>
                </c:pt>
                <c:pt idx="107">
                  <c:v>38.520294783910003</c:v>
                </c:pt>
                <c:pt idx="108">
                  <c:v>42.979868860000003</c:v>
                </c:pt>
                <c:pt idx="109">
                  <c:v>34.79443779644</c:v>
                </c:pt>
                <c:pt idx="110">
                  <c:v>25.344411598360001</c:v>
                </c:pt>
                <c:pt idx="111">
                  <c:v>24.053083141679998</c:v>
                </c:pt>
                <c:pt idx="112">
                  <c:v>24.810124735719999</c:v>
                </c:pt>
                <c:pt idx="113">
                  <c:v>18.38535632904</c:v>
                </c:pt>
                <c:pt idx="114">
                  <c:v>9.6002069774510002</c:v>
                </c:pt>
                <c:pt idx="115">
                  <c:v>10.280751131880001</c:v>
                </c:pt>
                <c:pt idx="116">
                  <c:v>19.394679229809999</c:v>
                </c:pt>
                <c:pt idx="117">
                  <c:v>23.360362617650001</c:v>
                </c:pt>
                <c:pt idx="118">
                  <c:v>16.472344600149999</c:v>
                </c:pt>
                <c:pt idx="119">
                  <c:v>8.2977930533239999</c:v>
                </c:pt>
                <c:pt idx="120">
                  <c:v>6.464018089564</c:v>
                </c:pt>
                <c:pt idx="121">
                  <c:v>3.786889323364</c:v>
                </c:pt>
                <c:pt idx="122">
                  <c:v>-8.8319961770899997</c:v>
                </c:pt>
                <c:pt idx="123">
                  <c:v>-25.3349678314</c:v>
                </c:pt>
                <c:pt idx="124">
                  <c:v>-32.069593013599999</c:v>
                </c:pt>
                <c:pt idx="125">
                  <c:v>-28.159365816800001</c:v>
                </c:pt>
                <c:pt idx="126">
                  <c:v>-25.5929113754</c:v>
                </c:pt>
                <c:pt idx="127">
                  <c:v>-29.250340651199998</c:v>
                </c:pt>
                <c:pt idx="128">
                  <c:v>-29.923887687800001</c:v>
                </c:pt>
                <c:pt idx="129">
                  <c:v>-21.520704567999999</c:v>
                </c:pt>
                <c:pt idx="130">
                  <c:v>-13.3609440473</c:v>
                </c:pt>
                <c:pt idx="131">
                  <c:v>-16.533517595300001</c:v>
                </c:pt>
                <c:pt idx="132">
                  <c:v>-26.344206847900001</c:v>
                </c:pt>
                <c:pt idx="133">
                  <c:v>-29.661196203399999</c:v>
                </c:pt>
                <c:pt idx="134">
                  <c:v>-25.1353097099</c:v>
                </c:pt>
                <c:pt idx="135">
                  <c:v>-23.301118811399999</c:v>
                </c:pt>
                <c:pt idx="136">
                  <c:v>-27.055655137399999</c:v>
                </c:pt>
                <c:pt idx="137">
                  <c:v>-25.4794741163</c:v>
                </c:pt>
                <c:pt idx="138">
                  <c:v>-11.6786902882</c:v>
                </c:pt>
                <c:pt idx="139">
                  <c:v>4.7694190432979999</c:v>
                </c:pt>
                <c:pt idx="140">
                  <c:v>11.63031639455</c:v>
                </c:pt>
                <c:pt idx="141">
                  <c:v>11.787835958280001</c:v>
                </c:pt>
                <c:pt idx="142">
                  <c:v>16.256406832730001</c:v>
                </c:pt>
                <c:pt idx="143">
                  <c:v>24.609063643270002</c:v>
                </c:pt>
                <c:pt idx="144">
                  <c:v>25.564937845029998</c:v>
                </c:pt>
                <c:pt idx="145">
                  <c:v>16.74997113945</c:v>
                </c:pt>
                <c:pt idx="146">
                  <c:v>10.5523253735</c:v>
                </c:pt>
                <c:pt idx="147">
                  <c:v>15.75953352789</c:v>
                </c:pt>
                <c:pt idx="148">
                  <c:v>24.686016289609999</c:v>
                </c:pt>
                <c:pt idx="149">
                  <c:v>26.560561295909999</c:v>
                </c:pt>
                <c:pt idx="150">
                  <c:v>24.792962053109999</c:v>
                </c:pt>
                <c:pt idx="151">
                  <c:v>29.69632222509</c:v>
                </c:pt>
                <c:pt idx="152">
                  <c:v>39.193226988340001</c:v>
                </c:pt>
                <c:pt idx="153">
                  <c:v>40.10652155436</c:v>
                </c:pt>
                <c:pt idx="154">
                  <c:v>28.553253648110001</c:v>
                </c:pt>
                <c:pt idx="155">
                  <c:v>16.13256176854</c:v>
                </c:pt>
                <c:pt idx="156">
                  <c:v>11.762506505959999</c:v>
                </c:pt>
                <c:pt idx="157">
                  <c:v>8.9452229145370001</c:v>
                </c:pt>
                <c:pt idx="158">
                  <c:v>-1.03605490637</c:v>
                </c:pt>
                <c:pt idx="159">
                  <c:v>-12.5216483283</c:v>
                </c:pt>
                <c:pt idx="160">
                  <c:v>-13.552718948700001</c:v>
                </c:pt>
                <c:pt idx="161">
                  <c:v>-5.5918559880799998</c:v>
                </c:pt>
                <c:pt idx="162">
                  <c:v>-2.2198096314</c:v>
                </c:pt>
                <c:pt idx="163">
                  <c:v>-8.5766938634100001</c:v>
                </c:pt>
                <c:pt idx="164">
                  <c:v>-14.943239330100001</c:v>
                </c:pt>
                <c:pt idx="165">
                  <c:v>-14.407035088300001</c:v>
                </c:pt>
                <c:pt idx="166">
                  <c:v>-14.854876683900001</c:v>
                </c:pt>
                <c:pt idx="167">
                  <c:v>-25.236594570899999</c:v>
                </c:pt>
                <c:pt idx="168">
                  <c:v>-39.003205941300003</c:v>
                </c:pt>
                <c:pt idx="169">
                  <c:v>-42.626110227700003</c:v>
                </c:pt>
                <c:pt idx="170">
                  <c:v>-35.774357123400002</c:v>
                </c:pt>
                <c:pt idx="171">
                  <c:v>-30.408875947999999</c:v>
                </c:pt>
                <c:pt idx="172">
                  <c:v>-30.7239103806</c:v>
                </c:pt>
                <c:pt idx="173">
                  <c:v>-27.2131161748</c:v>
                </c:pt>
                <c:pt idx="174">
                  <c:v>-14.387570758900001</c:v>
                </c:pt>
                <c:pt idx="175">
                  <c:v>-2.2435010990699999</c:v>
                </c:pt>
                <c:pt idx="176">
                  <c:v>-1.8090847613300001</c:v>
                </c:pt>
                <c:pt idx="177">
                  <c:v>-8.0930614775700001</c:v>
                </c:pt>
                <c:pt idx="178">
                  <c:v>-8.3318874518099992</c:v>
                </c:pt>
                <c:pt idx="179">
                  <c:v>-1.93432011239</c:v>
                </c:pt>
                <c:pt idx="180">
                  <c:v>0.48164472567400002</c:v>
                </c:pt>
                <c:pt idx="181">
                  <c:v>-3.2692517935400001</c:v>
                </c:pt>
                <c:pt idx="182">
                  <c:v>-1.80031298078</c:v>
                </c:pt>
                <c:pt idx="183">
                  <c:v>11.467847863739999</c:v>
                </c:pt>
                <c:pt idx="184">
                  <c:v>26.635455973119999</c:v>
                </c:pt>
                <c:pt idx="185">
                  <c:v>31.86278619478</c:v>
                </c:pt>
                <c:pt idx="186">
                  <c:v>30.568928559410001</c:v>
                </c:pt>
                <c:pt idx="187">
                  <c:v>33.50777029983</c:v>
                </c:pt>
                <c:pt idx="188">
                  <c:v>39.482723270569998</c:v>
                </c:pt>
                <c:pt idx="189">
                  <c:v>37.036708887730001</c:v>
                </c:pt>
                <c:pt idx="190">
                  <c:v>24.387447288459999</c:v>
                </c:pt>
                <c:pt idx="191">
                  <c:v>14.30997224791</c:v>
                </c:pt>
                <c:pt idx="192">
                  <c:v>15.299615211440001</c:v>
                </c:pt>
                <c:pt idx="193">
                  <c:v>19.49981354174</c:v>
                </c:pt>
                <c:pt idx="194">
                  <c:v>16.787474355490001</c:v>
                </c:pt>
                <c:pt idx="195">
                  <c:v>11.398985942059999</c:v>
                </c:pt>
                <c:pt idx="196">
                  <c:v>13.64706635352</c:v>
                </c:pt>
                <c:pt idx="197">
                  <c:v>20.853668545240001</c:v>
                </c:pt>
                <c:pt idx="198">
                  <c:v>19.696131711420001</c:v>
                </c:pt>
                <c:pt idx="199">
                  <c:v>6.7564001918230003</c:v>
                </c:pt>
                <c:pt idx="200">
                  <c:v>-6.2351326880400002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352-4E45-BE7D-0CE081E95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2871376"/>
        <c:axId val="1"/>
      </c:lineChart>
      <c:lineChart>
        <c:grouping val="standard"/>
        <c:varyColors val="0"/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'PSA Forecast Hindcast'!$D$56:$D$256</c:f>
              <c:numCache>
                <c:formatCode>0</c:formatCode>
                <c:ptCount val="201"/>
                <c:pt idx="0" formatCode="General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cat>
          <c:val>
            <c:numRef>
              <c:f>'PSA Forecast Hindcast'!$I$56:$I$255</c:f>
              <c:numCache>
                <c:formatCode>0.00</c:formatCode>
                <c:ptCount val="200"/>
                <c:pt idx="87">
                  <c:v>7</c:v>
                </c:pt>
                <c:pt idx="88">
                  <c:v>12</c:v>
                </c:pt>
                <c:pt idx="89">
                  <c:v>13.333333333333334</c:v>
                </c:pt>
                <c:pt idx="90">
                  <c:v>14.666666666666666</c:v>
                </c:pt>
                <c:pt idx="91">
                  <c:v>9.5</c:v>
                </c:pt>
                <c:pt idx="92">
                  <c:v>8</c:v>
                </c:pt>
                <c:pt idx="93">
                  <c:v>8.1666666666666661</c:v>
                </c:pt>
                <c:pt idx="94">
                  <c:v>12.333333333333334</c:v>
                </c:pt>
                <c:pt idx="95">
                  <c:v>19.166666666666668</c:v>
                </c:pt>
                <c:pt idx="96">
                  <c:v>19.333333333333332</c:v>
                </c:pt>
                <c:pt idx="97">
                  <c:v>18.666666666666668</c:v>
                </c:pt>
                <c:pt idx="98">
                  <c:v>19.5</c:v>
                </c:pt>
                <c:pt idx="99">
                  <c:v>29.5</c:v>
                </c:pt>
                <c:pt idx="100">
                  <c:v>28.333333333333332</c:v>
                </c:pt>
                <c:pt idx="101">
                  <c:v>26</c:v>
                </c:pt>
                <c:pt idx="102">
                  <c:v>16.166666666666668</c:v>
                </c:pt>
                <c:pt idx="103">
                  <c:v>31.166666666666668</c:v>
                </c:pt>
                <c:pt idx="104">
                  <c:v>44.333333333333336</c:v>
                </c:pt>
                <c:pt idx="105">
                  <c:v>57.833333333333336</c:v>
                </c:pt>
                <c:pt idx="106">
                  <c:v>50.833333333333336</c:v>
                </c:pt>
                <c:pt idx="107">
                  <c:v>50.333333333333336</c:v>
                </c:pt>
                <c:pt idx="108">
                  <c:v>51.166666666666664</c:v>
                </c:pt>
                <c:pt idx="109">
                  <c:v>52.833333333333336</c:v>
                </c:pt>
                <c:pt idx="110">
                  <c:v>48</c:v>
                </c:pt>
                <c:pt idx="111">
                  <c:v>40.666666666666664</c:v>
                </c:pt>
                <c:pt idx="112">
                  <c:v>32</c:v>
                </c:pt>
                <c:pt idx="113">
                  <c:v>20.333333333333332</c:v>
                </c:pt>
                <c:pt idx="114">
                  <c:v>16.166666666666668</c:v>
                </c:pt>
                <c:pt idx="115">
                  <c:v>20.833333333333332</c:v>
                </c:pt>
                <c:pt idx="116">
                  <c:v>29.166666666666668</c:v>
                </c:pt>
                <c:pt idx="117">
                  <c:v>30.333333333333332</c:v>
                </c:pt>
                <c:pt idx="118">
                  <c:v>28.666666666666668</c:v>
                </c:pt>
                <c:pt idx="119">
                  <c:v>25.833333333333332</c:v>
                </c:pt>
                <c:pt idx="120">
                  <c:v>20</c:v>
                </c:pt>
                <c:pt idx="121">
                  <c:v>18.833333333333332</c:v>
                </c:pt>
                <c:pt idx="122">
                  <c:v>13.333333333333334</c:v>
                </c:pt>
                <c:pt idx="123">
                  <c:v>14.666666666666666</c:v>
                </c:pt>
                <c:pt idx="124">
                  <c:v>11</c:v>
                </c:pt>
                <c:pt idx="125">
                  <c:v>10</c:v>
                </c:pt>
                <c:pt idx="126">
                  <c:v>14</c:v>
                </c:pt>
                <c:pt idx="127">
                  <c:v>16</c:v>
                </c:pt>
                <c:pt idx="128">
                  <c:v>18.333333333333332</c:v>
                </c:pt>
                <c:pt idx="129">
                  <c:v>17.666666666666668</c:v>
                </c:pt>
                <c:pt idx="130">
                  <c:v>18</c:v>
                </c:pt>
                <c:pt idx="131">
                  <c:v>7</c:v>
                </c:pt>
                <c:pt idx="132">
                  <c:v>12</c:v>
                </c:pt>
                <c:pt idx="133">
                  <c:v>13.333333333333334</c:v>
                </c:pt>
                <c:pt idx="134">
                  <c:v>14.666666666666666</c:v>
                </c:pt>
                <c:pt idx="135">
                  <c:v>9.5</c:v>
                </c:pt>
                <c:pt idx="136">
                  <c:v>8</c:v>
                </c:pt>
                <c:pt idx="137">
                  <c:v>8.1666666666666661</c:v>
                </c:pt>
                <c:pt idx="138">
                  <c:v>12.333333333333334</c:v>
                </c:pt>
                <c:pt idx="139">
                  <c:v>19.166666666666668</c:v>
                </c:pt>
                <c:pt idx="140">
                  <c:v>19.333333333333332</c:v>
                </c:pt>
                <c:pt idx="141">
                  <c:v>18.666666666666668</c:v>
                </c:pt>
                <c:pt idx="142">
                  <c:v>19.5</c:v>
                </c:pt>
                <c:pt idx="143">
                  <c:v>29.5</c:v>
                </c:pt>
                <c:pt idx="144">
                  <c:v>28.333333333333332</c:v>
                </c:pt>
                <c:pt idx="145">
                  <c:v>26</c:v>
                </c:pt>
                <c:pt idx="146">
                  <c:v>16.166666666666668</c:v>
                </c:pt>
                <c:pt idx="147">
                  <c:v>31.166666666666668</c:v>
                </c:pt>
                <c:pt idx="148">
                  <c:v>44.333333333333336</c:v>
                </c:pt>
                <c:pt idx="149">
                  <c:v>57.833333333333336</c:v>
                </c:pt>
                <c:pt idx="150">
                  <c:v>50.833333333333336</c:v>
                </c:pt>
                <c:pt idx="151">
                  <c:v>50.333333333333336</c:v>
                </c:pt>
                <c:pt idx="152">
                  <c:v>51.166666666666664</c:v>
                </c:pt>
                <c:pt idx="153">
                  <c:v>52.833333333333336</c:v>
                </c:pt>
                <c:pt idx="154">
                  <c:v>48</c:v>
                </c:pt>
                <c:pt idx="155">
                  <c:v>40.666666666666664</c:v>
                </c:pt>
                <c:pt idx="156">
                  <c:v>32</c:v>
                </c:pt>
                <c:pt idx="157">
                  <c:v>20.333333333333332</c:v>
                </c:pt>
                <c:pt idx="158">
                  <c:v>16.166666666666668</c:v>
                </c:pt>
                <c:pt idx="159">
                  <c:v>20.833333333333332</c:v>
                </c:pt>
                <c:pt idx="160">
                  <c:v>29.166666666666668</c:v>
                </c:pt>
                <c:pt idx="161">
                  <c:v>30.333333333333332</c:v>
                </c:pt>
                <c:pt idx="162">
                  <c:v>28.666666666666668</c:v>
                </c:pt>
                <c:pt idx="163">
                  <c:v>25.833333333333332</c:v>
                </c:pt>
                <c:pt idx="164">
                  <c:v>20</c:v>
                </c:pt>
                <c:pt idx="165">
                  <c:v>18.833333333333332</c:v>
                </c:pt>
                <c:pt idx="166">
                  <c:v>13.333333333333334</c:v>
                </c:pt>
                <c:pt idx="167">
                  <c:v>14.666666666666666</c:v>
                </c:pt>
                <c:pt idx="168">
                  <c:v>11</c:v>
                </c:pt>
                <c:pt idx="169">
                  <c:v>10</c:v>
                </c:pt>
                <c:pt idx="170">
                  <c:v>14</c:v>
                </c:pt>
                <c:pt idx="171">
                  <c:v>16</c:v>
                </c:pt>
                <c:pt idx="172">
                  <c:v>18.333333333333332</c:v>
                </c:pt>
                <c:pt idx="173">
                  <c:v>17.666666666666668</c:v>
                </c:pt>
                <c:pt idx="17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52-4E45-BE7D-0CE081E95285}"/>
            </c:ext>
          </c:extLst>
        </c:ser>
        <c:ser>
          <c:idx val="2"/>
          <c:order val="2"/>
          <c:tx>
            <c:v>CFT OBSERVED AVER 11 </c:v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'PSA Forecast Hindcast'!$D$56:$D$256</c:f>
              <c:numCache>
                <c:formatCode>0</c:formatCode>
                <c:ptCount val="201"/>
                <c:pt idx="0" formatCode="General">
                  <c:v>1900</c:v>
                </c:pt>
                <c:pt idx="1">
                  <c:v>1901</c:v>
                </c:pt>
                <c:pt idx="2">
                  <c:v>1902</c:v>
                </c:pt>
                <c:pt idx="3">
                  <c:v>1903</c:v>
                </c:pt>
                <c:pt idx="4">
                  <c:v>1904</c:v>
                </c:pt>
                <c:pt idx="5">
                  <c:v>1905</c:v>
                </c:pt>
                <c:pt idx="6">
                  <c:v>1906</c:v>
                </c:pt>
                <c:pt idx="7">
                  <c:v>1907</c:v>
                </c:pt>
                <c:pt idx="8">
                  <c:v>1908</c:v>
                </c:pt>
                <c:pt idx="9">
                  <c:v>1909</c:v>
                </c:pt>
                <c:pt idx="10">
                  <c:v>1910</c:v>
                </c:pt>
                <c:pt idx="11">
                  <c:v>1911</c:v>
                </c:pt>
                <c:pt idx="12">
                  <c:v>1912</c:v>
                </c:pt>
                <c:pt idx="13">
                  <c:v>1913</c:v>
                </c:pt>
                <c:pt idx="14">
                  <c:v>1914</c:v>
                </c:pt>
                <c:pt idx="15">
                  <c:v>1915</c:v>
                </c:pt>
                <c:pt idx="16">
                  <c:v>1916</c:v>
                </c:pt>
                <c:pt idx="17">
                  <c:v>1917</c:v>
                </c:pt>
                <c:pt idx="18">
                  <c:v>1918</c:v>
                </c:pt>
                <c:pt idx="19">
                  <c:v>1919</c:v>
                </c:pt>
                <c:pt idx="20">
                  <c:v>1920</c:v>
                </c:pt>
                <c:pt idx="21">
                  <c:v>1921</c:v>
                </c:pt>
                <c:pt idx="22">
                  <c:v>1922</c:v>
                </c:pt>
                <c:pt idx="23">
                  <c:v>1923</c:v>
                </c:pt>
                <c:pt idx="24">
                  <c:v>1924</c:v>
                </c:pt>
                <c:pt idx="25">
                  <c:v>1925</c:v>
                </c:pt>
                <c:pt idx="26">
                  <c:v>1926</c:v>
                </c:pt>
                <c:pt idx="27">
                  <c:v>1927</c:v>
                </c:pt>
                <c:pt idx="28">
                  <c:v>1928</c:v>
                </c:pt>
                <c:pt idx="29">
                  <c:v>1929</c:v>
                </c:pt>
                <c:pt idx="30">
                  <c:v>1930</c:v>
                </c:pt>
                <c:pt idx="31">
                  <c:v>1931</c:v>
                </c:pt>
                <c:pt idx="32">
                  <c:v>1932</c:v>
                </c:pt>
                <c:pt idx="33">
                  <c:v>1933</c:v>
                </c:pt>
                <c:pt idx="34">
                  <c:v>1934</c:v>
                </c:pt>
                <c:pt idx="35">
                  <c:v>1935</c:v>
                </c:pt>
                <c:pt idx="36">
                  <c:v>1936</c:v>
                </c:pt>
                <c:pt idx="37">
                  <c:v>1937</c:v>
                </c:pt>
                <c:pt idx="38">
                  <c:v>1938</c:v>
                </c:pt>
                <c:pt idx="39">
                  <c:v>1939</c:v>
                </c:pt>
                <c:pt idx="40">
                  <c:v>1940</c:v>
                </c:pt>
                <c:pt idx="41">
                  <c:v>1941</c:v>
                </c:pt>
                <c:pt idx="42">
                  <c:v>1942</c:v>
                </c:pt>
                <c:pt idx="43">
                  <c:v>1943</c:v>
                </c:pt>
                <c:pt idx="44">
                  <c:v>1944</c:v>
                </c:pt>
                <c:pt idx="45">
                  <c:v>1945</c:v>
                </c:pt>
                <c:pt idx="46">
                  <c:v>1946</c:v>
                </c:pt>
                <c:pt idx="47">
                  <c:v>1947</c:v>
                </c:pt>
                <c:pt idx="48">
                  <c:v>1948</c:v>
                </c:pt>
                <c:pt idx="49">
                  <c:v>1949</c:v>
                </c:pt>
                <c:pt idx="50">
                  <c:v>1950</c:v>
                </c:pt>
                <c:pt idx="51">
                  <c:v>1951</c:v>
                </c:pt>
                <c:pt idx="52">
                  <c:v>1952</c:v>
                </c:pt>
                <c:pt idx="53">
                  <c:v>1953</c:v>
                </c:pt>
                <c:pt idx="54">
                  <c:v>1954</c:v>
                </c:pt>
                <c:pt idx="55">
                  <c:v>1955</c:v>
                </c:pt>
                <c:pt idx="56">
                  <c:v>1956</c:v>
                </c:pt>
                <c:pt idx="57">
                  <c:v>1957</c:v>
                </c:pt>
                <c:pt idx="58">
                  <c:v>1958</c:v>
                </c:pt>
                <c:pt idx="59">
                  <c:v>1959</c:v>
                </c:pt>
                <c:pt idx="60">
                  <c:v>1960</c:v>
                </c:pt>
                <c:pt idx="61">
                  <c:v>1961</c:v>
                </c:pt>
                <c:pt idx="62">
                  <c:v>1962</c:v>
                </c:pt>
                <c:pt idx="63">
                  <c:v>1963</c:v>
                </c:pt>
                <c:pt idx="64">
                  <c:v>1964</c:v>
                </c:pt>
                <c:pt idx="65">
                  <c:v>1965</c:v>
                </c:pt>
                <c:pt idx="66">
                  <c:v>1966</c:v>
                </c:pt>
                <c:pt idx="67">
                  <c:v>1967</c:v>
                </c:pt>
                <c:pt idx="68">
                  <c:v>1968</c:v>
                </c:pt>
                <c:pt idx="69">
                  <c:v>1969</c:v>
                </c:pt>
                <c:pt idx="70">
                  <c:v>1970</c:v>
                </c:pt>
                <c:pt idx="71">
                  <c:v>1971</c:v>
                </c:pt>
                <c:pt idx="72">
                  <c:v>1972</c:v>
                </c:pt>
                <c:pt idx="73">
                  <c:v>1973</c:v>
                </c:pt>
                <c:pt idx="74">
                  <c:v>1974</c:v>
                </c:pt>
                <c:pt idx="75">
                  <c:v>1975</c:v>
                </c:pt>
                <c:pt idx="76">
                  <c:v>1976</c:v>
                </c:pt>
                <c:pt idx="77">
                  <c:v>1977</c:v>
                </c:pt>
                <c:pt idx="78">
                  <c:v>1978</c:v>
                </c:pt>
                <c:pt idx="79">
                  <c:v>1979</c:v>
                </c:pt>
                <c:pt idx="80">
                  <c:v>1980</c:v>
                </c:pt>
                <c:pt idx="81">
                  <c:v>1981</c:v>
                </c:pt>
                <c:pt idx="82">
                  <c:v>1982</c:v>
                </c:pt>
                <c:pt idx="83">
                  <c:v>1983</c:v>
                </c:pt>
                <c:pt idx="84">
                  <c:v>1984</c:v>
                </c:pt>
                <c:pt idx="85">
                  <c:v>1985</c:v>
                </c:pt>
                <c:pt idx="86">
                  <c:v>1986</c:v>
                </c:pt>
                <c:pt idx="87">
                  <c:v>1987</c:v>
                </c:pt>
                <c:pt idx="88">
                  <c:v>1988</c:v>
                </c:pt>
                <c:pt idx="89">
                  <c:v>1989</c:v>
                </c:pt>
                <c:pt idx="90">
                  <c:v>1990</c:v>
                </c:pt>
                <c:pt idx="91">
                  <c:v>1991</c:v>
                </c:pt>
                <c:pt idx="92">
                  <c:v>1992</c:v>
                </c:pt>
                <c:pt idx="93">
                  <c:v>1993</c:v>
                </c:pt>
                <c:pt idx="94">
                  <c:v>1994</c:v>
                </c:pt>
                <c:pt idx="95">
                  <c:v>1995</c:v>
                </c:pt>
                <c:pt idx="96">
                  <c:v>1996</c:v>
                </c:pt>
                <c:pt idx="97">
                  <c:v>1997</c:v>
                </c:pt>
                <c:pt idx="98">
                  <c:v>1998</c:v>
                </c:pt>
                <c:pt idx="99">
                  <c:v>1999</c:v>
                </c:pt>
                <c:pt idx="100">
                  <c:v>2000</c:v>
                </c:pt>
                <c:pt idx="101">
                  <c:v>2001</c:v>
                </c:pt>
                <c:pt idx="102">
                  <c:v>2002</c:v>
                </c:pt>
                <c:pt idx="103">
                  <c:v>2003</c:v>
                </c:pt>
                <c:pt idx="104">
                  <c:v>2004</c:v>
                </c:pt>
                <c:pt idx="105">
                  <c:v>2005</c:v>
                </c:pt>
                <c:pt idx="106">
                  <c:v>2006</c:v>
                </c:pt>
                <c:pt idx="107">
                  <c:v>2007</c:v>
                </c:pt>
                <c:pt idx="108">
                  <c:v>2008</c:v>
                </c:pt>
                <c:pt idx="109">
                  <c:v>2009</c:v>
                </c:pt>
                <c:pt idx="110">
                  <c:v>2010</c:v>
                </c:pt>
                <c:pt idx="111">
                  <c:v>2011</c:v>
                </c:pt>
                <c:pt idx="112">
                  <c:v>2012</c:v>
                </c:pt>
                <c:pt idx="113">
                  <c:v>2013</c:v>
                </c:pt>
                <c:pt idx="114">
                  <c:v>2014</c:v>
                </c:pt>
                <c:pt idx="115">
                  <c:v>2015</c:v>
                </c:pt>
                <c:pt idx="116">
                  <c:v>2016</c:v>
                </c:pt>
                <c:pt idx="117">
                  <c:v>2017</c:v>
                </c:pt>
                <c:pt idx="118">
                  <c:v>2018</c:v>
                </c:pt>
                <c:pt idx="119">
                  <c:v>2019</c:v>
                </c:pt>
                <c:pt idx="120">
                  <c:v>2020</c:v>
                </c:pt>
                <c:pt idx="121">
                  <c:v>2021</c:v>
                </c:pt>
                <c:pt idx="122">
                  <c:v>2022</c:v>
                </c:pt>
                <c:pt idx="123">
                  <c:v>2023</c:v>
                </c:pt>
                <c:pt idx="124">
                  <c:v>2024</c:v>
                </c:pt>
                <c:pt idx="125">
                  <c:v>2025</c:v>
                </c:pt>
                <c:pt idx="126">
                  <c:v>2026</c:v>
                </c:pt>
                <c:pt idx="127">
                  <c:v>2027</c:v>
                </c:pt>
                <c:pt idx="128">
                  <c:v>2028</c:v>
                </c:pt>
                <c:pt idx="129">
                  <c:v>2029</c:v>
                </c:pt>
                <c:pt idx="130">
                  <c:v>2030</c:v>
                </c:pt>
                <c:pt idx="131">
                  <c:v>2031</c:v>
                </c:pt>
                <c:pt idx="132">
                  <c:v>2032</c:v>
                </c:pt>
                <c:pt idx="133">
                  <c:v>2033</c:v>
                </c:pt>
                <c:pt idx="134">
                  <c:v>2034</c:v>
                </c:pt>
                <c:pt idx="135">
                  <c:v>2035</c:v>
                </c:pt>
                <c:pt idx="136">
                  <c:v>2036</c:v>
                </c:pt>
                <c:pt idx="137">
                  <c:v>2037</c:v>
                </c:pt>
                <c:pt idx="138">
                  <c:v>2038</c:v>
                </c:pt>
                <c:pt idx="139">
                  <c:v>2039</c:v>
                </c:pt>
                <c:pt idx="140">
                  <c:v>2040</c:v>
                </c:pt>
                <c:pt idx="141">
                  <c:v>2041</c:v>
                </c:pt>
                <c:pt idx="142">
                  <c:v>2042</c:v>
                </c:pt>
                <c:pt idx="143">
                  <c:v>2043</c:v>
                </c:pt>
                <c:pt idx="144">
                  <c:v>2044</c:v>
                </c:pt>
                <c:pt idx="145">
                  <c:v>2045</c:v>
                </c:pt>
                <c:pt idx="146">
                  <c:v>2046</c:v>
                </c:pt>
                <c:pt idx="147">
                  <c:v>2047</c:v>
                </c:pt>
                <c:pt idx="148">
                  <c:v>2048</c:v>
                </c:pt>
                <c:pt idx="149">
                  <c:v>2049</c:v>
                </c:pt>
                <c:pt idx="150">
                  <c:v>2050</c:v>
                </c:pt>
                <c:pt idx="151">
                  <c:v>2051</c:v>
                </c:pt>
                <c:pt idx="152">
                  <c:v>2052</c:v>
                </c:pt>
                <c:pt idx="153">
                  <c:v>2053</c:v>
                </c:pt>
                <c:pt idx="154">
                  <c:v>2054</c:v>
                </c:pt>
                <c:pt idx="155">
                  <c:v>2055</c:v>
                </c:pt>
                <c:pt idx="156">
                  <c:v>2056</c:v>
                </c:pt>
                <c:pt idx="157">
                  <c:v>2057</c:v>
                </c:pt>
                <c:pt idx="158">
                  <c:v>2058</c:v>
                </c:pt>
                <c:pt idx="159">
                  <c:v>2059</c:v>
                </c:pt>
                <c:pt idx="160">
                  <c:v>2060</c:v>
                </c:pt>
                <c:pt idx="161">
                  <c:v>2061</c:v>
                </c:pt>
                <c:pt idx="162">
                  <c:v>2062</c:v>
                </c:pt>
                <c:pt idx="163">
                  <c:v>2063</c:v>
                </c:pt>
                <c:pt idx="164">
                  <c:v>2064</c:v>
                </c:pt>
                <c:pt idx="165">
                  <c:v>2065</c:v>
                </c:pt>
                <c:pt idx="166">
                  <c:v>2066</c:v>
                </c:pt>
                <c:pt idx="167">
                  <c:v>2067</c:v>
                </c:pt>
                <c:pt idx="168">
                  <c:v>2068</c:v>
                </c:pt>
                <c:pt idx="169">
                  <c:v>2069</c:v>
                </c:pt>
                <c:pt idx="170">
                  <c:v>2070</c:v>
                </c:pt>
                <c:pt idx="171">
                  <c:v>2071</c:v>
                </c:pt>
                <c:pt idx="172">
                  <c:v>2072</c:v>
                </c:pt>
                <c:pt idx="173">
                  <c:v>2073</c:v>
                </c:pt>
                <c:pt idx="174">
                  <c:v>2074</c:v>
                </c:pt>
                <c:pt idx="175">
                  <c:v>2075</c:v>
                </c:pt>
                <c:pt idx="176">
                  <c:v>2076</c:v>
                </c:pt>
                <c:pt idx="177">
                  <c:v>2077</c:v>
                </c:pt>
                <c:pt idx="178">
                  <c:v>2078</c:v>
                </c:pt>
                <c:pt idx="179">
                  <c:v>2079</c:v>
                </c:pt>
                <c:pt idx="180">
                  <c:v>2080</c:v>
                </c:pt>
                <c:pt idx="181">
                  <c:v>2081</c:v>
                </c:pt>
                <c:pt idx="182">
                  <c:v>2082</c:v>
                </c:pt>
                <c:pt idx="183">
                  <c:v>2083</c:v>
                </c:pt>
                <c:pt idx="184">
                  <c:v>2084</c:v>
                </c:pt>
                <c:pt idx="185">
                  <c:v>2085</c:v>
                </c:pt>
                <c:pt idx="186">
                  <c:v>2086</c:v>
                </c:pt>
                <c:pt idx="187">
                  <c:v>2087</c:v>
                </c:pt>
                <c:pt idx="188">
                  <c:v>2088</c:v>
                </c:pt>
                <c:pt idx="189">
                  <c:v>2089</c:v>
                </c:pt>
                <c:pt idx="190">
                  <c:v>2090</c:v>
                </c:pt>
                <c:pt idx="191">
                  <c:v>2091</c:v>
                </c:pt>
                <c:pt idx="192">
                  <c:v>2092</c:v>
                </c:pt>
                <c:pt idx="193">
                  <c:v>2093</c:v>
                </c:pt>
                <c:pt idx="194">
                  <c:v>2094</c:v>
                </c:pt>
                <c:pt idx="195">
                  <c:v>2095</c:v>
                </c:pt>
                <c:pt idx="196">
                  <c:v>2096</c:v>
                </c:pt>
                <c:pt idx="197">
                  <c:v>2097</c:v>
                </c:pt>
                <c:pt idx="198">
                  <c:v>2098</c:v>
                </c:pt>
                <c:pt idx="199">
                  <c:v>2099</c:v>
                </c:pt>
                <c:pt idx="200">
                  <c:v>2100</c:v>
                </c:pt>
              </c:numCache>
            </c:numRef>
          </c:cat>
          <c:val>
            <c:numRef>
              <c:f>'PSA Forecast Hindcast'!$G$56:$G$256</c:f>
              <c:numCache>
                <c:formatCode>0.00</c:formatCode>
                <c:ptCount val="201"/>
                <c:pt idx="59">
                  <c:v>3</c:v>
                </c:pt>
                <c:pt idx="60">
                  <c:v>2.3333333333333335</c:v>
                </c:pt>
                <c:pt idx="61">
                  <c:v>8.6666666666666661</c:v>
                </c:pt>
                <c:pt idx="62">
                  <c:v>20</c:v>
                </c:pt>
                <c:pt idx="63">
                  <c:v>21</c:v>
                </c:pt>
                <c:pt idx="64">
                  <c:v>19.333333333333332</c:v>
                </c:pt>
                <c:pt idx="65">
                  <c:v>13.666666666666666</c:v>
                </c:pt>
                <c:pt idx="66">
                  <c:v>32.666666666666664</c:v>
                </c:pt>
                <c:pt idx="67">
                  <c:v>31.666666666666668</c:v>
                </c:pt>
                <c:pt idx="68">
                  <c:v>35.333333333333336</c:v>
                </c:pt>
                <c:pt idx="69">
                  <c:v>19</c:v>
                </c:pt>
                <c:pt idx="70">
                  <c:v>29</c:v>
                </c:pt>
                <c:pt idx="71">
                  <c:v>33</c:v>
                </c:pt>
                <c:pt idx="72">
                  <c:v>48.333333333333336</c:v>
                </c:pt>
                <c:pt idx="73">
                  <c:v>39.333333333333336</c:v>
                </c:pt>
                <c:pt idx="74">
                  <c:v>36</c:v>
                </c:pt>
                <c:pt idx="75">
                  <c:v>34</c:v>
                </c:pt>
                <c:pt idx="76">
                  <c:v>34.333333333333336</c:v>
                </c:pt>
                <c:pt idx="77">
                  <c:v>29.333333333333332</c:v>
                </c:pt>
                <c:pt idx="78">
                  <c:v>18.333333333333332</c:v>
                </c:pt>
                <c:pt idx="79">
                  <c:v>17.333333333333332</c:v>
                </c:pt>
                <c:pt idx="80">
                  <c:v>12.666666666666666</c:v>
                </c:pt>
                <c:pt idx="81">
                  <c:v>11.333333333333334</c:v>
                </c:pt>
                <c:pt idx="82">
                  <c:v>13</c:v>
                </c:pt>
                <c:pt idx="83">
                  <c:v>13.666666666666666</c:v>
                </c:pt>
                <c:pt idx="84">
                  <c:v>12</c:v>
                </c:pt>
                <c:pt idx="85">
                  <c:v>12.333333333333334</c:v>
                </c:pt>
                <c:pt idx="86">
                  <c:v>12</c:v>
                </c:pt>
                <c:pt idx="87">
                  <c:v>11.333333333333334</c:v>
                </c:pt>
                <c:pt idx="88">
                  <c:v>12</c:v>
                </c:pt>
                <c:pt idx="89">
                  <c:v>13.333333333333334</c:v>
                </c:pt>
                <c:pt idx="90">
                  <c:v>14.666666666666666</c:v>
                </c:pt>
                <c:pt idx="91">
                  <c:v>11</c:v>
                </c:pt>
                <c:pt idx="92">
                  <c:v>10</c:v>
                </c:pt>
                <c:pt idx="93">
                  <c:v>14</c:v>
                </c:pt>
                <c:pt idx="94">
                  <c:v>16</c:v>
                </c:pt>
                <c:pt idx="95">
                  <c:v>18.333333333333332</c:v>
                </c:pt>
                <c:pt idx="96">
                  <c:v>17.666666666666668</c:v>
                </c:pt>
                <c:pt idx="97">
                  <c:v>18</c:v>
                </c:pt>
                <c:pt idx="98">
                  <c:v>25.333333333333332</c:v>
                </c:pt>
                <c:pt idx="99">
                  <c:v>26.333333333333332</c:v>
                </c:pt>
                <c:pt idx="100">
                  <c:v>25</c:v>
                </c:pt>
                <c:pt idx="101">
                  <c:v>16.666666666666668</c:v>
                </c:pt>
                <c:pt idx="102">
                  <c:v>13.333333333333334</c:v>
                </c:pt>
                <c:pt idx="103">
                  <c:v>33.333333333333336</c:v>
                </c:pt>
                <c:pt idx="104">
                  <c:v>55.666666666666664</c:v>
                </c:pt>
                <c:pt idx="105">
                  <c:v>67.333333333333329</c:v>
                </c:pt>
                <c:pt idx="106">
                  <c:v>62.333333333333336</c:v>
                </c:pt>
                <c:pt idx="107">
                  <c:v>64.666666666666671</c:v>
                </c:pt>
                <c:pt idx="108">
                  <c:v>68.333333333333329</c:v>
                </c:pt>
                <c:pt idx="109">
                  <c:v>71.333333333333329</c:v>
                </c:pt>
                <c:pt idx="110">
                  <c:v>66.666666666666671</c:v>
                </c:pt>
                <c:pt idx="111">
                  <c:v>63</c:v>
                </c:pt>
                <c:pt idx="112">
                  <c:v>46.666666666666664</c:v>
                </c:pt>
                <c:pt idx="113">
                  <c:v>28</c:v>
                </c:pt>
                <c:pt idx="114">
                  <c:v>21</c:v>
                </c:pt>
                <c:pt idx="115">
                  <c:v>28.666666666666668</c:v>
                </c:pt>
                <c:pt idx="116">
                  <c:v>44.666666666666664</c:v>
                </c:pt>
                <c:pt idx="117">
                  <c:v>48.666666666666664</c:v>
                </c:pt>
                <c:pt idx="118">
                  <c:v>45</c:v>
                </c:pt>
                <c:pt idx="119">
                  <c:v>39.666666666666664</c:v>
                </c:pt>
                <c:pt idx="120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52-4E45-BE7D-0CE081E95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6287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2500"/>
        <c:auto val="1"/>
        <c:lblAlgn val="ctr"/>
        <c:lblOffset val="100"/>
        <c:tickLblSkip val="20"/>
        <c:tickMarkSkip val="1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Predicted CFT  ( index / year )</a:t>
                </a:r>
              </a:p>
            </c:rich>
          </c:tx>
          <c:layout>
            <c:manualLayout>
              <c:xMode val="edge"/>
              <c:yMode val="edge"/>
              <c:x val="6.243574391910689E-4"/>
              <c:y val="0.2369337166187560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2871376"/>
        <c:crosses val="autoZero"/>
        <c:crossBetween val="midCat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7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CFT Level  (  number infested premises / year )</a:t>
                </a:r>
              </a:p>
            </c:rich>
          </c:tx>
          <c:layout>
            <c:manualLayout>
              <c:xMode val="edge"/>
              <c:yMode val="edge"/>
              <c:x val="0.96952731714987239"/>
              <c:y val="7.6630004582760494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"/>
        <c:crosses val="max"/>
        <c:crossBetween val="midCat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31" sel="1" val="0">
  <itemLst>
    <item val="Summary statistics"/>
    <item val="Correlation matrix (Pearson (n))"/>
    <item val="Bartlett's sphericity test"/>
    <item val="Kaiser-Meyer-Olkin measure of sampling adequacy"/>
    <item val="Principal Component Analysis"/>
    <item val="Eigenvalues"/>
    <item val="Eigenvectors"/>
    <item val="Factor loadings"/>
    <item val="Correlations between variables and factors"/>
    <item val="Contribution of the variables (%)"/>
    <item val="Squared cosines of the variables"/>
    <item val="Factor scores"/>
    <item val="Contribution of the observations (%)"/>
    <item val="Squared cosines of the observations"/>
    <item val="Results after the Varimax rotation"/>
    <item val="Rotation matrix"/>
    <item val="Percentage of variance after Varimax rotation"/>
    <item val="Factor loadings after Varimax rotation"/>
    <item val="Correlations between variables and factors after Varimax rotation"/>
    <item val="Contribution of the variables (%) after Varimax rotation"/>
    <item val="Squared cosines of the variables after Varimax rotation"/>
    <item val="Component score coefficients after Varimax rotation"/>
    <item val="Factor scores after Varimax rotation"/>
    <item val="Squared cosines of the observations after Varimax rotation"/>
  </itemLst>
</formControlPr>
</file>

<file path=xl/ctrlProps/ctrlProp2.xml><?xml version="1.0" encoding="utf-8"?>
<formControlPr xmlns="http://schemas.microsoft.com/office/spreadsheetml/2009/9/main" objectType="Drop" dropStyle="combo" dx="31" sel="1" val="0">
  <itemLst>
    <item val="Summary statistics"/>
    <item val="Correlation matrix (Pearson (n))"/>
    <item val="Bartlett's sphericity test"/>
    <item val="Kaiser-Meyer-Olkin measure of sampling adequacy"/>
    <item val="Principal Component Analysis"/>
    <item val="Eigenvalues"/>
    <item val="Eigenvectors"/>
    <item val="Factor loadings"/>
    <item val="Correlations between variables and factors"/>
    <item val="Contribution of the variables (%)"/>
    <item val="Squared cosines of the variables"/>
    <item val="Factor scores"/>
    <item val="Contribution of the observations (%)"/>
    <item val="Squared cosines of the observations"/>
    <item val="Results after the Varimax rotation"/>
    <item val="Rotation matrix"/>
    <item val="Percentage of variance after Varimax rotation"/>
    <item val="Factor loadings after Varimax rotation"/>
    <item val="Correlations between variables and factors after Varimax rotation"/>
    <item val="Contribution of the variables (%) after Varimax rotation"/>
    <item val="Squared cosines of the variables after Varimax rotation"/>
    <item val="Component score coefficients after Varimax rotation"/>
    <item val="Factor scores after Varimax rotation"/>
    <item val="Squared cosines of the observations after Varimax rotation"/>
  </itemLst>
</formControlPr>
</file>

<file path=xl/ctrlProps/ctrlProp3.xml><?xml version="1.0" encoding="utf-8"?>
<formControlPr xmlns="http://schemas.microsoft.com/office/spreadsheetml/2009/9/main" objectType="Drop" dropStyle="combo" dx="31" sel="1" val="0">
  <itemLst>
    <item val="Summary statistics"/>
    <item val="Correlation matrix"/>
    <item val="Regression of variable CFT"/>
    <item val="Summary of the variables selection CFT"/>
    <item val="Goodness of fit statistics (CFT)"/>
    <item val="Analysis of variance  (CFT)"/>
    <item val="Type I Sum of Squares analysis (CFT)"/>
    <item val="Type III Sum of Squares analysis (CFT)"/>
    <item val="Model parameters (CFT)"/>
    <item val="Equation of the model (CFT)"/>
    <item val="Standardized coefficients (CFT)"/>
    <item val="Predictions and residuals (CFT)"/>
    <item val="Influence diagnostics (CFT)"/>
    <item val="Interpretation (CFT)"/>
  </itemLst>
</formControlPr>
</file>

<file path=xl/ctrlProps/ctrlProp4.xml><?xml version="1.0" encoding="utf-8"?>
<formControlPr xmlns="http://schemas.microsoft.com/office/spreadsheetml/2009/9/main" objectType="Drop" dropStyle="combo" dx="31" sel="1" val="0">
  <itemLst>
    <item val="Summary statistics"/>
    <item val="Summary statistics (Quantitative data / Validation)"/>
    <item val="Correlation matrix"/>
    <item val="Regression of variable CFT"/>
    <item val="Summary of the variables selection CFT"/>
    <item val="Goodness of fit statistics (CFT)"/>
    <item val="Analysis of variance  (CFT)"/>
    <item val="Type I Sum of Squares analysis (CFT)"/>
    <item val="Type III Sum of Squares analysis (CFT)"/>
    <item val="Model parameters (CFT)"/>
    <item val="Equation of the model (CFT)"/>
    <item val="Standardized coefficients (CFT)"/>
    <item val="Predictions and residuals (CFT)"/>
    <item val="Influence diagnostics (CFT)"/>
    <item val="Interpretation (CFT)"/>
  </itemLst>
</formControlPr>
</file>

<file path=xl/ctrlProps/ctrlProp5.xml><?xml version="1.0" encoding="utf-8"?>
<formControlPr xmlns="http://schemas.microsoft.com/office/spreadsheetml/2009/9/main" objectType="Drop" dropStyle="combo" dx="31" sel="1" val="0">
  <itemLst>
    <item val="Summary statistics"/>
    <item val="Summary statistics (Quantitative data / Validation)"/>
    <item val="Correlation matrix"/>
    <item val="Regression of variable CFT"/>
    <item val="Summary of the variables selection CFT"/>
    <item val="Goodness of fit statistics (CFT)"/>
    <item val="Analysis of variance  (CFT)"/>
    <item val="Type I Sum of Squares analysis (CFT)"/>
    <item val="Type III Sum of Squares analysis (CFT)"/>
    <item val="Model parameters (CFT)"/>
    <item val="Equation of the model (CFT)"/>
    <item val="Standardized coefficients (CFT)"/>
    <item val="Predictions and residuals (CFT)"/>
    <item val="Influence diagnostics (CFT)"/>
    <item val="Interpretation (CFT)"/>
  </itemLst>
</formControlPr>
</file>

<file path=xl/ctrlProps/ctrlProp6.xml><?xml version="1.0" encoding="utf-8"?>
<formControlPr xmlns="http://schemas.microsoft.com/office/spreadsheetml/2009/9/main" objectType="Drop" dropStyle="combo" dx="31" noThreeD="1" sel="1" val="0">
  <itemLst>
    <item val="Summary statistics"/>
    <item val="Results of ARIMA modeling of the CFT series"/>
    <item val="Results of search for the best model"/>
    <item val="Results after optimization (CFT)"/>
    <item val="Goodness of fit statistics"/>
    <item val="Model parameters"/>
    <item val="Predictions and residuals"/>
    <item val="Descriptive analysis (CFT)"/>
    <item val="Descriptive analysis (Residuals)"/>
  </itemLst>
</formControlPr>
</file>

<file path=xl/ctrlProps/ctrlProp7.xml><?xml version="1.0" encoding="utf-8"?>
<formControlPr xmlns="http://schemas.microsoft.com/office/spreadsheetml/2009/9/main" objectType="Drop" dropStyle="combo" dx="31" noThreeD="1" sel="1" val="0">
  <itemLst>
    <item val="Summary statistics"/>
    <item val="Correlation matrix"/>
    <item val="Regression of variable CFT"/>
    <item val="Summary of the variables selection CFT"/>
    <item val="Goodness of fit statistics (CFT)"/>
    <item val="Analysis of variance  (CFT)"/>
    <item val="Type I Sum of Squares analysis (CFT)"/>
    <item val="Type III Sum of Squares analysis (CFT)"/>
    <item val="Model parameters (CFT)"/>
    <item val="Equation of the model (CFT)"/>
    <item val="Standardized coefficients (CFT)"/>
    <item val="Predictions and residuals (CFT)"/>
    <item val="Influence diagnostics (CFT)"/>
    <item val="Interpretation (CFT)"/>
  </itemLst>
</formControlPr>
</file>

<file path=xl/ctrlProps/ctrlProp8.xml><?xml version="1.0" encoding="utf-8"?>
<formControlPr xmlns="http://schemas.microsoft.com/office/spreadsheetml/2009/9/main" objectType="Drop" dropStyle="combo" dx="31" noThreeD="1" sel="1" val="0">
  <itemLst>
    <item val="Summary statistics"/>
    <item val="Summary statistics (Quantitative data / Validation)"/>
    <item val="Correlation matrix"/>
    <item val="Regression of variable CFT"/>
    <item val="Summary of the variables selection CFT"/>
    <item val="Goodness of fit statistics (CFT)"/>
    <item val="Analysis of variance  (CFT)"/>
    <item val="Type I Sum of Squares analysis (CFT)"/>
    <item val="Type III Sum of Squares analysis (CFT)"/>
    <item val="Model parameters (CFT)"/>
    <item val="Equation of the model (CFT)"/>
    <item val="Standardized coefficients (CFT)"/>
    <item val="Predictions and residuals (CFT)"/>
    <item val="Influence diagnostics (CFT)"/>
    <item val="Interpretation (CFT)"/>
  </itemLst>
</formControlPr>
</file>

<file path=xl/ctrlProps/ctrlProp9.xml><?xml version="1.0" encoding="utf-8"?>
<formControlPr xmlns="http://schemas.microsoft.com/office/spreadsheetml/2009/9/main" objectType="Drop" dropStyle="combo" dx="31" noThreeD="1" sel="1" val="0">
  <itemLst>
    <item val="Summary statistics"/>
    <item val="Summary statistics (Quantitative data / Validation)"/>
    <item val="Correlation matrix"/>
    <item val="Regression of variable CFT"/>
    <item val="Summary of the variables selection CFT"/>
    <item val="Goodness of fit statistics (CFT)"/>
    <item val="Analysis of variance  (CFT)"/>
    <item val="Type I Sum of Squares analysis (CFT)"/>
    <item val="Type III Sum of Squares analysis (CFT)"/>
    <item val="Model parameters (CFT)"/>
    <item val="Equation of the model (CFT)"/>
    <item val="Standardized coefficients (CFT)"/>
    <item val="Predictions and residuals (CFT)"/>
    <item val="Influence diagnostics (CFT)"/>
    <item val="Interpretation (CFT)"/>
  </itemLst>
</formControlPr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chart" Target="../charts/chart6.xml"/><Relationship Id="rId3" Type="http://schemas.openxmlformats.org/officeDocument/2006/relationships/image" Target="../media/image3.png"/><Relationship Id="rId7" Type="http://schemas.openxmlformats.org/officeDocument/2006/relationships/chart" Target="../charts/chart2.xml"/><Relationship Id="rId12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.xml"/><Relationship Id="rId11" Type="http://schemas.openxmlformats.org/officeDocument/2006/relationships/chart" Target="../charts/chart4.xml"/><Relationship Id="rId5" Type="http://schemas.openxmlformats.org/officeDocument/2006/relationships/image" Target="../media/image5.png"/><Relationship Id="rId15" Type="http://schemas.openxmlformats.org/officeDocument/2006/relationships/chart" Target="../charts/chart8.xml"/><Relationship Id="rId10" Type="http://schemas.openxmlformats.org/officeDocument/2006/relationships/chart" Target="../charts/chart3.xml"/><Relationship Id="rId4" Type="http://schemas.openxmlformats.org/officeDocument/2006/relationships/image" Target="../media/image4.png"/><Relationship Id="rId9" Type="http://schemas.openxmlformats.org/officeDocument/2006/relationships/image" Target="../media/image7.png"/><Relationship Id="rId14" Type="http://schemas.openxmlformats.org/officeDocument/2006/relationships/chart" Target="../charts/chart7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chart" Target="../charts/chart98.xml"/><Relationship Id="rId7" Type="http://schemas.openxmlformats.org/officeDocument/2006/relationships/image" Target="../media/image18.png"/><Relationship Id="rId2" Type="http://schemas.openxmlformats.org/officeDocument/2006/relationships/chart" Target="../charts/chart97.xml"/><Relationship Id="rId1" Type="http://schemas.openxmlformats.org/officeDocument/2006/relationships/image" Target="../media/image14.emf"/><Relationship Id="rId6" Type="http://schemas.openxmlformats.org/officeDocument/2006/relationships/image" Target="../media/image17.png"/><Relationship Id="rId11" Type="http://schemas.openxmlformats.org/officeDocument/2006/relationships/chart" Target="../charts/chart100.xml"/><Relationship Id="rId5" Type="http://schemas.openxmlformats.org/officeDocument/2006/relationships/image" Target="../media/image16.png"/><Relationship Id="rId10" Type="http://schemas.openxmlformats.org/officeDocument/2006/relationships/chart" Target="../charts/chart99.xml"/><Relationship Id="rId4" Type="http://schemas.openxmlformats.org/officeDocument/2006/relationships/image" Target="../media/image15.emf"/><Relationship Id="rId9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chart" Target="../charts/chart14.xml"/><Relationship Id="rId3" Type="http://schemas.openxmlformats.org/officeDocument/2006/relationships/image" Target="../media/image3.png"/><Relationship Id="rId7" Type="http://schemas.openxmlformats.org/officeDocument/2006/relationships/chart" Target="../charts/chart10.xml"/><Relationship Id="rId12" Type="http://schemas.openxmlformats.org/officeDocument/2006/relationships/chart" Target="../charts/chart13.xml"/><Relationship Id="rId2" Type="http://schemas.openxmlformats.org/officeDocument/2006/relationships/image" Target="../media/image2.png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9.xml"/><Relationship Id="rId11" Type="http://schemas.openxmlformats.org/officeDocument/2006/relationships/chart" Target="../charts/chart12.xml"/><Relationship Id="rId5" Type="http://schemas.openxmlformats.org/officeDocument/2006/relationships/image" Target="../media/image5.png"/><Relationship Id="rId15" Type="http://schemas.openxmlformats.org/officeDocument/2006/relationships/chart" Target="../charts/chart16.xml"/><Relationship Id="rId10" Type="http://schemas.openxmlformats.org/officeDocument/2006/relationships/chart" Target="../charts/chart11.xml"/><Relationship Id="rId4" Type="http://schemas.openxmlformats.org/officeDocument/2006/relationships/image" Target="../media/image4.png"/><Relationship Id="rId9" Type="http://schemas.openxmlformats.org/officeDocument/2006/relationships/image" Target="../media/image7.png"/><Relationship Id="rId14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image" Target="../media/image3.png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image" Target="../media/image2.png"/><Relationship Id="rId16" Type="http://schemas.openxmlformats.org/officeDocument/2006/relationships/chart" Target="../charts/chart27.xml"/><Relationship Id="rId1" Type="http://schemas.openxmlformats.org/officeDocument/2006/relationships/image" Target="../media/image1.png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image" Target="../media/image5.png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4" Type="http://schemas.openxmlformats.org/officeDocument/2006/relationships/image" Target="../media/image4.png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3" Type="http://schemas.openxmlformats.org/officeDocument/2006/relationships/image" Target="../media/image3.png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" Type="http://schemas.openxmlformats.org/officeDocument/2006/relationships/image" Target="../media/image2.png"/><Relationship Id="rId16" Type="http://schemas.openxmlformats.org/officeDocument/2006/relationships/chart" Target="../charts/chart38.xml"/><Relationship Id="rId1" Type="http://schemas.openxmlformats.org/officeDocument/2006/relationships/image" Target="../media/image1.png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image" Target="../media/image5.png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4" Type="http://schemas.openxmlformats.org/officeDocument/2006/relationships/image" Target="../media/image4.png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3" Type="http://schemas.openxmlformats.org/officeDocument/2006/relationships/image" Target="../media/image3.png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17" Type="http://schemas.openxmlformats.org/officeDocument/2006/relationships/chart" Target="../charts/chart51.xml"/><Relationship Id="rId2" Type="http://schemas.openxmlformats.org/officeDocument/2006/relationships/image" Target="../media/image2.png"/><Relationship Id="rId16" Type="http://schemas.openxmlformats.org/officeDocument/2006/relationships/chart" Target="../charts/chart50.xml"/><Relationship Id="rId1" Type="http://schemas.openxmlformats.org/officeDocument/2006/relationships/image" Target="../media/image1.png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image" Target="../media/image5.png"/><Relationship Id="rId15" Type="http://schemas.openxmlformats.org/officeDocument/2006/relationships/chart" Target="../charts/chart49.xml"/><Relationship Id="rId10" Type="http://schemas.openxmlformats.org/officeDocument/2006/relationships/chart" Target="../charts/chart44.xml"/><Relationship Id="rId4" Type="http://schemas.openxmlformats.org/officeDocument/2006/relationships/image" Target="../media/image4.png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3" Type="http://schemas.openxmlformats.org/officeDocument/2006/relationships/image" Target="../media/image11.png"/><Relationship Id="rId7" Type="http://schemas.openxmlformats.org/officeDocument/2006/relationships/chart" Target="../charts/chart53.xml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image" Target="../media/image13.png"/><Relationship Id="rId10" Type="http://schemas.openxmlformats.org/officeDocument/2006/relationships/chart" Target="../charts/chart56.xml"/><Relationship Id="rId4" Type="http://schemas.openxmlformats.org/officeDocument/2006/relationships/image" Target="../media/image12.png"/><Relationship Id="rId9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13" Type="http://schemas.openxmlformats.org/officeDocument/2006/relationships/chart" Target="../charts/chart65.xml"/><Relationship Id="rId18" Type="http://schemas.openxmlformats.org/officeDocument/2006/relationships/chart" Target="../charts/chart70.xml"/><Relationship Id="rId3" Type="http://schemas.openxmlformats.org/officeDocument/2006/relationships/image" Target="../media/image11.png"/><Relationship Id="rId7" Type="http://schemas.openxmlformats.org/officeDocument/2006/relationships/chart" Target="../charts/chart59.xml"/><Relationship Id="rId12" Type="http://schemas.openxmlformats.org/officeDocument/2006/relationships/chart" Target="../charts/chart64.xml"/><Relationship Id="rId17" Type="http://schemas.openxmlformats.org/officeDocument/2006/relationships/chart" Target="../charts/chart69.xml"/><Relationship Id="rId2" Type="http://schemas.openxmlformats.org/officeDocument/2006/relationships/image" Target="../media/image10.png"/><Relationship Id="rId16" Type="http://schemas.openxmlformats.org/officeDocument/2006/relationships/chart" Target="../charts/chart68.xml"/><Relationship Id="rId20" Type="http://schemas.openxmlformats.org/officeDocument/2006/relationships/chart" Target="../charts/chart72.xml"/><Relationship Id="rId1" Type="http://schemas.openxmlformats.org/officeDocument/2006/relationships/image" Target="../media/image9.png"/><Relationship Id="rId6" Type="http://schemas.openxmlformats.org/officeDocument/2006/relationships/chart" Target="../charts/chart58.xml"/><Relationship Id="rId11" Type="http://schemas.openxmlformats.org/officeDocument/2006/relationships/chart" Target="../charts/chart63.xml"/><Relationship Id="rId5" Type="http://schemas.openxmlformats.org/officeDocument/2006/relationships/image" Target="../media/image13.png"/><Relationship Id="rId15" Type="http://schemas.openxmlformats.org/officeDocument/2006/relationships/chart" Target="../charts/chart67.xml"/><Relationship Id="rId10" Type="http://schemas.openxmlformats.org/officeDocument/2006/relationships/chart" Target="../charts/chart62.xml"/><Relationship Id="rId19" Type="http://schemas.openxmlformats.org/officeDocument/2006/relationships/chart" Target="../charts/chart71.xml"/><Relationship Id="rId4" Type="http://schemas.openxmlformats.org/officeDocument/2006/relationships/image" Target="../media/image12.png"/><Relationship Id="rId9" Type="http://schemas.openxmlformats.org/officeDocument/2006/relationships/chart" Target="../charts/chart61.xml"/><Relationship Id="rId14" Type="http://schemas.openxmlformats.org/officeDocument/2006/relationships/chart" Target="../charts/chart6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13" Type="http://schemas.openxmlformats.org/officeDocument/2006/relationships/chart" Target="../charts/chart80.xml"/><Relationship Id="rId3" Type="http://schemas.openxmlformats.org/officeDocument/2006/relationships/image" Target="../media/image11.png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17" Type="http://schemas.openxmlformats.org/officeDocument/2006/relationships/chart" Target="../charts/chart84.xml"/><Relationship Id="rId2" Type="http://schemas.openxmlformats.org/officeDocument/2006/relationships/image" Target="../media/image10.png"/><Relationship Id="rId16" Type="http://schemas.openxmlformats.org/officeDocument/2006/relationships/chart" Target="../charts/chart83.xml"/><Relationship Id="rId1" Type="http://schemas.openxmlformats.org/officeDocument/2006/relationships/image" Target="../media/image9.png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image" Target="../media/image13.png"/><Relationship Id="rId15" Type="http://schemas.openxmlformats.org/officeDocument/2006/relationships/chart" Target="../charts/chart82.xml"/><Relationship Id="rId10" Type="http://schemas.openxmlformats.org/officeDocument/2006/relationships/chart" Target="../charts/chart77.xml"/><Relationship Id="rId4" Type="http://schemas.openxmlformats.org/officeDocument/2006/relationships/image" Target="../media/image12.png"/><Relationship Id="rId9" Type="http://schemas.openxmlformats.org/officeDocument/2006/relationships/chart" Target="../charts/chart76.xml"/><Relationship Id="rId14" Type="http://schemas.openxmlformats.org/officeDocument/2006/relationships/chart" Target="../charts/chart81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13" Type="http://schemas.openxmlformats.org/officeDocument/2006/relationships/chart" Target="../charts/chart92.xml"/><Relationship Id="rId3" Type="http://schemas.openxmlformats.org/officeDocument/2006/relationships/image" Target="../media/image11.png"/><Relationship Id="rId7" Type="http://schemas.openxmlformats.org/officeDocument/2006/relationships/chart" Target="../charts/chart86.xml"/><Relationship Id="rId12" Type="http://schemas.openxmlformats.org/officeDocument/2006/relationships/chart" Target="../charts/chart91.xml"/><Relationship Id="rId17" Type="http://schemas.openxmlformats.org/officeDocument/2006/relationships/chart" Target="../charts/chart96.xml"/><Relationship Id="rId2" Type="http://schemas.openxmlformats.org/officeDocument/2006/relationships/image" Target="../media/image10.png"/><Relationship Id="rId16" Type="http://schemas.openxmlformats.org/officeDocument/2006/relationships/chart" Target="../charts/chart95.xml"/><Relationship Id="rId1" Type="http://schemas.openxmlformats.org/officeDocument/2006/relationships/image" Target="../media/image9.png"/><Relationship Id="rId6" Type="http://schemas.openxmlformats.org/officeDocument/2006/relationships/chart" Target="../charts/chart85.xml"/><Relationship Id="rId11" Type="http://schemas.openxmlformats.org/officeDocument/2006/relationships/chart" Target="../charts/chart90.xml"/><Relationship Id="rId5" Type="http://schemas.openxmlformats.org/officeDocument/2006/relationships/image" Target="../media/image13.png"/><Relationship Id="rId15" Type="http://schemas.openxmlformats.org/officeDocument/2006/relationships/chart" Target="../charts/chart94.xml"/><Relationship Id="rId10" Type="http://schemas.openxmlformats.org/officeDocument/2006/relationships/chart" Target="../charts/chart89.xml"/><Relationship Id="rId4" Type="http://schemas.openxmlformats.org/officeDocument/2006/relationships/image" Target="../media/image12.png"/><Relationship Id="rId9" Type="http://schemas.openxmlformats.org/officeDocument/2006/relationships/chart" Target="../charts/chart88.xml"/><Relationship Id="rId14" Type="http://schemas.openxmlformats.org/officeDocument/2006/relationships/chart" Target="../charts/chart9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9</xdr:row>
      <xdr:rowOff>0</xdr:rowOff>
    </xdr:from>
    <xdr:to>
      <xdr:col>2</xdr:col>
      <xdr:colOff>38100</xdr:colOff>
      <xdr:row>9</xdr:row>
      <xdr:rowOff>25400</xdr:rowOff>
    </xdr:to>
    <xdr:sp macro="" textlink="">
      <xdr:nvSpPr>
        <xdr:cNvPr id="2" name="TX419445" hidden="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6150" y="165735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en-US" sz="1100"/>
            <a:t>RunProcPCA
Form22.txt
CheckBoxTrans,CheckBox,False,False,03,False,Trans,False,,,
TextBoxList,TextBox,,False,04,False,,False,,,
RefEditT,RefEdit0,'Sheet1'!$B$1:$O$62,True,000000000100_General,True,,False,,62,14
RefEdit_W,RefEdit0,,True,000000000601_General,True,Weights:,False,,,
CheckBox_W,CheckBox,False,True,000000000501_General,True,Weights,False,,,
CheckBox_ObsLabels,CheckBox,True,True,000000000301_General,True,Observation labels,False,,,
RefEdit_ObsLabels,RefEdit0,'Sheet1'!$A$1:$A$62,True,000000000401_General,True,Observation labels:,False,,62,1
OptionButtonOV,OptionButton,True,True,000000010500_General,True,Observations/variables table,False,,,
OptionButtonCorr,OptionButton,False,True,000000020500_General,True,Correlation matrix,False,,,
OptionButtonCov,OptionButton,False,True,000000030500_General,True,Covariance matrix,False,,,
ComboBoxType,ComboBox,0,True,000000000700_General,True,Select the type of PCA to perform,False,,,
CheckBox_Desc,CheckBox,True,True,400000000000_Outputs,True,Descriptive statistics,False,,,
CheckBox_Corr,CheckBox,True,True,400000000100_Outputs,True,Correlations,False,,,
CheckBoxSig,CheckBox,True,True,400000000200_Outputs,True,Test significance,False,,,
TextBox_conf,TextBox,95,True,400000010300_Outputs,True,Significance level (%):,False,,,
CheckBoxBartlett,CheckBox,True,True,400000000400_Outputs,True,Bartlett's sphericity test,False,,,
CheckBoxKMO,CheckBox,True,True,400000000500_Outputs,True,Kaiser-Meyer-Olkin,False,,,
CheckBox_RankedMat,CheckBox,False,False,400000000600_Outputs,False,Ranks matrix,False,,,
CheckBoxLoadings,CheckBox,True,True,400000000101_Outputs,True,Factor loadings,False,,,
CheckBoxScores,CheckBox,True,True,400000000301_Outputs,True,Factor scores,False,,,
CheckBoxCorrFactVar,CheckBox,True,True,400000000201_Outputs,True,Variables/Factors correlations,False,,,
CheckBoxEigen,CheckBox,True,True,400000000001_Outputs,True,Eigenvalues,False,,,
CheckBoxContrib,CheckBox,True,True,400000000401_Outputs,True,Contributions,False,,,
CheckBoxCos,CheckBox,True,True,400000000501_Outputs,True,Squared cosines,False,,,
CheckBoxSuppObs,CheckBox,False,True,200000000000_Supplementary data,True,Supplementary observations,False,,,
RefEdit_SuppObs,RefEdit0,,True,200000000100_Supplementary data,True,,False,,,
CheckBox_VarLabelsSuppObs,CheckBox,False,True,200000000200_Supplementary data,True,Var. labels for supp. obs,False,,,
CheckBox_ObsLabelsSuppObs,CheckBox,False,True,200000000300_Supplementary data,True,Supp. obs labels,False,,,
RefEdit_ObsSuppLabels,RefEdit0,,True,200000000400_Supplementary data,True,,False,,,
CheckBoxSuppVar,CheckBox,False,True,200000000001_Supplementary data,True,Supplementary variables,False,,,
RefEdit_Q,RefEdit0,,True,200000000401_Supplementary data,True,Qualitative:,False,,,
CheckBox_Q,CheckBox,False,True,200000000301_Supplementary data,True,Qualitative,False,,,
RefEdit_X,RefEdit0,,True,200000000201_Supplementary data,True,Quantitative:,False,,,
CheckBox_X,CheckBox,False,True,200000000101_Supplementary data,True,Quantitative,False,,,
CheckBoxCentroids,CheckBox,False,True,200000000501_Supplementary data,True,Display centroids,False,,,
OptionButton_MVRemove,OptionButton,False,True,300000000100_Data options,True,Remove the observations,False,,,
OptionButton_MVRefuse,OptionButton,False,True,300000000000_Data options,True,Do not accept missing data,False,,,
OptionButton_MeanMode,OptionButton,False,True,300000000400_Data options,True,Mean or mode,False,,,
OptionButton_NN,OptionButton,True,True,300000010400_Data options,True,Nearest neighbor,False,,,
OptionButton_MVEstimate,OptionButton,True,True,300000000300_Data options,True,Estimate missing data,False,,,
OptionButton_MVPair,OptionButton,False,True,300000000200_Data options,True,Pairwise deletion,False,,,
OptionButton_MVReplace0,OptionButton,False,False,300000000500_Data options,False,Replace missing data by 0,False,,,
RefEditGroups,RefEdit0,,True,300000000101_Data options,True,,False,,,
CheckBoxByGroup,CheckBox,False,True,300000000001_Data options,True,By group analysis,False,,,
OptionButton_ByGroups,OptionButton,True,True,300000000301_Data options,True,One PCA per group,False,,,
OptionButton_ByGroupsSelected,OptionButton,False,True,300000010301_Data options,True,One PCA per selected group,False,,,
OptionButton_GroupsMerged,OptionButton,False,True,300000020301_Data options,True,One PCA on merged groups,False,,,
CheckBoxIndCharts,CheckBox,True,True,510000000000_Charts|Observations,True,Observations charts,False,,,
CheckBoxLabelsInd,CheckBox,True,True,510000000100_Charts|Observations,True,Labels,False,,,
CheckBoxColorsLabelObs,CheckBox,False,True,510000000200_Charts|Observations,True,Colored labels,False,,,
CheckBoxSizeObs,CheckBox,False,True,510000000300_Charts|Observations,True,Resize points with Cos2,False,,,
CheckBoxColorObsGroup,CheckBox,False,True,510000000400_Charts|Observations,True,Color by group,False,,,
RefEditColorObsGroup,RefEdit0,,True,510000000500_Charts|Observations,True,Color by group,False,,,
CheckBoxEllipseGroup,CheckBox,False,True,510000000600_Charts|Observations,True,Confidence ellipses,False,,,
TextBox_Conf_Ellipse,TextBox,95,True,510000010700_Charts|Observations,True,,False,,,
RefEditGroupFilter,RefEdit0,,True,510000000501_Charts|Observations,True,Group variable:,False,,,
TextBoxPoints,TextBox,0.5,True,510000000301_Charts|Observations,True,Sum(Cos2)&gt;,False,,,
ComboBoxFilter,ComboBox,4,True,510000000101_Charts|Observations,True,Select the filtering option,False,,,
CheckBoxChartsFilter,CheckBox,False,True,510000000001_Charts|Observations,True,Filter,False,,,
CheckBoxVectors,CheckBox,True,True,500000000000_Charts|Variables,True,Vectors,False,,,
CheckBoxCorrCharts,CheckBox,True,True,500000000100_Charts|Variables,True,Correlation charts,False,,,
CheckBoxColorsVar,CheckBox,False,True,500000000200_Charts|Variables,True,Colored labels,False,,,
CheckBoxColorVarGroup,CheckBox,False,True,500000000300_Charts|Variables,True,Color by group,False,,,
RefEditColorVarGroup,RefEdit,,True,500000000400_Charts|Variables,True,Color by group,False,,,
CheckBoxSizeVar,CheckBox,False,True,500000000500_Charts|Variables,True,Resize points with Cos2,False,,,
CheckBoxLabelAngle,CheckBox,False,True,500000000600_Charts|Variables,True,Orientate labels,False,,,
RefEditGroupFilterVar,RefEdit,,True,500000000501_Charts|Variables,True,Group variable:,False,,,
TextBoxPointsVar,TextBox,0.5,True,500000000301_Charts|Variables,True,Sum(Cos2)&gt;,False,,,
ComboBoxFilterVar,ComboBox,4,True,500000000101_Charts|Variables,True,Select the filtering option,False,,,
CheckBoxChartsFilterVar,CheckBox,False,True,500000000001_Charts|Variables,True,Filter,False,,,
CheckBoxBiplotVectorsVar,CheckBox,True,True,520000000200_Charts|Biplots,True,Vectors,False,,,
CheckBoxBiplotLabelsVar,CheckBox,True,True,520000000300_Charts|Biplots,True,Labels,False,,,
CheckBoxBiplots,CheckBox,True,True,520000000000_Charts|Biplots,True,Biplots,False,,,
CheckBoxBiplotLabelsObs,CheckBox,True,True,520000000500_Charts|Biplots,True,Labels,False,,,
CheckBoxBiplotSuppObsVar,CheckBox,True,True,520000000700_Charts|Biplots,True,Supp. Obs/Var,False,,,
CheckBoxBiplotFilterObsVar,CheckBox,True,True,520000000800_Charts|Biplots,True,Filter Obs/Var,False,,,
ComboBoxBiplot,ComboBox,1,True,520000000101_Charts|Biplots,True,Select the type of biplot,False,,,
ComboBoxScale,ComboBox,3,True,520000000301_Charts|Biplots,True,Coefficient:,False,,,
TextBoxScale,TextBox,1,False,520000000401_Charts|Biplots,False,Coefficient:,False,,,
OptionButtonEllipseBoot,OptionButton,False,True,530000010000_Charts|Bootstrap charts,True,Confidence ellipses,False,,,
OptionButtonConvexHullBoot,OptionButton,True,True,530000020000_Charts|Bootstrap charts,True,Convex hulls,False,,,
CheckBoxBootChart,CheckBox,True,True,530000000100_Charts|Bootstrap charts,True,Bootstrap observations chart,False,,,
TextBoxNbSampleBoot,TextBox,100,True,530000010200_Charts|Bootstrap charts,True,Number of samples:,False,,,
CheckBoxColorObsBoot,CheckBox,True,True,530000000300_Charts|Bootstrap charts,True,Color observations,False,,,
CheckBoxChartsFilterBoot,CheckBox,False,True,530000000400_Charts|Bootstrap charts,True,Filter observations,False,,,
ComboBoxRotation,ComboBox,0,True,100000000101_Options,True,Select the type of rotation,False,,,
CheckBoxRotation,CheckBox,True,True,100000000001_Options,True,Rotation,False,,,
TextBoxGammTau,TextBox,0,False,100000000301_Options,False,,False,,,
CheckBoxKaiser,CheckBox,False,True,100000000401_Options,True,Kaiser normalization,False,,,
TextBoxNbFact,TextBox,2,True,100000000501_Options,True,Number of factors:,False,,,
FileSelect1,CommandButton,,False,000000000400_General,False,,False,,,
OptionButton_W,OptionButton,False,True,000000000001_General,True,Workbook,False,,,
OptionButton_R,OptionButton,False,True,000000010001_General,True,Range,False,,,
OptionButton_S,OptionButton,True,True,000000020001_General,True,Sheet,False,,,
RefEdit_R,RefEdit,,True,000000000101_General,True,Range:,False,,,
CheckBoxVarLabels,CheckBox,True,True,000000000201_General,True,Variable labels,False,,,
FileSelect2,CommandButton,,False,200000000500_Supplementary data,False,,False,,,
ScrollBarSelect,ScrollBar,0,False,05,False,,,,,
CheckBoxMaxFilter,CheckBox,False,True,100000030000_Options,True,Maximum number,False,,,
TextBoxCompMax,TextBox,5,True,100000040000_Options,True,,False,,,
CheckBoxMinFilter,CheckBox,False,True,100000010000_Options,True,Minimum %,False,,,
TextBoxMinPerc,TextBox,80,True,100000020000_Options,True,,False,,,
OptionButton_Std_n1,OptionButton,False,True,100000020100_Options,True,n-1,False,,,
OptionButton_Std_n,OptionButton,True,True,100000010100_Options,True,n,False,,,
CheckBoxBiplotColorGroupObsVar,CheckBox,True,True,520000000900_Charts|Biplots,True,Color Obs/Var,False,,,
CheckBoxDisplay2Axes,CheckBox,False,True,100000040100_Options,True,Display charts on the first two axes,False,,,
SpinButtonCompMax,SpinButton,5,True,100000050000_Options,False,,,,,
</a:t>
          </a:r>
        </a:p>
      </xdr:txBody>
    </xdr:sp>
    <xdr:clientData/>
  </xdr:twoCellAnchor>
  <xdr:twoCellAnchor editAs="absolute">
    <xdr:from>
      <xdr:col>1</xdr:col>
      <xdr:colOff>6350</xdr:colOff>
      <xdr:row>9</xdr:row>
      <xdr:rowOff>6350</xdr:rowOff>
    </xdr:from>
    <xdr:to>
      <xdr:col>4</xdr:col>
      <xdr:colOff>1778</xdr:colOff>
      <xdr:row>10</xdr:row>
      <xdr:rowOff>0</xdr:rowOff>
    </xdr:to>
    <xdr:sp macro="" textlink="">
      <xdr:nvSpPr>
        <xdr:cNvPr id="3" name="BK41944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30200" y="1663700"/>
          <a:ext cx="1824228" cy="425450"/>
        </a:xfrm>
        <a:prstGeom prst="rect">
          <a:avLst/>
        </a:prstGeom>
        <a:solidFill>
          <a:srgbClr val="F0F2F0"/>
        </a:solidFill>
        <a:ln w="6350">
          <a:solidFill>
            <a:srgbClr val="505A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absolute">
    <xdr:from>
      <xdr:col>1</xdr:col>
      <xdr:colOff>69850</xdr:colOff>
      <xdr:row>9</xdr:row>
      <xdr:rowOff>44450</xdr:rowOff>
    </xdr:from>
    <xdr:to>
      <xdr:col>1</xdr:col>
      <xdr:colOff>412750</xdr:colOff>
      <xdr:row>9</xdr:row>
      <xdr:rowOff>387350</xdr:rowOff>
    </xdr:to>
    <xdr:pic macro="[0]!ReRunXLSTAT">
      <xdr:nvPicPr>
        <xdr:cNvPr id="2981336" name="BT419445">
          <a:extLst>
            <a:ext uri="{FF2B5EF4-FFF2-40B4-BE49-F238E27FC236}">
              <a16:creationId xmlns:a16="http://schemas.microsoft.com/office/drawing/2014/main" id="{00000000-0008-0000-0100-0000D87D2D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70180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520700</xdr:colOff>
      <xdr:row>9</xdr:row>
      <xdr:rowOff>44450</xdr:rowOff>
    </xdr:from>
    <xdr:to>
      <xdr:col>2</xdr:col>
      <xdr:colOff>254000</xdr:colOff>
      <xdr:row>9</xdr:row>
      <xdr:rowOff>387350</xdr:rowOff>
    </xdr:to>
    <xdr:pic macro="[0]!AddRemovGrid">
      <xdr:nvPicPr>
        <xdr:cNvPr id="2981337" name="RM419445">
          <a:extLst>
            <a:ext uri="{FF2B5EF4-FFF2-40B4-BE49-F238E27FC236}">
              <a16:creationId xmlns:a16="http://schemas.microsoft.com/office/drawing/2014/main" id="{00000000-0008-0000-0100-0000D97D2D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170180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520700</xdr:colOff>
      <xdr:row>9</xdr:row>
      <xdr:rowOff>44450</xdr:rowOff>
    </xdr:from>
    <xdr:to>
      <xdr:col>2</xdr:col>
      <xdr:colOff>254000</xdr:colOff>
      <xdr:row>9</xdr:row>
      <xdr:rowOff>387350</xdr:rowOff>
    </xdr:to>
    <xdr:pic macro="[0]!AddRemovGrid">
      <xdr:nvPicPr>
        <xdr:cNvPr id="2981338" name="AD419445" hidden="1">
          <a:extLst>
            <a:ext uri="{FF2B5EF4-FFF2-40B4-BE49-F238E27FC236}">
              <a16:creationId xmlns:a16="http://schemas.microsoft.com/office/drawing/2014/main" id="{00000000-0008-0000-0100-0000DA7D2D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170180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361950</xdr:colOff>
      <xdr:row>9</xdr:row>
      <xdr:rowOff>44450</xdr:rowOff>
    </xdr:from>
    <xdr:to>
      <xdr:col>3</xdr:col>
      <xdr:colOff>95250</xdr:colOff>
      <xdr:row>9</xdr:row>
      <xdr:rowOff>387350</xdr:rowOff>
    </xdr:to>
    <xdr:pic macro="[0]!SendToOfficeLocal">
      <xdr:nvPicPr>
        <xdr:cNvPr id="2981339" name="WD419445">
          <a:extLst>
            <a:ext uri="{FF2B5EF4-FFF2-40B4-BE49-F238E27FC236}">
              <a16:creationId xmlns:a16="http://schemas.microsoft.com/office/drawing/2014/main" id="{00000000-0008-0000-0100-0000DB7D2D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70180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</xdr:col>
      <xdr:colOff>196850</xdr:colOff>
      <xdr:row>9</xdr:row>
      <xdr:rowOff>44450</xdr:rowOff>
    </xdr:from>
    <xdr:to>
      <xdr:col>3</xdr:col>
      <xdr:colOff>539750</xdr:colOff>
      <xdr:row>9</xdr:row>
      <xdr:rowOff>387350</xdr:rowOff>
    </xdr:to>
    <xdr:pic macro="[0]!SendToOfficeLocal">
      <xdr:nvPicPr>
        <xdr:cNvPr id="2981340" name="PT419445">
          <a:extLst>
            <a:ext uri="{FF2B5EF4-FFF2-40B4-BE49-F238E27FC236}">
              <a16:creationId xmlns:a16="http://schemas.microsoft.com/office/drawing/2014/main" id="{00000000-0008-0000-0100-0000DC7D2D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70180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7</xdr:col>
      <xdr:colOff>0</xdr:colOff>
      <xdr:row>114</xdr:row>
      <xdr:rowOff>0</xdr:rowOff>
    </xdr:to>
    <xdr:graphicFrame macro="">
      <xdr:nvGraphicFramePr>
        <xdr:cNvPr id="2981341" name="Chart 8">
          <a:extLst>
            <a:ext uri="{FF2B5EF4-FFF2-40B4-BE49-F238E27FC236}">
              <a16:creationId xmlns:a16="http://schemas.microsoft.com/office/drawing/2014/main" id="{00000000-0008-0000-0100-0000DD7D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173</xdr:row>
      <xdr:rowOff>0</xdr:rowOff>
    </xdr:from>
    <xdr:to>
      <xdr:col>5</xdr:col>
      <xdr:colOff>482600</xdr:colOff>
      <xdr:row>191</xdr:row>
      <xdr:rowOff>0</xdr:rowOff>
    </xdr:to>
    <xdr:graphicFrame macro="">
      <xdr:nvGraphicFramePr>
        <xdr:cNvPr id="2981342" name="Chart 9">
          <a:extLst>
            <a:ext uri="{FF2B5EF4-FFF2-40B4-BE49-F238E27FC236}">
              <a16:creationId xmlns:a16="http://schemas.microsoft.com/office/drawing/2014/main" id="{00000000-0008-0000-0100-0000DE7D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6350</xdr:colOff>
      <xdr:row>234</xdr:row>
      <xdr:rowOff>19050</xdr:rowOff>
    </xdr:from>
    <xdr:to>
      <xdr:col>1</xdr:col>
      <xdr:colOff>171450</xdr:colOff>
      <xdr:row>234</xdr:row>
      <xdr:rowOff>177800</xdr:rowOff>
    </xdr:to>
    <xdr:pic macro="[1]!RunArrowDown">
      <xdr:nvPicPr>
        <xdr:cNvPr id="2981343" name="ArrDwn_9230">
          <a:extLst>
            <a:ext uri="{FF2B5EF4-FFF2-40B4-BE49-F238E27FC236}">
              <a16:creationId xmlns:a16="http://schemas.microsoft.com/office/drawing/2014/main" id="{00000000-0008-0000-0100-0000DF7D2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43694350"/>
          <a:ext cx="165100" cy="158750"/>
        </a:xfrm>
        <a:prstGeom prst="rect">
          <a:avLst/>
        </a:prstGeom>
        <a:noFill/>
        <a:ln w="6350">
          <a:solidFill>
            <a:srgbClr val="F0720A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12700</xdr:colOff>
      <xdr:row>298</xdr:row>
      <xdr:rowOff>0</xdr:rowOff>
    </xdr:from>
    <xdr:to>
      <xdr:col>1</xdr:col>
      <xdr:colOff>38100</xdr:colOff>
      <xdr:row>298</xdr:row>
      <xdr:rowOff>25400</xdr:rowOff>
    </xdr:to>
    <xdr:sp macro="" textlink="">
      <xdr:nvSpPr>
        <xdr:cNvPr id="12" name="TX911001" hidden="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336550" y="554482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en-US" sz="1100"/>
            <a:t>RunProcHAC
Form17.txt
RefEditT,RefEdit0,'XLSTAT_20210801_163211_1'!$C$235:$P$296,,,,,,
RefEdit_ObsLabels,RefEdit0,'XLSTAT_20210801_163211_1'!$B$235:$B$296,,,,,,
CheckBoxVarLabels,CheckBox,True,,,,,,
CheckBox_ObsLabels,CheckBox,True,,,,,,
</a:t>
          </a:r>
        </a:p>
      </xdr:txBody>
    </xdr:sp>
    <xdr:clientData/>
  </xdr:twoCellAnchor>
  <xdr:twoCellAnchor editAs="oneCell">
    <xdr:from>
      <xdr:col>1</xdr:col>
      <xdr:colOff>25400</xdr:colOff>
      <xdr:row>297</xdr:row>
      <xdr:rowOff>25400</xdr:rowOff>
    </xdr:from>
    <xdr:to>
      <xdr:col>1</xdr:col>
      <xdr:colOff>342900</xdr:colOff>
      <xdr:row>298</xdr:row>
      <xdr:rowOff>138266</xdr:rowOff>
    </xdr:to>
    <xdr:pic macro="[0]!ReRunXLSTAT">
      <xdr:nvPicPr>
        <xdr:cNvPr id="13" name="BT91100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49250" y="55289450"/>
          <a:ext cx="317500" cy="297016"/>
        </a:xfrm>
        <a:prstGeom prst="rect">
          <a:avLst/>
        </a:prstGeom>
        <a:solidFill>
          <a:schemeClr val="bg1">
            <a:lumMod val="100000"/>
          </a:schemeClr>
        </a:solidFill>
        <a:ln w="25400" cap="flat" cmpd="sng" algn="ctr">
          <a:solidFill>
            <a:srgbClr val="ED7532">
              <a:lumMod val="100000"/>
            </a:srgbClr>
          </a:solidFill>
          <a:prstDash val="solid"/>
          <a:miter lim="800000"/>
          <a:headEnd type="none" w="med" len="med"/>
          <a:tailEnd type="none" w="med" len="med"/>
        </a:ln>
        <a:effectLst>
          <a:outerShdw blurRad="50800" dist="38100" dir="5400000" rotWithShape="0">
            <a:srgbClr val="000000">
              <a:alpha val="40000"/>
            </a:srgbClr>
          </a:outerShdw>
        </a:effectLst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7</xdr:col>
      <xdr:colOff>0</xdr:colOff>
      <xdr:row>319</xdr:row>
      <xdr:rowOff>0</xdr:rowOff>
    </xdr:to>
    <xdr:graphicFrame macro="">
      <xdr:nvGraphicFramePr>
        <xdr:cNvPr id="2981346" name="Chart 13">
          <a:extLst>
            <a:ext uri="{FF2B5EF4-FFF2-40B4-BE49-F238E27FC236}">
              <a16:creationId xmlns:a16="http://schemas.microsoft.com/office/drawing/2014/main" id="{00000000-0008-0000-0100-0000E27D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7</xdr:col>
      <xdr:colOff>0</xdr:colOff>
      <xdr:row>339</xdr:row>
      <xdr:rowOff>0</xdr:rowOff>
    </xdr:to>
    <xdr:graphicFrame macro="">
      <xdr:nvGraphicFramePr>
        <xdr:cNvPr id="2981347" name="Chart 14">
          <a:extLst>
            <a:ext uri="{FF2B5EF4-FFF2-40B4-BE49-F238E27FC236}">
              <a16:creationId xmlns:a16="http://schemas.microsoft.com/office/drawing/2014/main" id="{00000000-0008-0000-0100-0000E37D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341</xdr:row>
      <xdr:rowOff>0</xdr:rowOff>
    </xdr:from>
    <xdr:to>
      <xdr:col>7</xdr:col>
      <xdr:colOff>0</xdr:colOff>
      <xdr:row>359</xdr:row>
      <xdr:rowOff>0</xdr:rowOff>
    </xdr:to>
    <xdr:graphicFrame macro="">
      <xdr:nvGraphicFramePr>
        <xdr:cNvPr id="2981348" name="Chart 15">
          <a:extLst>
            <a:ext uri="{FF2B5EF4-FFF2-40B4-BE49-F238E27FC236}">
              <a16:creationId xmlns:a16="http://schemas.microsoft.com/office/drawing/2014/main" id="{00000000-0008-0000-0100-0000E47D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</xdr:col>
      <xdr:colOff>0</xdr:colOff>
      <xdr:row>548</xdr:row>
      <xdr:rowOff>0</xdr:rowOff>
    </xdr:from>
    <xdr:to>
      <xdr:col>5</xdr:col>
      <xdr:colOff>482600</xdr:colOff>
      <xdr:row>566</xdr:row>
      <xdr:rowOff>0</xdr:rowOff>
    </xdr:to>
    <xdr:graphicFrame macro="">
      <xdr:nvGraphicFramePr>
        <xdr:cNvPr id="2981349" name="Chart 16">
          <a:extLst>
            <a:ext uri="{FF2B5EF4-FFF2-40B4-BE49-F238E27FC236}">
              <a16:creationId xmlns:a16="http://schemas.microsoft.com/office/drawing/2014/main" id="{00000000-0008-0000-0100-0000E57D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692</xdr:row>
      <xdr:rowOff>0</xdr:rowOff>
    </xdr:from>
    <xdr:to>
      <xdr:col>7</xdr:col>
      <xdr:colOff>0</xdr:colOff>
      <xdr:row>710</xdr:row>
      <xdr:rowOff>0</xdr:rowOff>
    </xdr:to>
    <xdr:graphicFrame macro="">
      <xdr:nvGraphicFramePr>
        <xdr:cNvPr id="2981350" name="Chart 17">
          <a:extLst>
            <a:ext uri="{FF2B5EF4-FFF2-40B4-BE49-F238E27FC236}">
              <a16:creationId xmlns:a16="http://schemas.microsoft.com/office/drawing/2014/main" id="{00000000-0008-0000-0100-0000E67D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712</xdr:row>
      <xdr:rowOff>0</xdr:rowOff>
    </xdr:from>
    <xdr:to>
      <xdr:col>7</xdr:col>
      <xdr:colOff>0</xdr:colOff>
      <xdr:row>730</xdr:row>
      <xdr:rowOff>0</xdr:rowOff>
    </xdr:to>
    <xdr:graphicFrame macro="">
      <xdr:nvGraphicFramePr>
        <xdr:cNvPr id="2981351" name="Chart 18">
          <a:extLst>
            <a:ext uri="{FF2B5EF4-FFF2-40B4-BE49-F238E27FC236}">
              <a16:creationId xmlns:a16="http://schemas.microsoft.com/office/drawing/2014/main" id="{00000000-0008-0000-0100-0000E77D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425450</xdr:rowOff>
        </xdr:from>
        <xdr:to>
          <xdr:col>6</xdr:col>
          <xdr:colOff>6350</xdr:colOff>
          <xdr:row>10</xdr:row>
          <xdr:rowOff>196850</xdr:rowOff>
        </xdr:to>
        <xdr:sp macro="" textlink="">
          <xdr:nvSpPr>
            <xdr:cNvPr id="2980865" name="DD732617" hidden="1">
              <a:extLst>
                <a:ext uri="{63B3BB69-23CF-44E3-9099-C40C66FF867C}">
                  <a14:compatExt spid="_x0000_s2980865"/>
                </a:ext>
                <a:ext uri="{FF2B5EF4-FFF2-40B4-BE49-F238E27FC236}">
                  <a16:creationId xmlns:a16="http://schemas.microsoft.com/office/drawing/2014/main" id="{00000000-0008-0000-0100-0000017C2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2</xdr:col>
      <xdr:colOff>12700</xdr:colOff>
      <xdr:row>5</xdr:row>
      <xdr:rowOff>12700</xdr:rowOff>
    </xdr:to>
    <xdr:pic>
      <xdr:nvPicPr>
        <xdr:cNvPr id="1461759" name="Picture 20">
          <a:extLst>
            <a:ext uri="{FF2B5EF4-FFF2-40B4-BE49-F238E27FC236}">
              <a16:creationId xmlns:a16="http://schemas.microsoft.com/office/drawing/2014/main" id="{00000000-0008-0000-1D00-0000FF4D1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908050"/>
          <a:ext cx="12700" cy="1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44450</xdr:colOff>
      <xdr:row>342</xdr:row>
      <xdr:rowOff>6350</xdr:rowOff>
    </xdr:from>
    <xdr:to>
      <xdr:col>29</xdr:col>
      <xdr:colOff>31750</xdr:colOff>
      <xdr:row>379</xdr:row>
      <xdr:rowOff>152400</xdr:rowOff>
    </xdr:to>
    <xdr:graphicFrame macro="">
      <xdr:nvGraphicFramePr>
        <xdr:cNvPr id="1461760" name="Chart 40">
          <a:extLst>
            <a:ext uri="{FF2B5EF4-FFF2-40B4-BE49-F238E27FC236}">
              <a16:creationId xmlns:a16="http://schemas.microsoft.com/office/drawing/2014/main" id="{00000000-0008-0000-1D00-0000004E1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6350</xdr:colOff>
      <xdr:row>54</xdr:row>
      <xdr:rowOff>190500</xdr:rowOff>
    </xdr:from>
    <xdr:to>
      <xdr:col>28</xdr:col>
      <xdr:colOff>12700</xdr:colOff>
      <xdr:row>83</xdr:row>
      <xdr:rowOff>0</xdr:rowOff>
    </xdr:to>
    <xdr:graphicFrame macro="">
      <xdr:nvGraphicFramePr>
        <xdr:cNvPr id="1461761" name="Chart 35">
          <a:extLst>
            <a:ext uri="{FF2B5EF4-FFF2-40B4-BE49-F238E27FC236}">
              <a16:creationId xmlns:a16="http://schemas.microsoft.com/office/drawing/2014/main" id="{00000000-0008-0000-1D00-0000014E1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12700</xdr:colOff>
      <xdr:row>4</xdr:row>
      <xdr:rowOff>12700</xdr:rowOff>
    </xdr:to>
    <xdr:pic>
      <xdr:nvPicPr>
        <xdr:cNvPr id="1461762" name="Picture 32">
          <a:extLst>
            <a:ext uri="{FF2B5EF4-FFF2-40B4-BE49-F238E27FC236}">
              <a16:creationId xmlns:a16="http://schemas.microsoft.com/office/drawing/2014/main" id="{00000000-0008-0000-1D00-0000024E1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730250"/>
          <a:ext cx="12700" cy="1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12700</xdr:colOff>
      <xdr:row>4</xdr:row>
      <xdr:rowOff>12700</xdr:rowOff>
    </xdr:to>
    <xdr:pic>
      <xdr:nvPicPr>
        <xdr:cNvPr id="1461763" name="Picture 34">
          <a:extLst>
            <a:ext uri="{FF2B5EF4-FFF2-40B4-BE49-F238E27FC236}">
              <a16:creationId xmlns:a16="http://schemas.microsoft.com/office/drawing/2014/main" id="{00000000-0008-0000-1D00-0000034E1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730250"/>
          <a:ext cx="12700" cy="1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12700</xdr:colOff>
      <xdr:row>4</xdr:row>
      <xdr:rowOff>12700</xdr:rowOff>
    </xdr:to>
    <xdr:pic>
      <xdr:nvPicPr>
        <xdr:cNvPr id="1461764" name="Picture 37">
          <a:extLst>
            <a:ext uri="{FF2B5EF4-FFF2-40B4-BE49-F238E27FC236}">
              <a16:creationId xmlns:a16="http://schemas.microsoft.com/office/drawing/2014/main" id="{00000000-0008-0000-1D00-0000044E1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730250"/>
          <a:ext cx="12700" cy="1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12700</xdr:colOff>
      <xdr:row>5</xdr:row>
      <xdr:rowOff>12700</xdr:rowOff>
    </xdr:to>
    <xdr:pic>
      <xdr:nvPicPr>
        <xdr:cNvPr id="1461765" name="Picture 39">
          <a:extLst>
            <a:ext uri="{FF2B5EF4-FFF2-40B4-BE49-F238E27FC236}">
              <a16:creationId xmlns:a16="http://schemas.microsoft.com/office/drawing/2014/main" id="{00000000-0008-0000-1D00-0000054E1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908050"/>
          <a:ext cx="12700" cy="1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9</xdr:col>
      <xdr:colOff>38100</xdr:colOff>
      <xdr:row>15</xdr:row>
      <xdr:rowOff>19050</xdr:rowOff>
    </xdr:to>
    <xdr:pic>
      <xdr:nvPicPr>
        <xdr:cNvPr id="1461766" name="Picture 2">
          <a:extLst>
            <a:ext uri="{FF2B5EF4-FFF2-40B4-BE49-F238E27FC236}">
              <a16:creationId xmlns:a16="http://schemas.microsoft.com/office/drawing/2014/main" id="{00000000-0008-0000-1D00-0000064E1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0250"/>
          <a:ext cx="9023350" cy="193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9</xdr:col>
      <xdr:colOff>330200</xdr:colOff>
      <xdr:row>36</xdr:row>
      <xdr:rowOff>76200</xdr:rowOff>
    </xdr:to>
    <xdr:pic>
      <xdr:nvPicPr>
        <xdr:cNvPr id="1461767" name="Picture 4">
          <a:extLst>
            <a:ext uri="{FF2B5EF4-FFF2-40B4-BE49-F238E27FC236}">
              <a16:creationId xmlns:a16="http://schemas.microsoft.com/office/drawing/2014/main" id="{00000000-0008-0000-1D00-0000074E1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2300"/>
          <a:ext cx="9315450" cy="339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6350</xdr:colOff>
      <xdr:row>21</xdr:row>
      <xdr:rowOff>146050</xdr:rowOff>
    </xdr:from>
    <xdr:to>
      <xdr:col>29</xdr:col>
      <xdr:colOff>50800</xdr:colOff>
      <xdr:row>40</xdr:row>
      <xdr:rowOff>57150</xdr:rowOff>
    </xdr:to>
    <xdr:pic>
      <xdr:nvPicPr>
        <xdr:cNvPr id="1461768" name="Picture 9">
          <a:extLst>
            <a:ext uri="{FF2B5EF4-FFF2-40B4-BE49-F238E27FC236}">
              <a16:creationId xmlns:a16="http://schemas.microsoft.com/office/drawing/2014/main" id="{00000000-0008-0000-1D00-0000084E1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5900" y="3835400"/>
          <a:ext cx="9036050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717550</xdr:colOff>
      <xdr:row>21</xdr:row>
      <xdr:rowOff>127000</xdr:rowOff>
    </xdr:from>
    <xdr:to>
      <xdr:col>52</xdr:col>
      <xdr:colOff>1079500</xdr:colOff>
      <xdr:row>40</xdr:row>
      <xdr:rowOff>38100</xdr:rowOff>
    </xdr:to>
    <xdr:pic>
      <xdr:nvPicPr>
        <xdr:cNvPr id="1461769" name="Picture 11">
          <a:extLst>
            <a:ext uri="{FF2B5EF4-FFF2-40B4-BE49-F238E27FC236}">
              <a16:creationId xmlns:a16="http://schemas.microsoft.com/office/drawing/2014/main" id="{00000000-0008-0000-1D00-0000094E1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69600" y="3816350"/>
          <a:ext cx="9029700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21</xdr:row>
      <xdr:rowOff>146050</xdr:rowOff>
    </xdr:from>
    <xdr:to>
      <xdr:col>42</xdr:col>
      <xdr:colOff>44450</xdr:colOff>
      <xdr:row>40</xdr:row>
      <xdr:rowOff>57150</xdr:rowOff>
    </xdr:to>
    <xdr:pic>
      <xdr:nvPicPr>
        <xdr:cNvPr id="1461770" name="Picture 12">
          <a:extLst>
            <a:ext uri="{FF2B5EF4-FFF2-40B4-BE49-F238E27FC236}">
              <a16:creationId xmlns:a16="http://schemas.microsoft.com/office/drawing/2014/main" id="{00000000-0008-0000-1D00-00000A4E1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60450" y="3835400"/>
          <a:ext cx="9036050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25400</xdr:colOff>
      <xdr:row>87</xdr:row>
      <xdr:rowOff>19050</xdr:rowOff>
    </xdr:from>
    <xdr:to>
      <xdr:col>28</xdr:col>
      <xdr:colOff>31750</xdr:colOff>
      <xdr:row>113</xdr:row>
      <xdr:rowOff>165100</xdr:rowOff>
    </xdr:to>
    <xdr:graphicFrame macro="">
      <xdr:nvGraphicFramePr>
        <xdr:cNvPr id="1461771" name="Chart 35">
          <a:extLst>
            <a:ext uri="{FF2B5EF4-FFF2-40B4-BE49-F238E27FC236}">
              <a16:creationId xmlns:a16="http://schemas.microsoft.com/office/drawing/2014/main" id="{00000000-0008-0000-1D00-00000B4E1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254000</xdr:colOff>
      <xdr:row>260</xdr:row>
      <xdr:rowOff>69850</xdr:rowOff>
    </xdr:from>
    <xdr:to>
      <xdr:col>43</xdr:col>
      <xdr:colOff>266700</xdr:colOff>
      <xdr:row>285</xdr:row>
      <xdr:rowOff>82550</xdr:rowOff>
    </xdr:to>
    <xdr:graphicFrame macro="">
      <xdr:nvGraphicFramePr>
        <xdr:cNvPr id="1461772" name="Chart 3">
          <a:extLst>
            <a:ext uri="{FF2B5EF4-FFF2-40B4-BE49-F238E27FC236}">
              <a16:creationId xmlns:a16="http://schemas.microsoft.com/office/drawing/2014/main" id="{00000000-0008-0000-1D00-00000C4E1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0.55224</cdr:x>
      <cdr:y>0.10935</cdr:y>
    </cdr:from>
    <cdr:to>
      <cdr:x>0.73691</cdr:x>
      <cdr:y>0.23721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020384" y="682274"/>
          <a:ext cx="1678854" cy="774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>
              <a:solidFill>
                <a:srgbClr val="0000FF"/>
              </a:solidFill>
              <a:latin typeface="Arial" panose="020B0604020202020204" pitchFamily="34" charset="0"/>
              <a:cs typeface="Arial" panose="020B0604020202020204" pitchFamily="34" charset="0"/>
            </a:rPr>
            <a:t>SUM</a:t>
          </a:r>
          <a:r>
            <a:rPr lang="en-US" sz="1400" baseline="0">
              <a:solidFill>
                <a:srgbClr val="0000FF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400">
              <a:solidFill>
                <a:srgbClr val="0000FF"/>
              </a:solidFill>
              <a:latin typeface="Arial" panose="020B0604020202020204" pitchFamily="34" charset="0"/>
              <a:cs typeface="Arial" panose="020B0604020202020204" pitchFamily="34" charset="0"/>
            </a:rPr>
            <a:t>Components</a:t>
          </a:r>
        </a:p>
        <a:p xmlns:a="http://schemas.openxmlformats.org/drawingml/2006/main">
          <a:r>
            <a:rPr lang="en-US" sz="1400">
              <a:solidFill>
                <a:srgbClr val="0000FF"/>
              </a:solidFill>
              <a:latin typeface="Arial" panose="020B0604020202020204" pitchFamily="34" charset="0"/>
              <a:cs typeface="Arial" panose="020B0604020202020204" pitchFamily="34" charset="0"/>
            </a:rPr>
            <a:t>39.55</a:t>
          </a:r>
          <a:r>
            <a:rPr lang="en-US" sz="1400" baseline="0">
              <a:solidFill>
                <a:srgbClr val="0000FF"/>
              </a:solidFill>
              <a:latin typeface="Arial" panose="020B0604020202020204" pitchFamily="34" charset="0"/>
              <a:cs typeface="Arial" panose="020B0604020202020204" pitchFamily="34" charset="0"/>
            </a:rPr>
            <a:t> years</a:t>
          </a:r>
        </a:p>
        <a:p xmlns:a="http://schemas.openxmlformats.org/drawingml/2006/main">
          <a:r>
            <a:rPr lang="en-US" sz="1400" baseline="0">
              <a:solidFill>
                <a:srgbClr val="0000FF"/>
              </a:solidFill>
              <a:latin typeface="Arial" panose="020B0604020202020204" pitchFamily="34" charset="0"/>
              <a:cs typeface="Arial" panose="020B0604020202020204" pitchFamily="34" charset="0"/>
            </a:rPr>
            <a:t>CFT</a:t>
          </a:r>
          <a:endParaRPr lang="en-US" sz="1400">
            <a:solidFill>
              <a:srgbClr val="0000FF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0.32127</cdr:x>
      <cdr:y>0.69898</cdr:y>
    </cdr:from>
    <cdr:to>
      <cdr:x>0.44926</cdr:x>
      <cdr:y>0.82049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902550" y="4175106"/>
          <a:ext cx="1174917" cy="7206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20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Component 2</a:t>
          </a:r>
        </a:p>
        <a:p xmlns:a="http://schemas.openxmlformats.org/drawingml/2006/main">
          <a:pPr algn="r"/>
          <a:r>
            <a:rPr lang="en-US" sz="120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11.30 years</a:t>
          </a:r>
        </a:p>
        <a:p xmlns:a="http://schemas.openxmlformats.org/drawingml/2006/main">
          <a:pPr algn="r"/>
          <a:r>
            <a:rPr lang="en-US" sz="120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Solar Cycle</a:t>
          </a:r>
        </a:p>
      </cdr:txBody>
    </cdr:sp>
  </cdr:relSizeAnchor>
  <cdr:relSizeAnchor xmlns:cdr="http://schemas.openxmlformats.org/drawingml/2006/chartDrawing">
    <cdr:from>
      <cdr:x>0.13913</cdr:x>
      <cdr:y>0.75526</cdr:y>
    </cdr:from>
    <cdr:to>
      <cdr:x>0.26952</cdr:x>
      <cdr:y>0.87849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225281" y="4503666"/>
          <a:ext cx="1173544" cy="7191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>
            <a:lnSpc>
              <a:spcPts val="1100"/>
            </a:lnSpc>
          </a:pPr>
          <a:r>
            <a:rPr lang="en-US" sz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Component 1</a:t>
          </a:r>
        </a:p>
        <a:p xmlns:a="http://schemas.openxmlformats.org/drawingml/2006/main">
          <a:pPr algn="r">
            <a:lnSpc>
              <a:spcPts val="1200"/>
            </a:lnSpc>
          </a:pPr>
          <a:r>
            <a:rPr lang="en-US" sz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4.50 years</a:t>
          </a:r>
        </a:p>
        <a:p xmlns:a="http://schemas.openxmlformats.org/drawingml/2006/main">
          <a:pPr algn="r">
            <a:lnSpc>
              <a:spcPts val="1100"/>
            </a:lnSpc>
          </a:pPr>
          <a:r>
            <a:rPr lang="en-US" sz="12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ENSO</a:t>
          </a:r>
        </a:p>
      </cdr:txBody>
    </cdr:sp>
  </cdr:relSizeAnchor>
  <cdr:relSizeAnchor xmlns:cdr="http://schemas.openxmlformats.org/drawingml/2006/chartDrawing">
    <cdr:from>
      <cdr:x>0.48023</cdr:x>
      <cdr:y>0.63545</cdr:y>
    </cdr:from>
    <cdr:to>
      <cdr:x>0.60897</cdr:x>
      <cdr:y>0.75826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4359090" y="3807138"/>
          <a:ext cx="1174917" cy="7206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200">
              <a:solidFill>
                <a:srgbClr val="CC00CC"/>
              </a:solidFill>
              <a:latin typeface="Arial" panose="020B0604020202020204" pitchFamily="34" charset="0"/>
              <a:cs typeface="Arial" panose="020B0604020202020204" pitchFamily="34" charset="0"/>
            </a:rPr>
            <a:t>Component 3</a:t>
          </a:r>
        </a:p>
        <a:p xmlns:a="http://schemas.openxmlformats.org/drawingml/2006/main">
          <a:pPr algn="r"/>
          <a:r>
            <a:rPr lang="en-US" sz="1200">
              <a:solidFill>
                <a:srgbClr val="CC00CC"/>
              </a:solidFill>
              <a:latin typeface="Arial" panose="020B0604020202020204" pitchFamily="34" charset="0"/>
              <a:cs typeface="Arial" panose="020B0604020202020204" pitchFamily="34" charset="0"/>
            </a:rPr>
            <a:t>39.55 years</a:t>
          </a:r>
        </a:p>
        <a:p xmlns:a="http://schemas.openxmlformats.org/drawingml/2006/main">
          <a:pPr algn="r"/>
          <a:r>
            <a:rPr lang="en-US" sz="1200">
              <a:solidFill>
                <a:srgbClr val="CC00CC"/>
              </a:solidFill>
              <a:latin typeface="Arial" panose="020B0604020202020204" pitchFamily="34" charset="0"/>
              <a:cs typeface="Arial" panose="020B0604020202020204" pitchFamily="34" charset="0"/>
            </a:rPr>
            <a:t>Hale Cycle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0.31185</cdr:x>
      <cdr:y>0.70813</cdr:y>
    </cdr:from>
    <cdr:to>
      <cdr:x>0.42721</cdr:x>
      <cdr:y>0.8207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00996" y="3473267"/>
          <a:ext cx="965671" cy="5521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en-US" sz="130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CFT</a:t>
          </a:r>
        </a:p>
        <a:p xmlns:a="http://schemas.openxmlformats.org/drawingml/2006/main">
          <a:pPr algn="r"/>
          <a:r>
            <a:rPr lang="en-US" sz="130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Observed</a:t>
          </a:r>
        </a:p>
      </cdr:txBody>
    </cdr:sp>
  </cdr:relSizeAnchor>
  <cdr:relSizeAnchor xmlns:cdr="http://schemas.openxmlformats.org/drawingml/2006/chartDrawing">
    <cdr:from>
      <cdr:x>0.71574</cdr:x>
      <cdr:y>0.1382</cdr:y>
    </cdr:from>
    <cdr:to>
      <cdr:x>0.84693</cdr:x>
      <cdr:y>0.24732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5919359" y="685623"/>
          <a:ext cx="1084980" cy="5413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300">
              <a:solidFill>
                <a:srgbClr val="0000CC"/>
              </a:solidFill>
              <a:latin typeface="Arial" panose="020B0604020202020204" pitchFamily="34" charset="0"/>
              <a:cs typeface="Arial" panose="020B0604020202020204" pitchFamily="34" charset="0"/>
            </a:rPr>
            <a:t>CFT</a:t>
          </a:r>
        </a:p>
        <a:p xmlns:a="http://schemas.openxmlformats.org/drawingml/2006/main">
          <a:pPr algn="r"/>
          <a:r>
            <a:rPr lang="en-US" sz="1300">
              <a:solidFill>
                <a:srgbClr val="0000CC"/>
              </a:solidFill>
              <a:latin typeface="Arial" panose="020B0604020202020204" pitchFamily="34" charset="0"/>
              <a:cs typeface="Arial" panose="020B0604020202020204" pitchFamily="34" charset="0"/>
            </a:rPr>
            <a:t>Predicted</a:t>
          </a:r>
        </a:p>
      </cdr:txBody>
    </cdr:sp>
  </cdr:relSizeAnchor>
  <cdr:relSizeAnchor xmlns:cdr="http://schemas.openxmlformats.org/drawingml/2006/chartDrawing">
    <cdr:from>
      <cdr:x>0.46035</cdr:x>
      <cdr:y>0.65559</cdr:y>
    </cdr:from>
    <cdr:to>
      <cdr:x>0.59188</cdr:x>
      <cdr:y>0.76841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807253" y="3252398"/>
          <a:ext cx="1087791" cy="5597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300">
              <a:solidFill>
                <a:srgbClr val="CC00CC"/>
              </a:solidFill>
              <a:latin typeface="Arial" panose="020B0604020202020204" pitchFamily="34" charset="0"/>
              <a:cs typeface="Arial" panose="020B0604020202020204" pitchFamily="34" charset="0"/>
            </a:rPr>
            <a:t>CFT</a:t>
          </a:r>
        </a:p>
        <a:p xmlns:a="http://schemas.openxmlformats.org/drawingml/2006/main">
          <a:pPr algn="r"/>
          <a:r>
            <a:rPr lang="en-US" sz="1300">
              <a:solidFill>
                <a:srgbClr val="CC00CC"/>
              </a:solidFill>
              <a:latin typeface="Arial" panose="020B0604020202020204" pitchFamily="34" charset="0"/>
              <a:cs typeface="Arial" panose="020B0604020202020204" pitchFamily="34" charset="0"/>
            </a:rPr>
            <a:t>Hypothesis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0.33711</cdr:x>
      <cdr:y>0.77235</cdr:y>
    </cdr:from>
    <cdr:to>
      <cdr:x>0.4425</cdr:x>
      <cdr:y>0.88468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88003" y="3704776"/>
          <a:ext cx="871606" cy="538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20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CFT</a:t>
          </a:r>
        </a:p>
        <a:p xmlns:a="http://schemas.openxmlformats.org/drawingml/2006/main">
          <a:pPr algn="l"/>
          <a:r>
            <a:rPr lang="en-US" sz="120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Observed</a:t>
          </a:r>
        </a:p>
      </cdr:txBody>
    </cdr:sp>
  </cdr:relSizeAnchor>
  <cdr:relSizeAnchor xmlns:cdr="http://schemas.openxmlformats.org/drawingml/2006/chartDrawing">
    <cdr:from>
      <cdr:x>0.72317</cdr:x>
      <cdr:y>0.13106</cdr:y>
    </cdr:from>
    <cdr:to>
      <cdr:x>0.85436</cdr:x>
      <cdr:y>0.24018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6036318" y="624441"/>
          <a:ext cx="1095053" cy="5199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200">
              <a:solidFill>
                <a:srgbClr val="0000CC"/>
              </a:solidFill>
              <a:latin typeface="Arial" panose="020B0604020202020204" pitchFamily="34" charset="0"/>
              <a:cs typeface="Arial" panose="020B0604020202020204" pitchFamily="34" charset="0"/>
            </a:rPr>
            <a:t>CFT</a:t>
          </a:r>
        </a:p>
        <a:p xmlns:a="http://schemas.openxmlformats.org/drawingml/2006/main">
          <a:pPr algn="l"/>
          <a:r>
            <a:rPr lang="en-US" sz="1200">
              <a:solidFill>
                <a:srgbClr val="0000CC"/>
              </a:solidFill>
              <a:latin typeface="Arial" panose="020B0604020202020204" pitchFamily="34" charset="0"/>
              <a:cs typeface="Arial" panose="020B0604020202020204" pitchFamily="34" charset="0"/>
            </a:rPr>
            <a:t>Predicted</a:t>
          </a:r>
        </a:p>
      </cdr:txBody>
    </cdr:sp>
  </cdr:relSizeAnchor>
  <cdr:relSizeAnchor xmlns:cdr="http://schemas.openxmlformats.org/drawingml/2006/chartDrawing">
    <cdr:from>
      <cdr:x>0.59886</cdr:x>
      <cdr:y>0.77073</cdr:y>
    </cdr:from>
    <cdr:to>
      <cdr:x>0.77298</cdr:x>
      <cdr:y>0.88427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952771" y="3696989"/>
          <a:ext cx="1440023" cy="54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200">
              <a:solidFill>
                <a:srgbClr val="CC00CC"/>
              </a:solidFill>
              <a:latin typeface="Arial" panose="020B0604020202020204" pitchFamily="34" charset="0"/>
              <a:cs typeface="Arial" panose="020B0604020202020204" pitchFamily="34" charset="0"/>
            </a:rPr>
            <a:t>CFT</a:t>
          </a:r>
        </a:p>
        <a:p xmlns:a="http://schemas.openxmlformats.org/drawingml/2006/main">
          <a:pPr algn="r"/>
          <a:r>
            <a:rPr lang="en-US" sz="1200">
              <a:solidFill>
                <a:srgbClr val="CC00CC"/>
              </a:solidFill>
              <a:latin typeface="Arial" panose="020B0604020202020204" pitchFamily="34" charset="0"/>
              <a:cs typeface="Arial" panose="020B0604020202020204" pitchFamily="34" charset="0"/>
            </a:rPr>
            <a:t>Reconstruction</a:t>
          </a:r>
        </a:p>
      </cdr:txBody>
    </cdr:sp>
  </cdr:relSizeAnchor>
  <cdr:relSizeAnchor xmlns:cdr="http://schemas.openxmlformats.org/drawingml/2006/chartDrawing">
    <cdr:from>
      <cdr:x>0.26062</cdr:x>
      <cdr:y>0.54646</cdr:y>
    </cdr:from>
    <cdr:to>
      <cdr:x>0.3374</cdr:x>
      <cdr:y>0.62853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55439" y="2621251"/>
          <a:ext cx="634993" cy="3936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>
              <a:solidFill>
                <a:srgbClr val="0000FF"/>
              </a:solidFill>
              <a:latin typeface="Arial" panose="020B0604020202020204" pitchFamily="34" charset="0"/>
              <a:cs typeface="Arial" panose="020B0604020202020204" pitchFamily="34" charset="0"/>
            </a:rPr>
            <a:t>1943</a:t>
          </a:r>
        </a:p>
      </cdr:txBody>
    </cdr:sp>
  </cdr:relSizeAnchor>
  <cdr:relSizeAnchor xmlns:cdr="http://schemas.openxmlformats.org/drawingml/2006/chartDrawing">
    <cdr:from>
      <cdr:x>0.41492</cdr:x>
      <cdr:y>0.45448</cdr:y>
    </cdr:from>
    <cdr:to>
      <cdr:x>0.4917</cdr:x>
      <cdr:y>0.53654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3431498" y="2180032"/>
          <a:ext cx="634993" cy="3936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solidFill>
                <a:srgbClr val="0000FF"/>
              </a:solidFill>
              <a:latin typeface="Arial" panose="020B0604020202020204" pitchFamily="34" charset="0"/>
              <a:cs typeface="Arial" panose="020B0604020202020204" pitchFamily="34" charset="0"/>
            </a:rPr>
            <a:t>1984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9</xdr:row>
      <xdr:rowOff>0</xdr:rowOff>
    </xdr:from>
    <xdr:to>
      <xdr:col>2</xdr:col>
      <xdr:colOff>38100</xdr:colOff>
      <xdr:row>9</xdr:row>
      <xdr:rowOff>25400</xdr:rowOff>
    </xdr:to>
    <xdr:sp macro="" textlink="">
      <xdr:nvSpPr>
        <xdr:cNvPr id="2" name="TX4252" hidden="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6150" y="165735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en-US" sz="1100"/>
            <a:t>RunProcPCA
Form22.txt
CheckBoxTrans,CheckBox,False,False,03,False,Trans,False,,,
TextBoxList,TextBox,,False,04,False,,False,,,
RefEditT,RefEdit0,'Sheet1'!$C$1:$O$62,True,000000000100_General,True,,False,,62,13
RefEdit_W,RefEdit0,,True,000000000601_General,True,Weights:,False,,,
CheckBox_W,CheckBox,False,True,000000000501_General,True,Weights,False,,,
CheckBox_ObsLabels,CheckBox,True,True,000000000301_General,True,Observation labels,False,,,
RefEdit_ObsLabels,RefEdit0,'Sheet1'!$A$1:$A$62,True,000000000401_General,True,Observation labels:,False,,62,1
OptionButtonOV,OptionButton,True,True,000000010500_General,True,Observations/variables table,False,,,
OptionButtonCorr,OptionButton,False,True,000000020500_General,True,Correlation matrix,False,,,
OptionButtonCov,OptionButton,False,True,000000030500_General,True,Covariance matrix,False,,,
ComboBoxType,ComboBox,0,True,000000000700_General,True,Select the type of PCA to perform,False,,,
CheckBox_Desc,CheckBox,True,True,400000000000_Outputs,True,Descriptive statistics,False,,,
CheckBox_Corr,CheckBox,True,True,400000000100_Outputs,True,Correlations,False,,,
CheckBoxSig,CheckBox,True,True,400000000200_Outputs,True,Test significance,False,,,
TextBox_conf,TextBox,95,True,400000010300_Outputs,True,Significance level (%):,False,,,
CheckBoxBartlett,CheckBox,True,True,400000000400_Outputs,True,Bartlett's sphericity test,False,,,
CheckBoxKMO,CheckBox,True,True,400000000500_Outputs,True,Kaiser-Meyer-Olkin,False,,,
CheckBox_RankedMat,CheckBox,False,False,400000000600_Outputs,False,Ranks matrix,False,,,
CheckBoxLoadings,CheckBox,True,True,400000000101_Outputs,True,Factor loadings,False,,,
CheckBoxScores,CheckBox,True,True,400000000301_Outputs,True,Factor scores,False,,,
CheckBoxCorrFactVar,CheckBox,True,True,400000000201_Outputs,True,Variables/Factors correlations,False,,,
CheckBoxEigen,CheckBox,True,True,400000000001_Outputs,True,Eigenvalues,False,,,
CheckBoxContrib,CheckBox,True,True,400000000401_Outputs,True,Contributions,False,,,
CheckBoxCos,CheckBox,True,True,400000000501_Outputs,True,Squared cosines,False,,,
CheckBoxSuppObs,CheckBox,False,True,200000000000_Supplementary data,True,Supplementary observations,False,,,
RefEdit_SuppObs,RefEdit0,,True,200000000100_Supplementary data,True,,False,,,
CheckBox_VarLabelsSuppObs,CheckBox,False,True,200000000200_Supplementary data,True,Var. labels for supp. obs,False,,,
CheckBox_ObsLabelsSuppObs,CheckBox,False,True,200000000300_Supplementary data,True,Supp. obs labels,False,,,
RefEdit_ObsSuppLabels,RefEdit0,,True,200000000400_Supplementary data,True,,False,,,
CheckBoxSuppVar,CheckBox,False,True,200000000001_Supplementary data,True,Supplementary variables,False,,,
RefEdit_Q,RefEdit0,,True,200000000401_Supplementary data,True,Qualitative:,False,,,
CheckBox_Q,CheckBox,False,True,200000000301_Supplementary data,True,Qualitative,False,,,
RefEdit_X,RefEdit0,,True,200000000201_Supplementary data,True,Quantitative:,False,,,
CheckBox_X,CheckBox,False,True,200000000101_Supplementary data,True,Quantitative,False,,,
CheckBoxCentroids,CheckBox,False,True,200000000501_Supplementary data,True,Display centroids,False,,,
OptionButton_MVRemove,OptionButton,False,True,300000000100_Data options,True,Remove the observations,False,,,
OptionButton_MVRefuse,OptionButton,False,True,300000000000_Data options,True,Do not accept missing data,False,,,
OptionButton_MeanMode,OptionButton,False,True,300000000400_Data options,True,Mean or mode,False,,,
OptionButton_NN,OptionButton,True,True,300000010400_Data options,True,Nearest neighbor,False,,,
OptionButton_MVEstimate,OptionButton,True,True,300000000300_Data options,True,Estimate missing data,False,,,
OptionButton_MVPair,OptionButton,False,True,300000000200_Data options,True,Pairwise deletion,False,,,
OptionButton_MVReplace0,OptionButton,False,False,300000000500_Data options,False,Replace missing data by 0,False,,,
RefEditGroups,RefEdit0,,True,300000000101_Data options,True,,False,,,
CheckBoxByGroup,CheckBox,False,True,300000000001_Data options,True,By group analysis,False,,,
OptionButton_ByGroups,OptionButton,True,True,300000000301_Data options,True,One PCA per group,False,,,
OptionButton_ByGroupsSelected,OptionButton,False,True,300000010301_Data options,True,One PCA per selected group,False,,,
OptionButton_GroupsMerged,OptionButton,False,True,300000020301_Data options,True,One PCA on merged groups,False,,,
CheckBoxIndCharts,CheckBox,True,True,510000000000_Charts|Observations,True,Observations charts,False,,,
CheckBoxLabelsInd,CheckBox,True,True,510000000100_Charts|Observations,True,Labels,False,,,
CheckBoxColorsLabelObs,CheckBox,False,True,510000000200_Charts|Observations,True,Colored labels,False,,,
CheckBoxSizeObs,CheckBox,False,True,510000000300_Charts|Observations,True,Resize points with Cos2,False,,,
CheckBoxColorObsGroup,CheckBox,False,True,510000000400_Charts|Observations,True,Color by group,False,,,
RefEditColorObsGroup,RefEdit0,,True,510000000500_Charts|Observations,True,Color by group,False,,,
CheckBoxEllipseGroup,CheckBox,False,True,510000000600_Charts|Observations,True,Confidence ellipses,False,,,
TextBox_Conf_Ellipse,TextBox,95,True,510000010700_Charts|Observations,True,,False,,,
RefEditGroupFilter,RefEdit0,,True,510000000501_Charts|Observations,True,Group variable:,False,,,
TextBoxPoints,TextBox,0.5,True,510000000301_Charts|Observations,True,Sum(Cos2)&gt;,False,,,
ComboBoxFilter,ComboBox,4,True,510000000101_Charts|Observations,True,Select the filtering option,False,,,
CheckBoxChartsFilter,CheckBox,False,True,510000000001_Charts|Observations,True,Filter,False,,,
CheckBoxVectors,CheckBox,True,True,500000000000_Charts|Variables,True,Vectors,False,,,
CheckBoxCorrCharts,CheckBox,True,True,500000000100_Charts|Variables,True,Correlation charts,False,,,
CheckBoxColorsVar,CheckBox,False,True,500000000200_Charts|Variables,True,Colored labels,False,,,
CheckBoxColorVarGroup,CheckBox,False,True,500000000300_Charts|Variables,True,Color by group,False,,,
RefEditColorVarGroup,RefEdit,,True,500000000400_Charts|Variables,True,Color by group,False,,,
CheckBoxSizeVar,CheckBox,False,True,500000000500_Charts|Variables,True,Resize points with Cos2,False,,,
CheckBoxLabelAngle,CheckBox,False,True,500000000600_Charts|Variables,True,Orientate labels,False,,,
RefEditGroupFilterVar,RefEdit,,True,500000000501_Charts|Variables,True,Group variable:,False,,,
TextBoxPointsVar,TextBox,0.5,True,500000000301_Charts|Variables,True,Sum(Cos2)&gt;,False,,,
ComboBoxFilterVar,ComboBox,4,True,500000000101_Charts|Variables,True,Select the filtering option,False,,,
CheckBoxChartsFilterVar,CheckBox,False,True,500000000001_Charts|Variables,True,Filter,False,,,
CheckBoxBiplotVectorsVar,CheckBox,True,True,520000000200_Charts|Biplots,True,Vectors,False,,,
CheckBoxBiplotLabelsVar,CheckBox,True,True,520000000300_Charts|Biplots,True,Labels,False,,,
CheckBoxBiplots,CheckBox,True,True,520000000000_Charts|Biplots,True,Biplots,False,,,
CheckBoxBiplotLabelsObs,CheckBox,True,True,520000000500_Charts|Biplots,True,Labels,False,,,
CheckBoxBiplotSuppObsVar,CheckBox,True,True,520000000700_Charts|Biplots,True,Supp. Obs/Var,False,,,
CheckBoxBiplotFilterObsVar,CheckBox,True,True,520000000800_Charts|Biplots,True,Filter Obs/Var,False,,,
ComboBoxBiplot,ComboBox,1,True,520000000101_Charts|Biplots,True,Select the type of biplot,False,,,
ComboBoxScale,ComboBox,3,True,520000000301_Charts|Biplots,True,Coefficient:,False,,,
TextBoxScale,TextBox,1,False,520000000401_Charts|Biplots,False,Coefficient:,False,,,
OptionButtonEllipseBoot,OptionButton,False,True,530000010000_Charts|Bootstrap charts,True,Confidence ellipses,False,,,
OptionButtonConvexHullBoot,OptionButton,True,True,530000020000_Charts|Bootstrap charts,True,Convex hulls,False,,,
CheckBoxBootChart,CheckBox,True,True,530000000100_Charts|Bootstrap charts,True,Bootstrap observations chart,False,,,
TextBoxNbSampleBoot,TextBox,100,True,530000010200_Charts|Bootstrap charts,True,Number of samples:,False,,,
CheckBoxColorObsBoot,CheckBox,True,True,530000000300_Charts|Bootstrap charts,True,Color observations,False,,,
CheckBoxChartsFilterBoot,CheckBox,False,True,530000000400_Charts|Bootstrap charts,True,Filter observations,False,,,
ComboBoxRotation,ComboBox,0,True,100000000101_Options,True,Select the type of rotation,False,,,
CheckBoxRotation,CheckBox,True,True,100000000001_Options,True,Rotation,False,,,
TextBoxGammTau,TextBox,0,False,100000000301_Options,False,,False,,,
CheckBoxKaiser,CheckBox,False,True,100000000401_Options,True,Kaiser normalization,False,,,
TextBoxNbFact,TextBox,2,True,100000000501_Options,True,Number of factors:,False,,,
FileSelect1,CommandButton,,False,000000000400_General,False,,False,,,
OptionButton_W,OptionButton,False,True,000000000001_General,True,Workbook,False,,,
OptionButton_R,OptionButton,False,True,000000010001_General,True,Range,False,,,
OptionButton_S,OptionButton,True,True,000000020001_General,True,Sheet,False,,,
RefEdit_R,RefEdit,,True,000000000101_General,True,Range:,False,,,
CheckBoxVarLabels,CheckBox,True,True,000000000201_General,True,Variable labels,False,,,
FileSelect2,CommandButton,,False,200000000500_Supplementary data,False,,False,,,
ScrollBarSelect,ScrollBar,0,False,05,False,,,,,
CheckBoxMaxFilter,CheckBox,False,True,100000030000_Options,True,Maximum number,False,,,
TextBoxCompMax,TextBox,5,True,100000040000_Options,True,,False,,,
CheckBoxMinFilter,CheckBox,False,True,100000010000_Options,True,Minimum %,False,,,
TextBoxMinPerc,TextBox,80,True,100000020000_Options,True,,False,,,
OptionButton_Std_n1,OptionButton,False,True,100000020100_Options,True,n-1,False,,,
OptionButton_Std_n,OptionButton,True,True,100000010100_Options,True,n,False,,,
CheckBoxBiplotColorGroupObsVar,CheckBox,True,True,520000000900_Charts|Biplots,True,Color Obs/Var,False,,,
CheckBoxDisplay2Axes,CheckBox,False,True,100000040100_Options,True,Display charts on the first two axes,False,,,
SpinButtonCompMax,SpinButton,5,True,100000050000_Options,False,,,,,
</a:t>
          </a:r>
        </a:p>
      </xdr:txBody>
    </xdr:sp>
    <xdr:clientData/>
  </xdr:twoCellAnchor>
  <xdr:twoCellAnchor editAs="absolute">
    <xdr:from>
      <xdr:col>1</xdr:col>
      <xdr:colOff>6350</xdr:colOff>
      <xdr:row>9</xdr:row>
      <xdr:rowOff>6350</xdr:rowOff>
    </xdr:from>
    <xdr:to>
      <xdr:col>4</xdr:col>
      <xdr:colOff>1778</xdr:colOff>
      <xdr:row>10</xdr:row>
      <xdr:rowOff>0</xdr:rowOff>
    </xdr:to>
    <xdr:sp macro="" textlink="">
      <xdr:nvSpPr>
        <xdr:cNvPr id="3" name="BK425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30200" y="1663700"/>
          <a:ext cx="1824228" cy="425450"/>
        </a:xfrm>
        <a:prstGeom prst="rect">
          <a:avLst/>
        </a:prstGeom>
        <a:solidFill>
          <a:srgbClr val="F0F2F0"/>
        </a:solidFill>
        <a:ln w="6350">
          <a:solidFill>
            <a:srgbClr val="505A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absolute">
    <xdr:from>
      <xdr:col>1</xdr:col>
      <xdr:colOff>69850</xdr:colOff>
      <xdr:row>9</xdr:row>
      <xdr:rowOff>44450</xdr:rowOff>
    </xdr:from>
    <xdr:to>
      <xdr:col>1</xdr:col>
      <xdr:colOff>412750</xdr:colOff>
      <xdr:row>9</xdr:row>
      <xdr:rowOff>387350</xdr:rowOff>
    </xdr:to>
    <xdr:pic macro="[0]!ReRunXLSTAT">
      <xdr:nvPicPr>
        <xdr:cNvPr id="2982361" name="BT4252">
          <a:extLst>
            <a:ext uri="{FF2B5EF4-FFF2-40B4-BE49-F238E27FC236}">
              <a16:creationId xmlns:a16="http://schemas.microsoft.com/office/drawing/2014/main" id="{00000000-0008-0000-0200-0000D9812D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70180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520700</xdr:colOff>
      <xdr:row>9</xdr:row>
      <xdr:rowOff>44450</xdr:rowOff>
    </xdr:from>
    <xdr:to>
      <xdr:col>2</xdr:col>
      <xdr:colOff>254000</xdr:colOff>
      <xdr:row>9</xdr:row>
      <xdr:rowOff>387350</xdr:rowOff>
    </xdr:to>
    <xdr:pic macro="[0]!AddRemovGrid">
      <xdr:nvPicPr>
        <xdr:cNvPr id="2982362" name="RM4252">
          <a:extLst>
            <a:ext uri="{FF2B5EF4-FFF2-40B4-BE49-F238E27FC236}">
              <a16:creationId xmlns:a16="http://schemas.microsoft.com/office/drawing/2014/main" id="{00000000-0008-0000-0200-0000DA812D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170180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520700</xdr:colOff>
      <xdr:row>9</xdr:row>
      <xdr:rowOff>44450</xdr:rowOff>
    </xdr:from>
    <xdr:to>
      <xdr:col>2</xdr:col>
      <xdr:colOff>254000</xdr:colOff>
      <xdr:row>9</xdr:row>
      <xdr:rowOff>387350</xdr:rowOff>
    </xdr:to>
    <xdr:pic macro="[0]!AddRemovGrid">
      <xdr:nvPicPr>
        <xdr:cNvPr id="2982363" name="AD4252" hidden="1">
          <a:extLst>
            <a:ext uri="{FF2B5EF4-FFF2-40B4-BE49-F238E27FC236}">
              <a16:creationId xmlns:a16="http://schemas.microsoft.com/office/drawing/2014/main" id="{00000000-0008-0000-0200-0000DB812D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170180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361950</xdr:colOff>
      <xdr:row>9</xdr:row>
      <xdr:rowOff>44450</xdr:rowOff>
    </xdr:from>
    <xdr:to>
      <xdr:col>3</xdr:col>
      <xdr:colOff>95250</xdr:colOff>
      <xdr:row>9</xdr:row>
      <xdr:rowOff>387350</xdr:rowOff>
    </xdr:to>
    <xdr:pic macro="[0]!SendToOfficeLocal">
      <xdr:nvPicPr>
        <xdr:cNvPr id="2982364" name="WD4252">
          <a:extLst>
            <a:ext uri="{FF2B5EF4-FFF2-40B4-BE49-F238E27FC236}">
              <a16:creationId xmlns:a16="http://schemas.microsoft.com/office/drawing/2014/main" id="{00000000-0008-0000-0200-0000DC812D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70180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</xdr:col>
      <xdr:colOff>196850</xdr:colOff>
      <xdr:row>9</xdr:row>
      <xdr:rowOff>44450</xdr:rowOff>
    </xdr:from>
    <xdr:to>
      <xdr:col>3</xdr:col>
      <xdr:colOff>539750</xdr:colOff>
      <xdr:row>9</xdr:row>
      <xdr:rowOff>387350</xdr:rowOff>
    </xdr:to>
    <xdr:pic macro="[0]!SendToOfficeLocal">
      <xdr:nvPicPr>
        <xdr:cNvPr id="2982365" name="PT4252">
          <a:extLst>
            <a:ext uri="{FF2B5EF4-FFF2-40B4-BE49-F238E27FC236}">
              <a16:creationId xmlns:a16="http://schemas.microsoft.com/office/drawing/2014/main" id="{00000000-0008-0000-0200-0000DD812D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70180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7</xdr:col>
      <xdr:colOff>0</xdr:colOff>
      <xdr:row>111</xdr:row>
      <xdr:rowOff>0</xdr:rowOff>
    </xdr:to>
    <xdr:graphicFrame macro="">
      <xdr:nvGraphicFramePr>
        <xdr:cNvPr id="2982366" name="Chart 8">
          <a:extLst>
            <a:ext uri="{FF2B5EF4-FFF2-40B4-BE49-F238E27FC236}">
              <a16:creationId xmlns:a16="http://schemas.microsoft.com/office/drawing/2014/main" id="{00000000-0008-0000-0200-0000DE81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167</xdr:row>
      <xdr:rowOff>0</xdr:rowOff>
    </xdr:from>
    <xdr:to>
      <xdr:col>5</xdr:col>
      <xdr:colOff>482600</xdr:colOff>
      <xdr:row>185</xdr:row>
      <xdr:rowOff>0</xdr:rowOff>
    </xdr:to>
    <xdr:graphicFrame macro="">
      <xdr:nvGraphicFramePr>
        <xdr:cNvPr id="2982367" name="Chart 9">
          <a:extLst>
            <a:ext uri="{FF2B5EF4-FFF2-40B4-BE49-F238E27FC236}">
              <a16:creationId xmlns:a16="http://schemas.microsoft.com/office/drawing/2014/main" id="{00000000-0008-0000-0200-0000DF81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6350</xdr:colOff>
      <xdr:row>226</xdr:row>
      <xdr:rowOff>19050</xdr:rowOff>
    </xdr:from>
    <xdr:to>
      <xdr:col>1</xdr:col>
      <xdr:colOff>171450</xdr:colOff>
      <xdr:row>226</xdr:row>
      <xdr:rowOff>177800</xdr:rowOff>
    </xdr:to>
    <xdr:pic macro="[1]!RunArrowDown">
      <xdr:nvPicPr>
        <xdr:cNvPr id="2982368" name="ArrDwn_7900">
          <a:extLst>
            <a:ext uri="{FF2B5EF4-FFF2-40B4-BE49-F238E27FC236}">
              <a16:creationId xmlns:a16="http://schemas.microsoft.com/office/drawing/2014/main" id="{00000000-0008-0000-0200-0000E0812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42221150"/>
          <a:ext cx="165100" cy="158750"/>
        </a:xfrm>
        <a:prstGeom prst="rect">
          <a:avLst/>
        </a:prstGeom>
        <a:noFill/>
        <a:ln w="6350">
          <a:solidFill>
            <a:srgbClr val="F0720A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12700</xdr:colOff>
      <xdr:row>290</xdr:row>
      <xdr:rowOff>0</xdr:rowOff>
    </xdr:from>
    <xdr:to>
      <xdr:col>1</xdr:col>
      <xdr:colOff>38100</xdr:colOff>
      <xdr:row>290</xdr:row>
      <xdr:rowOff>25400</xdr:rowOff>
    </xdr:to>
    <xdr:sp macro="" textlink="">
      <xdr:nvSpPr>
        <xdr:cNvPr id="12" name="TX918357" hidden="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336550" y="539750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en-US" sz="1100"/>
            <a:t>RunProcHAC
Form17.txt
RefEditT,RefEdit0,'XLSTAT_20210801_163431_1'!$C$227:$O$288,,,,,,
RefEdit_ObsLabels,RefEdit0,'XLSTAT_20210801_163431_1'!$B$227:$B$288,,,,,,
CheckBoxVarLabels,CheckBox,True,,,,,,
CheckBox_ObsLabels,CheckBox,True,,,,,,
</a:t>
          </a:r>
        </a:p>
      </xdr:txBody>
    </xdr:sp>
    <xdr:clientData/>
  </xdr:twoCellAnchor>
  <xdr:twoCellAnchor editAs="oneCell">
    <xdr:from>
      <xdr:col>1</xdr:col>
      <xdr:colOff>25400</xdr:colOff>
      <xdr:row>289</xdr:row>
      <xdr:rowOff>25400</xdr:rowOff>
    </xdr:from>
    <xdr:to>
      <xdr:col>1</xdr:col>
      <xdr:colOff>342900</xdr:colOff>
      <xdr:row>290</xdr:row>
      <xdr:rowOff>138266</xdr:rowOff>
    </xdr:to>
    <xdr:pic macro="[0]!ReRunXLSTAT">
      <xdr:nvPicPr>
        <xdr:cNvPr id="13" name="BT91835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49250" y="53816250"/>
          <a:ext cx="317500" cy="297016"/>
        </a:xfrm>
        <a:prstGeom prst="rect">
          <a:avLst/>
        </a:prstGeom>
        <a:solidFill>
          <a:schemeClr val="bg1">
            <a:lumMod val="100000"/>
          </a:schemeClr>
        </a:solidFill>
        <a:ln w="25400" cap="flat" cmpd="sng" algn="ctr">
          <a:solidFill>
            <a:srgbClr val="ED7532">
              <a:lumMod val="100000"/>
            </a:srgbClr>
          </a:solidFill>
          <a:prstDash val="solid"/>
          <a:miter lim="800000"/>
          <a:headEnd type="none" w="med" len="med"/>
          <a:tailEnd type="none" w="med" len="med"/>
        </a:ln>
        <a:effectLst>
          <a:outerShdw blurRad="50800" dist="38100" dir="5400000" rotWithShape="0">
            <a:srgbClr val="000000">
              <a:alpha val="40000"/>
            </a:srgbClr>
          </a:outerShdw>
        </a:effectLst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7</xdr:col>
      <xdr:colOff>0</xdr:colOff>
      <xdr:row>311</xdr:row>
      <xdr:rowOff>0</xdr:rowOff>
    </xdr:to>
    <xdr:graphicFrame macro="">
      <xdr:nvGraphicFramePr>
        <xdr:cNvPr id="2982371" name="Chart 13">
          <a:extLst>
            <a:ext uri="{FF2B5EF4-FFF2-40B4-BE49-F238E27FC236}">
              <a16:creationId xmlns:a16="http://schemas.microsoft.com/office/drawing/2014/main" id="{00000000-0008-0000-0200-0000E381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313</xdr:row>
      <xdr:rowOff>0</xdr:rowOff>
    </xdr:from>
    <xdr:to>
      <xdr:col>7</xdr:col>
      <xdr:colOff>0</xdr:colOff>
      <xdr:row>331</xdr:row>
      <xdr:rowOff>0</xdr:rowOff>
    </xdr:to>
    <xdr:graphicFrame macro="">
      <xdr:nvGraphicFramePr>
        <xdr:cNvPr id="2982372" name="Chart 14">
          <a:extLst>
            <a:ext uri="{FF2B5EF4-FFF2-40B4-BE49-F238E27FC236}">
              <a16:creationId xmlns:a16="http://schemas.microsoft.com/office/drawing/2014/main" id="{00000000-0008-0000-0200-0000E481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333</xdr:row>
      <xdr:rowOff>0</xdr:rowOff>
    </xdr:from>
    <xdr:to>
      <xdr:col>7</xdr:col>
      <xdr:colOff>0</xdr:colOff>
      <xdr:row>351</xdr:row>
      <xdr:rowOff>0</xdr:rowOff>
    </xdr:to>
    <xdr:graphicFrame macro="">
      <xdr:nvGraphicFramePr>
        <xdr:cNvPr id="2982373" name="Chart 15">
          <a:extLst>
            <a:ext uri="{FF2B5EF4-FFF2-40B4-BE49-F238E27FC236}">
              <a16:creationId xmlns:a16="http://schemas.microsoft.com/office/drawing/2014/main" id="{00000000-0008-0000-0200-0000E581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</xdr:col>
      <xdr:colOff>0</xdr:colOff>
      <xdr:row>538</xdr:row>
      <xdr:rowOff>0</xdr:rowOff>
    </xdr:from>
    <xdr:to>
      <xdr:col>5</xdr:col>
      <xdr:colOff>482600</xdr:colOff>
      <xdr:row>556</xdr:row>
      <xdr:rowOff>0</xdr:rowOff>
    </xdr:to>
    <xdr:graphicFrame macro="">
      <xdr:nvGraphicFramePr>
        <xdr:cNvPr id="2982374" name="Chart 16">
          <a:extLst>
            <a:ext uri="{FF2B5EF4-FFF2-40B4-BE49-F238E27FC236}">
              <a16:creationId xmlns:a16="http://schemas.microsoft.com/office/drawing/2014/main" id="{00000000-0008-0000-0200-0000E681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679</xdr:row>
      <xdr:rowOff>0</xdr:rowOff>
    </xdr:from>
    <xdr:to>
      <xdr:col>7</xdr:col>
      <xdr:colOff>0</xdr:colOff>
      <xdr:row>697</xdr:row>
      <xdr:rowOff>0</xdr:rowOff>
    </xdr:to>
    <xdr:graphicFrame macro="">
      <xdr:nvGraphicFramePr>
        <xdr:cNvPr id="2982375" name="Chart 17">
          <a:extLst>
            <a:ext uri="{FF2B5EF4-FFF2-40B4-BE49-F238E27FC236}">
              <a16:creationId xmlns:a16="http://schemas.microsoft.com/office/drawing/2014/main" id="{00000000-0008-0000-0200-0000E781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699</xdr:row>
      <xdr:rowOff>0</xdr:rowOff>
    </xdr:from>
    <xdr:to>
      <xdr:col>7</xdr:col>
      <xdr:colOff>0</xdr:colOff>
      <xdr:row>717</xdr:row>
      <xdr:rowOff>0</xdr:rowOff>
    </xdr:to>
    <xdr:graphicFrame macro="">
      <xdr:nvGraphicFramePr>
        <xdr:cNvPr id="2982376" name="Chart 18">
          <a:extLst>
            <a:ext uri="{FF2B5EF4-FFF2-40B4-BE49-F238E27FC236}">
              <a16:creationId xmlns:a16="http://schemas.microsoft.com/office/drawing/2014/main" id="{00000000-0008-0000-0200-0000E881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425450</xdr:rowOff>
        </xdr:from>
        <xdr:to>
          <xdr:col>6</xdr:col>
          <xdr:colOff>6350</xdr:colOff>
          <xdr:row>10</xdr:row>
          <xdr:rowOff>196850</xdr:rowOff>
        </xdr:to>
        <xdr:sp macro="" textlink="">
          <xdr:nvSpPr>
            <xdr:cNvPr id="2981889" name="DD506813" hidden="1">
              <a:extLst>
                <a:ext uri="{63B3BB69-23CF-44E3-9099-C40C66FF867C}">
                  <a14:compatExt spid="_x0000_s2981889"/>
                </a:ext>
                <a:ext uri="{FF2B5EF4-FFF2-40B4-BE49-F238E27FC236}">
                  <a16:creationId xmlns:a16="http://schemas.microsoft.com/office/drawing/2014/main" id="{00000000-0008-0000-0200-000001802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0</xdr:colOff>
      <xdr:row>615</xdr:row>
      <xdr:rowOff>0</xdr:rowOff>
    </xdr:from>
    <xdr:to>
      <xdr:col>14</xdr:col>
      <xdr:colOff>114300</xdr:colOff>
      <xdr:row>635</xdr:row>
      <xdr:rowOff>82550</xdr:rowOff>
    </xdr:to>
    <xdr:pic>
      <xdr:nvPicPr>
        <xdr:cNvPr id="2982377" name="Picture 3">
          <a:extLst>
            <a:ext uri="{FF2B5EF4-FFF2-40B4-BE49-F238E27FC236}">
              <a16:creationId xmlns:a16="http://schemas.microsoft.com/office/drawing/2014/main" id="{00000000-0008-0000-0200-0000E9812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13963450"/>
          <a:ext cx="4381500" cy="376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8</xdr:row>
      <xdr:rowOff>0</xdr:rowOff>
    </xdr:from>
    <xdr:to>
      <xdr:col>2</xdr:col>
      <xdr:colOff>38100</xdr:colOff>
      <xdr:row>8</xdr:row>
      <xdr:rowOff>25400</xdr:rowOff>
    </xdr:to>
    <xdr:sp macro="" textlink="">
      <xdr:nvSpPr>
        <xdr:cNvPr id="2" name="TX645121" hidden="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46150" y="14732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en-US" sz="1100"/>
            <a:t>RunProcREG
Form53.txt
TextBoxList,TextBox,,False,03,False,,False,,,
CheckBoxTrans,CheckBox,False,False,04,False,Trans,False,,,
ComboBox_TestMethod,ComboBox,1,True,200000000200_Validation,True,Select the method for the extraction of validation data,False,,,
TextBoxTestNumber,TextBox,30,True,200000000400_Validation,True,,False,,,
RefEditGroup,RefEdit0,,True,200000000600_Validation,True,Group variable:,False,,,
CheckBox_Validation,CheckBox,False,True,200000000000_Validation,True,Validation,False,,,
CheckBoxSort,CheckBox,False,True,510000000201_Outputs|Means,True,Sort up,False,,,
CheckBoxApplyAll,CheckBox,False,True,510000000101_Outputs|Means,True,Apply to all factors,False,,,
CheckBoxMCompare,CheckBox,False,True,510000000001_Outputs|Means,True,Multiple comparisons,False,,,
CheckBoxCIMeans,CheckBox,False,True,510000000301_Outputs|Means,True,Confidence intervals,False,,,
CheckBoxSlopes,CheckBox,False,False,510000000401_Outputs|Means,False,Comparison of slopes,False,,,
CheckBoxPairwise,CheckBox,False,True,510000000002_Outputs|Means,True,Pairwise comparisons,False,,,
CheckBoxControl,CheckBox,False,True,510000000202_Outputs|Means,True,Comparisons with a control,False,,,
CheckBoxMeanSq,CheckBox,False,True,510000000402_Outputs|Means,True,Choose the MSE,False,,,
CheckBoxProtected,CheckBox,False,True,510000000502_Outputs|Means,True,Protected,False,,,
CheckBoxTB,CheckBox,False,True,510000000602_Outputs|Means,True,Top/Bottom boxes,False,,,
OptionButtonTB2,OptionButton,True,True,510000000702_Outputs|Means,True,2,False,,,
OptionButtonTB3,OptionButton,False,True,510000000802_Outputs|Means,True,3,False,,,
ListBoxControl,ListBox,,True,510000000302_Outputs|Means,True,Comparisons with a control:,False,,,
ListBoxPairwise,ListBox,,True,510000000102_Outputs|Means,True,Pairwise comparisons:,False,,,
CheckBoxMeanConfTab,CheckBox,True,True,510000000100_Outputs|Means,True,Confidence interval,False,,,
CheckBoxMeans,CheckBox,True,True,510000000000_Outputs|Means,True,Means,False,,,
CheckBoxMeanStdError,CheckBox,True,True,510000000200_Outputs|Means,True,Standard errors,False,,,
CheckBoxLSM,CheckBox,True,True,510000000300_Outputs|Means,True,LS means,False,,,
CheckBox_Desc,CheckBox,True,True,500000000000_Outputs|General,True,Descriptive statistics,False,,,
CheckBox_Corr,CheckBox,True,True,500000000100_Outputs|General,True,Correlations,False,,,
CheckBox_AV,CheckBox,True,True,500000000300_Outputs|General,True,Analysis of variance,False,,,
CheckBoxPress,CheckBox,True,True,500000000500_Outputs|General,True,Press,False,,,
CheckBox_TISS,CheckBox,True,True,500000000400_Outputs|General,True,Type I/III SS,False,,,
CheckBoxMultiCo,CheckBox,True,True,500000000200_Outputs|General,True,Multicolinearity statistics,False,,,
CheckBoxInterpret,CheckBox,True,True,500000000600_Outputs|General,True,Interpretation,False,,,
CheckBox_Resid,CheckBox,True,True,500000000101_Outputs|General,True,Predictions and residuals,False,,,
CheckBoxStdCoeff,CheckBox,True,True,500000000001_Outputs|General,True,Standardized coefficients,False,,,
CheckBoxDiag,CheckBox,True,True,500000000501_Outputs|General,True,Influence diagnostics,False,,,
CheckBoxAdjPred,CheckBox,True,True,500000000401_Outputs|General,True,Adjusted predictions,False,,,
CheckBoxWelch,CheckBox,True,False,500000000601_Outputs|General,False,Welch statistic,False,,,
CheckBoxDispX,CheckBox,True,True,500000000201_Outputs|General,True,X,False,,,
CheckBoxPredConf,CheckBox,True,True,500000000301_Outputs|General,True,Confidence intervals,False,,,
CheckBoxContrasts,CheckBox,False,True,520000000000_Outputs|Contrasts,True,Compute contrasts,False,,,
RefEditContrasts,RefEdit,,True,520000000200_Outputs|Contrasts,True,Definition:,False,,,
CheckBoxLevene,CheckBox,False,False,530000000000_Outputs|Test assumptions,False,Levene's test,False,,,
CheckBox_Intercept,CheckBox,False,True,100000000000_Options|Model,True,Fixed Intercept,False,,,
TextBox_Intercept,TextBox,0,True,100000010000_Options|Model,True,Fixed Intercept:,False,,,
TextBoxTol,TextBox,0.0001,True,100000020000_Options|Model,True,Tolerance:,False,,,
TextBox_Conf,TextBox,95,True,100000010100_Options|Model,True,Confidence interval (%):,False,,,
CheckBox_Interactions,CheckBox,False,True,100000000200_Options|Model,True,Interactions / Level,False,,,
TextBoxLevel,TextBox,2,True,100000010200_Options|Model,True,,False,,,
ComboBox_Selection,ComboBox,0,True,100000000101_Options|Model,True,Choose a model selection method,False,,,
CheckBox_Selection,CheckBox,True,True,100000000001_Options|Model,True,Model selection,False,,,
ComboBox_Criterion,ComboBox,1,True,100000000301_Options|Model,True,Criterion:,False,,,
TextBox_Threshold,TextBox,0.1,False,100000001101_Options|Model,False,Probability for removal:,False,,,
TextBox_MinVar,TextBox,1,True,100000000501_Options|Model,True,Min variables:,False,,,
TextBox_MaxVar,TextBox,1,True,100000000701_Options|Model,True,Max variables:,False,,,
TextBoxEntrance,TextBox,0.05,False,100000000901_Options|Model,False,Probability for entry:,False,,,
ComboBox_Constraints,ComboBox,1,True,110000010001_Options|ANOVA / ANCOVA,True,Select the type of constraint to apply to the qualitative variables of the OLS model,False,,,
CheckBoxNested,CheckBox,False,True,110000000101_Options|ANOVA / ANCOVA,True,Nested effects,False,,,
CheckBoxHetero,CheckBox,False,True,120000000000_Options|Covariances,True,Heteroscedasticity,False,,,
ComboBoxHACMethod,ComboBox,0,True,120000010100_Options|Covariances,True,Method:,False,,,
CheckBoxAutoCorr,CheckBox,False,True,120000000200_Options|Covariances,True,Autocorrelation,False,,,
TextBoxLag,TextBox,1,True,120000010300_Options|Covariances,True,Lag: ,False,,,
CheckBox_Predict,CheckBox,False,True,300000000102_Prediction,True,Prediction,False,,,
RefEdit_QPred,RefEdit0,,True,300000000402_Prediction,True,Qualitative:,False,,,
RefEdit_XPred,RefEdit0,,True,300000000302_Prediction,True,Quantitative:,False,,,
CheckBox_ObsLabelsPred,CheckBox,False,True,300000000502_Prediction,True,Observation labels,False,,,
RefEdit_PredLabels,RefEdit0,,True,300000000602_Prediction,True,,False,,,
OptionButton_MVEstimate,OptionButton,True,True,400000000000_Missing data,True,Estimate missing data,False,,,
OptionButton_MeanMode,OptionButton,False,True,400000000100_Missing data,True,Mean or mode,False,,,
OptionButton_NN,OptionButton,True,True,400000010100_Missing data,True,Nearest neighbor,False,,,
OptionButton_MVRemove,OptionButton,False,True,400000000200_Missing data,True,Remove the observations,False,,,
OptionButtonEachY,OptionButton,True,True,400000000300_Missing data,True,Check for each Y separately,False,,,
OptionButtonAcrossAll,OptionButton,False,True,400000010300_Missing data,True,Across all Ys,False,,,
OptionButtonMVRefuse,OptionButton,False,True,400000000400_Missing data,True,Do not accept missing data,False,,,
OptionButton_MVIgnore,OptionButton,False,True,400000000500_Missing data,True,Ignore missing data,False,,,
CheckBoxResidCharts,CheckBox,True,True,600000000200_Charts,True,Predictions and residuals,False,,,
CheckBoxRegCharts,CheckBox,True,True,600000000000_Charts,True,Regression charts,False,,,
CheckBoxChartsCoeff,CheckBox,True,True,600000000100_Charts,True,Standardized coefficients,False,,,
CheckBox_Conf,CheckBox,True,True,600000000300_Charts,True,Confidence intervals,False,,,
OptionButtonCol,OptionButton,True,True,000000010000_General,True,Column,False,,,
OptionButtonTab,OptionButton,False,True,000000020000_General,True,Table,False,,,
RefEditDataTable,RefEdit0,,True,000000010100_General,True,Data table:,False,,,
TextBoxNbFactors,TextBox,1,True,000001030100_General,True,Number of factors:,False,,,
OptionButton_W,OptionButton,False,True,000000000001_General,True,Workbook,False,,,
OptionButton_R,OptionButton,False,True,000000010001_General,True,Range,False,,,
OptionButton_S,OptionButton,True,True,000000020001_General,True,Sheet,False,,,
RefEdit_R,RefEdit,,True,000000000101_General,True,Range:,False,,,
CheckBoxVarLabels,CheckBox,True,True,000000000201_General,True,Variable labels,False,,,
CheckBox_ObsLabels,CheckBox,True,True,000000010301_General,True,Observation labels,False,,,
RefEdit_Wr,RefEdit0,,True,000000060301_General,True,Regression weights:,False,,,
CheckBox_Wr,CheckBox,False,True,000000050301_General,True,Regression weights,False,,,
RefEdit_ObsLabels,RefEdit0,'Sheet2'!$A$1:$A$62,True,000000020301_General,True,Observation labels:,False,,62,1
CheckBox_W,CheckBox,False,True,000000030301_General,True,Observation weights,False,,,
RefEdit_W,RefEdit0,,True,000000040301_General,True,Observation weights:,False,,,
FileSelect2,CommandButton,;RefEdit_XPred&lt;CM&gt;RefEdit_QPred&lt;CM&gt;RefEdit_PredLabels,False,300000000702_Prediction,False,,False,,,
CheckBoxNorm,CheckBox,False,True,530000000100_Outputs|Test assumptions,True,Normality test,False,,,
OptionButtonMean,OptionButton,True,True,530000000200_Outputs|Test assumptions,True,Mean,False,,,
OptionButtonMedian,OptionButton,False,True,530000010200_Outputs|Test assumptions,True,Median,False,,,
RefEdit_Y,RefEdit0,'Sheet2'!$B$1:$B$62,True,000000010200_General,True,Y / Dependent variables:,False,,62,1
FileSelect1,CommandButton,;RefEdit_Y&lt;CM&gt;RefEdit_X&lt;CM&gt;RefEdit_Q&lt;CM&gt;RefEdit_W&lt;CM&gt;RefEdit_Wr&lt;CM&gt;RefEdit_ObsLabels,False,000000020200_General,False,,False,,,
ScrollBarSelect,ScrollBar,0,False,05,False,,,,,
CheckBox_X,CheckBox,True,True,000000050200_General,True,Quantitative,False,,,
RefEdit_X,RefEdit0,'Sheet2'!$F$1:$F$62,True,000002050200_General,True,X / Explanatory variables:,False,,62,1
CheckBox_Q,CheckBox,False,True,000003050200_General,True,Qualitative,False,,,
RefEdit_Q,RefEdit0,,True,000004050200_General,True,Qualitative:,False,,,
CheckBoxMeansCharts,CheckBox,True,True,600000000400_Charts,True,Means charts,False,,,
CheckBoxMeanConf,CheckBox,False,True,600000010400_Charts,True,Confidence intervals,False,,,
CheckBoxBar,CheckBox,False,True,600000030400_Charts,True,Bar chart,False,,,
CheckBox_PredVarLabels,CheckBox,False,True,300000001002_Prediction,True,Variable labels,False,,,
ScrollBarLevel,SpinButton,2,True,100000020200_Options|Model,False,,,,,
CheckBoxRand,CheckBox,False,True,110000000201_Options|ANOVA / ANCOVA,True,Random effects,False,,,
CheckBoxRestricted,CheckBox,False,True,110000010201_Options|ANOVA / ANCOVA,True,Restricted ANOVA,False,,,
CheckBoxProp,CheckBox,False,True,600000020400_Charts,True,Proportional,False,,,
CheckBoxSummary,CheckBox,True,True,510000000902_Outputs|Means,True,Summary,False,,,
CheckBoxSumCharts,CheckBox,True,True,600000000101_Charts,True,Summary charts,False,,,
CheckBoxFilterY,CheckBox,False,True,600000000001_Charts,True,Filter Ys,False,,,
CheckBoxDemsar,CheckBox,False,False,600000040400_Charts,False,Demsar plots,False,,,
CheckBoxContBonf,CheckBox,True,True,520000000300_Outputs|Contrasts,True,Bonferroni correction,False,,,
SpinButtonNbFactors,SpinButton,5,True,000002030100_General,False,,,,,
</a:t>
          </a:r>
        </a:p>
      </xdr:txBody>
    </xdr:sp>
    <xdr:clientData/>
  </xdr:twoCellAnchor>
  <xdr:twoCellAnchor editAs="absolute">
    <xdr:from>
      <xdr:col>1</xdr:col>
      <xdr:colOff>6350</xdr:colOff>
      <xdr:row>8</xdr:row>
      <xdr:rowOff>6350</xdr:rowOff>
    </xdr:from>
    <xdr:to>
      <xdr:col>4</xdr:col>
      <xdr:colOff>1778</xdr:colOff>
      <xdr:row>9</xdr:row>
      <xdr:rowOff>0</xdr:rowOff>
    </xdr:to>
    <xdr:sp macro="" textlink="">
      <xdr:nvSpPr>
        <xdr:cNvPr id="3" name="BK64512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330200" y="1479550"/>
          <a:ext cx="1824228" cy="425450"/>
        </a:xfrm>
        <a:prstGeom prst="rect">
          <a:avLst/>
        </a:prstGeom>
        <a:solidFill>
          <a:srgbClr val="F0F2F0"/>
        </a:solidFill>
        <a:ln w="6350">
          <a:solidFill>
            <a:srgbClr val="505A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absolute">
    <xdr:from>
      <xdr:col>1</xdr:col>
      <xdr:colOff>69850</xdr:colOff>
      <xdr:row>8</xdr:row>
      <xdr:rowOff>44450</xdr:rowOff>
    </xdr:from>
    <xdr:to>
      <xdr:col>1</xdr:col>
      <xdr:colOff>412750</xdr:colOff>
      <xdr:row>8</xdr:row>
      <xdr:rowOff>387350</xdr:rowOff>
    </xdr:to>
    <xdr:pic macro="[0]!ReRunXLSTAT">
      <xdr:nvPicPr>
        <xdr:cNvPr id="4101502" name="BT645121">
          <a:extLst>
            <a:ext uri="{FF2B5EF4-FFF2-40B4-BE49-F238E27FC236}">
              <a16:creationId xmlns:a16="http://schemas.microsoft.com/office/drawing/2014/main" id="{00000000-0008-0000-1400-00007E953E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51765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520700</xdr:colOff>
      <xdr:row>8</xdr:row>
      <xdr:rowOff>44450</xdr:rowOff>
    </xdr:from>
    <xdr:to>
      <xdr:col>2</xdr:col>
      <xdr:colOff>254000</xdr:colOff>
      <xdr:row>8</xdr:row>
      <xdr:rowOff>387350</xdr:rowOff>
    </xdr:to>
    <xdr:pic macro="[0]!AddRemovGrid">
      <xdr:nvPicPr>
        <xdr:cNvPr id="4101503" name="RM645121">
          <a:extLst>
            <a:ext uri="{FF2B5EF4-FFF2-40B4-BE49-F238E27FC236}">
              <a16:creationId xmlns:a16="http://schemas.microsoft.com/office/drawing/2014/main" id="{00000000-0008-0000-1400-00007F953E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151765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520700</xdr:colOff>
      <xdr:row>8</xdr:row>
      <xdr:rowOff>44450</xdr:rowOff>
    </xdr:from>
    <xdr:to>
      <xdr:col>2</xdr:col>
      <xdr:colOff>254000</xdr:colOff>
      <xdr:row>8</xdr:row>
      <xdr:rowOff>387350</xdr:rowOff>
    </xdr:to>
    <xdr:pic macro="[0]!AddRemovGrid">
      <xdr:nvPicPr>
        <xdr:cNvPr id="4101504" name="AD645121" hidden="1">
          <a:extLst>
            <a:ext uri="{FF2B5EF4-FFF2-40B4-BE49-F238E27FC236}">
              <a16:creationId xmlns:a16="http://schemas.microsoft.com/office/drawing/2014/main" id="{00000000-0008-0000-1400-000080953E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151765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361950</xdr:colOff>
      <xdr:row>8</xdr:row>
      <xdr:rowOff>44450</xdr:rowOff>
    </xdr:from>
    <xdr:to>
      <xdr:col>3</xdr:col>
      <xdr:colOff>95250</xdr:colOff>
      <xdr:row>8</xdr:row>
      <xdr:rowOff>387350</xdr:rowOff>
    </xdr:to>
    <xdr:pic macro="[0]!SendToOfficeLocal">
      <xdr:nvPicPr>
        <xdr:cNvPr id="4101505" name="WD645121">
          <a:extLst>
            <a:ext uri="{FF2B5EF4-FFF2-40B4-BE49-F238E27FC236}">
              <a16:creationId xmlns:a16="http://schemas.microsoft.com/office/drawing/2014/main" id="{00000000-0008-0000-1400-000081953E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51765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</xdr:col>
      <xdr:colOff>196850</xdr:colOff>
      <xdr:row>8</xdr:row>
      <xdr:rowOff>44450</xdr:rowOff>
    </xdr:from>
    <xdr:to>
      <xdr:col>3</xdr:col>
      <xdr:colOff>539750</xdr:colOff>
      <xdr:row>8</xdr:row>
      <xdr:rowOff>387350</xdr:rowOff>
    </xdr:to>
    <xdr:pic macro="[0]!SendToOfficeLocal">
      <xdr:nvPicPr>
        <xdr:cNvPr id="4101506" name="PT645121">
          <a:extLst>
            <a:ext uri="{FF2B5EF4-FFF2-40B4-BE49-F238E27FC236}">
              <a16:creationId xmlns:a16="http://schemas.microsoft.com/office/drawing/2014/main" id="{00000000-0008-0000-1400-000082953E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51765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7</xdr:col>
      <xdr:colOff>0</xdr:colOff>
      <xdr:row>111</xdr:row>
      <xdr:rowOff>0</xdr:rowOff>
    </xdr:to>
    <xdr:graphicFrame macro="">
      <xdr:nvGraphicFramePr>
        <xdr:cNvPr id="4101507" name="Chart 8">
          <a:extLst>
            <a:ext uri="{FF2B5EF4-FFF2-40B4-BE49-F238E27FC236}">
              <a16:creationId xmlns:a16="http://schemas.microsoft.com/office/drawing/2014/main" id="{00000000-0008-0000-1400-00008395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179</xdr:row>
      <xdr:rowOff>0</xdr:rowOff>
    </xdr:from>
    <xdr:to>
      <xdr:col>7</xdr:col>
      <xdr:colOff>0</xdr:colOff>
      <xdr:row>197</xdr:row>
      <xdr:rowOff>0</xdr:rowOff>
    </xdr:to>
    <xdr:graphicFrame macro="">
      <xdr:nvGraphicFramePr>
        <xdr:cNvPr id="4101508" name="Chart 9">
          <a:extLst>
            <a:ext uri="{FF2B5EF4-FFF2-40B4-BE49-F238E27FC236}">
              <a16:creationId xmlns:a16="http://schemas.microsoft.com/office/drawing/2014/main" id="{00000000-0008-0000-1400-00008495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127000</xdr:colOff>
      <xdr:row>179</xdr:row>
      <xdr:rowOff>0</xdr:rowOff>
    </xdr:from>
    <xdr:to>
      <xdr:col>13</xdr:col>
      <xdr:colOff>127000</xdr:colOff>
      <xdr:row>197</xdr:row>
      <xdr:rowOff>0</xdr:rowOff>
    </xdr:to>
    <xdr:graphicFrame macro="">
      <xdr:nvGraphicFramePr>
        <xdr:cNvPr id="4101509" name="Chart 10">
          <a:extLst>
            <a:ext uri="{FF2B5EF4-FFF2-40B4-BE49-F238E27FC236}">
              <a16:creationId xmlns:a16="http://schemas.microsoft.com/office/drawing/2014/main" id="{00000000-0008-0000-1400-00008595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199</xdr:row>
      <xdr:rowOff>0</xdr:rowOff>
    </xdr:from>
    <xdr:to>
      <xdr:col>7</xdr:col>
      <xdr:colOff>0</xdr:colOff>
      <xdr:row>217</xdr:row>
      <xdr:rowOff>0</xdr:rowOff>
    </xdr:to>
    <xdr:graphicFrame macro="">
      <xdr:nvGraphicFramePr>
        <xdr:cNvPr id="4101510" name="Chart 11">
          <a:extLst>
            <a:ext uri="{FF2B5EF4-FFF2-40B4-BE49-F238E27FC236}">
              <a16:creationId xmlns:a16="http://schemas.microsoft.com/office/drawing/2014/main" id="{00000000-0008-0000-1400-00008695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127000</xdr:colOff>
      <xdr:row>199</xdr:row>
      <xdr:rowOff>0</xdr:rowOff>
    </xdr:from>
    <xdr:to>
      <xdr:col>13</xdr:col>
      <xdr:colOff>127000</xdr:colOff>
      <xdr:row>217</xdr:row>
      <xdr:rowOff>0</xdr:rowOff>
    </xdr:to>
    <xdr:graphicFrame macro="">
      <xdr:nvGraphicFramePr>
        <xdr:cNvPr id="4101511" name="Chart 12">
          <a:extLst>
            <a:ext uri="{FF2B5EF4-FFF2-40B4-BE49-F238E27FC236}">
              <a16:creationId xmlns:a16="http://schemas.microsoft.com/office/drawing/2014/main" id="{00000000-0008-0000-1400-00008795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254000</xdr:colOff>
      <xdr:row>199</xdr:row>
      <xdr:rowOff>0</xdr:rowOff>
    </xdr:from>
    <xdr:to>
      <xdr:col>19</xdr:col>
      <xdr:colOff>254000</xdr:colOff>
      <xdr:row>217</xdr:row>
      <xdr:rowOff>0</xdr:rowOff>
    </xdr:to>
    <xdr:graphicFrame macro="">
      <xdr:nvGraphicFramePr>
        <xdr:cNvPr id="4101512" name="Chart 13">
          <a:extLst>
            <a:ext uri="{FF2B5EF4-FFF2-40B4-BE49-F238E27FC236}">
              <a16:creationId xmlns:a16="http://schemas.microsoft.com/office/drawing/2014/main" id="{00000000-0008-0000-1400-00008895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219</xdr:row>
      <xdr:rowOff>0</xdr:rowOff>
    </xdr:from>
    <xdr:to>
      <xdr:col>7</xdr:col>
      <xdr:colOff>0</xdr:colOff>
      <xdr:row>237</xdr:row>
      <xdr:rowOff>0</xdr:rowOff>
    </xdr:to>
    <xdr:graphicFrame macro="">
      <xdr:nvGraphicFramePr>
        <xdr:cNvPr id="4101513" name="Chart 14">
          <a:extLst>
            <a:ext uri="{FF2B5EF4-FFF2-40B4-BE49-F238E27FC236}">
              <a16:creationId xmlns:a16="http://schemas.microsoft.com/office/drawing/2014/main" id="{00000000-0008-0000-1400-00008995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305</xdr:row>
      <xdr:rowOff>0</xdr:rowOff>
    </xdr:from>
    <xdr:to>
      <xdr:col>7</xdr:col>
      <xdr:colOff>0</xdr:colOff>
      <xdr:row>323</xdr:row>
      <xdr:rowOff>0</xdr:rowOff>
    </xdr:to>
    <xdr:graphicFrame macro="">
      <xdr:nvGraphicFramePr>
        <xdr:cNvPr id="4101514" name="Chart 15">
          <a:extLst>
            <a:ext uri="{FF2B5EF4-FFF2-40B4-BE49-F238E27FC236}">
              <a16:creationId xmlns:a16="http://schemas.microsoft.com/office/drawing/2014/main" id="{00000000-0008-0000-1400-00008A95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127000</xdr:colOff>
      <xdr:row>305</xdr:row>
      <xdr:rowOff>0</xdr:rowOff>
    </xdr:from>
    <xdr:to>
      <xdr:col>13</xdr:col>
      <xdr:colOff>127000</xdr:colOff>
      <xdr:row>323</xdr:row>
      <xdr:rowOff>0</xdr:rowOff>
    </xdr:to>
    <xdr:graphicFrame macro="">
      <xdr:nvGraphicFramePr>
        <xdr:cNvPr id="4101515" name="Chart 16">
          <a:extLst>
            <a:ext uri="{FF2B5EF4-FFF2-40B4-BE49-F238E27FC236}">
              <a16:creationId xmlns:a16="http://schemas.microsoft.com/office/drawing/2014/main" id="{00000000-0008-0000-1400-00008B95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325</xdr:row>
      <xdr:rowOff>0</xdr:rowOff>
    </xdr:from>
    <xdr:to>
      <xdr:col>7</xdr:col>
      <xdr:colOff>0</xdr:colOff>
      <xdr:row>343</xdr:row>
      <xdr:rowOff>0</xdr:rowOff>
    </xdr:to>
    <xdr:graphicFrame macro="">
      <xdr:nvGraphicFramePr>
        <xdr:cNvPr id="4101516" name="Chart 17">
          <a:extLst>
            <a:ext uri="{FF2B5EF4-FFF2-40B4-BE49-F238E27FC236}">
              <a16:creationId xmlns:a16="http://schemas.microsoft.com/office/drawing/2014/main" id="{00000000-0008-0000-1400-00008C95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325</xdr:row>
      <xdr:rowOff>0</xdr:rowOff>
    </xdr:from>
    <xdr:to>
      <xdr:col>7</xdr:col>
      <xdr:colOff>0</xdr:colOff>
      <xdr:row>343</xdr:row>
      <xdr:rowOff>0</xdr:rowOff>
    </xdr:to>
    <xdr:graphicFrame macro="">
      <xdr:nvGraphicFramePr>
        <xdr:cNvPr id="4101517" name="Chart 18">
          <a:extLst>
            <a:ext uri="{FF2B5EF4-FFF2-40B4-BE49-F238E27FC236}">
              <a16:creationId xmlns:a16="http://schemas.microsoft.com/office/drawing/2014/main" id="{00000000-0008-0000-1400-00008D95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0</xdr:rowOff>
        </xdr:from>
        <xdr:to>
          <xdr:col>4</xdr:col>
          <xdr:colOff>6350</xdr:colOff>
          <xdr:row>10</xdr:row>
          <xdr:rowOff>0</xdr:rowOff>
        </xdr:to>
        <xdr:sp macro="" textlink="">
          <xdr:nvSpPr>
            <xdr:cNvPr id="4101121" name="DD224226" hidden="1">
              <a:extLst>
                <a:ext uri="{63B3BB69-23CF-44E3-9099-C40C66FF867C}">
                  <a14:compatExt spid="_x0000_s4101121"/>
                </a:ext>
                <a:ext uri="{FF2B5EF4-FFF2-40B4-BE49-F238E27FC236}">
                  <a16:creationId xmlns:a16="http://schemas.microsoft.com/office/drawing/2014/main" id="{00000000-0008-0000-1400-000001943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10</xdr:row>
      <xdr:rowOff>0</xdr:rowOff>
    </xdr:from>
    <xdr:to>
      <xdr:col>2</xdr:col>
      <xdr:colOff>38100</xdr:colOff>
      <xdr:row>10</xdr:row>
      <xdr:rowOff>25400</xdr:rowOff>
    </xdr:to>
    <xdr:sp macro="" textlink="">
      <xdr:nvSpPr>
        <xdr:cNvPr id="2" name="TX972830" hidden="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6150" y="18415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en-US" sz="1100"/>
            <a:t>RunProcREG
Form53.txt
TextBoxList,TextBox,,False,03,False,,False,,,
CheckBoxTrans,CheckBox,False,False,04,False,Trans,False,,,
ComboBox_TestMethod,ComboBox,1,True,200000000200_Validation,True,Select the method for the extraction of validation data,False,,,
TextBoxTestNumber,TextBox,30,True,200000000400_Validation,True,,False,,,
RefEditGroup,RefEdit0,,True,200000000600_Validation,True,Group variable:,False,,,
CheckBox_Validation,CheckBox,True,True,200000000000_Validation,True,Validation,False,,,
CheckBoxSort,CheckBox,False,True,510000000201_Outputs|Means,True,Sort up,False,,,
CheckBoxApplyAll,CheckBox,False,True,510000000101_Outputs|Means,True,Apply to all factors,False,,,
CheckBoxMCompare,CheckBox,False,True,510000000001_Outputs|Means,True,Multiple comparisons,False,,,
CheckBoxCIMeans,CheckBox,False,True,510000000301_Outputs|Means,True,Confidence intervals,False,,,
CheckBoxSlopes,CheckBox,False,False,510000000401_Outputs|Means,False,Comparison of slopes,False,,,
CheckBoxPairwise,CheckBox,False,True,510000000002_Outputs|Means,True,Pairwise comparisons,False,,,
CheckBoxControl,CheckBox,False,True,510000000202_Outputs|Means,True,Comparisons with a control,False,,,
CheckBoxMeanSq,CheckBox,False,True,510000000402_Outputs|Means,True,Choose the MSE,False,,,
CheckBoxProtected,CheckBox,False,True,510000000502_Outputs|Means,True,Protected,False,,,
CheckBoxTB,CheckBox,False,True,510000000602_Outputs|Means,True,Top/Bottom boxes,False,,,
OptionButtonTB2,OptionButton,True,True,510000000702_Outputs|Means,True,2,False,,,
OptionButtonTB3,OptionButton,False,True,510000000802_Outputs|Means,True,3,False,,,
ListBoxControl,ListBox,,True,510000000302_Outputs|Means,True,Comparisons with a control:,False,,,
ListBoxPairwise,ListBox,,True,510000000102_Outputs|Means,True,Pairwise comparisons:,False,,,
CheckBoxMeanConfTab,CheckBox,True,True,510000000100_Outputs|Means,True,Confidence interval,False,,,
CheckBoxMeans,CheckBox,True,True,510000000000_Outputs|Means,True,Means,False,,,
CheckBoxMeanStdError,CheckBox,True,True,510000000200_Outputs|Means,True,Standard errors,False,,,
CheckBoxLSM,CheckBox,True,True,510000000300_Outputs|Means,True,LS means,False,,,
CheckBox_Desc,CheckBox,True,True,500000000000_Outputs|General,True,Descriptive statistics,False,,,
CheckBox_Corr,CheckBox,True,True,500000000100_Outputs|General,True,Correlations,False,,,
CheckBox_AV,CheckBox,True,True,500000000300_Outputs|General,True,Analysis of variance,False,,,
CheckBoxPress,CheckBox,True,True,500000000500_Outputs|General,True,Press,False,,,
CheckBox_TISS,CheckBox,True,True,500000000400_Outputs|General,True,Type I/III SS,False,,,
CheckBoxMultiCo,CheckBox,True,True,500000000200_Outputs|General,True,Multicolinearity statistics,False,,,
CheckBoxInterpret,CheckBox,True,True,500000000600_Outputs|General,True,Interpretation,False,,,
CheckBox_Resid,CheckBox,True,True,500000000101_Outputs|General,True,Predictions and residuals,False,,,
CheckBoxStdCoeff,CheckBox,True,True,500000000001_Outputs|General,True,Standardized coefficients,False,,,
CheckBoxDiag,CheckBox,True,True,500000000501_Outputs|General,True,Influence diagnostics,False,,,
CheckBoxAdjPred,CheckBox,True,True,500000000401_Outputs|General,True,Adjusted predictions,False,,,
CheckBoxWelch,CheckBox,True,False,500000000601_Outputs|General,False,Welch statistic,False,,,
CheckBoxDispX,CheckBox,True,True,500000000201_Outputs|General,True,X,False,,,
CheckBoxPredConf,CheckBox,True,True,500000000301_Outputs|General,True,Confidence intervals,False,,,
CheckBoxContrasts,CheckBox,False,True,520000000000_Outputs|Contrasts,True,Compute contrasts,False,,,
RefEditContrasts,RefEdit,,True,520000000200_Outputs|Contrasts,True,Definition:,False,,,
CheckBoxLevene,CheckBox,False,False,530000000000_Outputs|Test assumptions,False,Levene's test,False,,,
CheckBox_Intercept,CheckBox,False,True,100000000000_Options|Model,True,Fixed Intercept,False,,,
TextBox_Intercept,TextBox,0,True,100000010000_Options|Model,True,Fixed Intercept:,False,,,
TextBoxTol,TextBox,0.0001,True,100000020000_Options|Model,True,Tolerance:,False,,,
TextBox_Conf,TextBox,95,True,100000010100_Options|Model,True,Confidence interval (%):,False,,,
CheckBox_Interactions,CheckBox,False,True,100000000200_Options|Model,True,Interactions / Level,False,,,
TextBoxLevel,TextBox,2,True,100000010200_Options|Model,True,,False,,,
ComboBox_Selection,ComboBox,0,True,100000000101_Options|Model,True,Choose a model selection method,False,,,
CheckBox_Selection,CheckBox,True,True,100000000001_Options|Model,True,Model selection,False,,,
ComboBox_Criterion,ComboBox,1,True,100000000301_Options|Model,True,Criterion:,False,,,
TextBox_Threshold,TextBox,0.1,False,100000001101_Options|Model,False,Probability for removal:,False,,,
TextBox_MinVar,TextBox,1,True,100000000501_Options|Model,True,Min variables:,False,,,
TextBox_MaxVar,TextBox,1,True,100000000701_Options|Model,True,Max variables:,False,,,
TextBoxEntrance,TextBox,0.05,False,100000000901_Options|Model,False,Probability for entry:,False,,,
ComboBox_Constraints,ComboBox,1,True,110000010001_Options|ANOVA / ANCOVA,True,Select the type of constraint to apply to the qualitative variables of the OLS model,False,,,
CheckBoxNested,CheckBox,False,True,110000000101_Options|ANOVA / ANCOVA,True,Nested effects,False,,,
CheckBoxHetero,CheckBox,False,True,120000000000_Options|Covariances,True,Heteroscedasticity,False,,,
ComboBoxHACMethod,ComboBox,0,True,120000010100_Options|Covariances,True,Method:,False,,,
CheckBoxAutoCorr,CheckBox,False,True,120000000200_Options|Covariances,True,Autocorrelation,False,,,
TextBoxLag,TextBox,1,True,120000010300_Options|Covariances,True,Lag: ,False,,,
CheckBox_Predict,CheckBox,False,True,300000000102_Prediction,True,Prediction,False,,,
RefEdit_QPred,RefEdit0,,True,300000000402_Prediction,True,Qualitative:,False,,,
RefEdit_XPred,RefEdit0,,True,300000000302_Prediction,True,Quantitative:,False,,,
CheckBox_ObsLabelsPred,CheckBox,False,True,300000000502_Prediction,True,Observation labels,False,,,
RefEdit_PredLabels,RefEdit0,,True,300000000602_Prediction,True,,False,,,
OptionButton_MVEstimate,OptionButton,True,True,400000000000_Missing data,True,Estimate missing data,False,,,
OptionButton_MeanMode,OptionButton,False,True,400000000100_Missing data,True,Mean or mode,False,,,
OptionButton_NN,OptionButton,True,True,400000010100_Missing data,True,Nearest neighbor,False,,,
OptionButton_MVRemove,OptionButton,False,True,400000000200_Missing data,True,Remove the observations,False,,,
OptionButtonEachY,OptionButton,True,True,400000000300_Missing data,True,Check for each Y separately,False,,,
OptionButtonAcrossAll,OptionButton,False,True,400000010300_Missing data,True,Across all Ys,False,,,
OptionButtonMVRefuse,OptionButton,False,True,400000000400_Missing data,True,Do not accept missing data,False,,,
OptionButton_MVIgnore,OptionButton,False,True,400000000500_Missing data,True,Ignore missing data,False,,,
CheckBoxResidCharts,CheckBox,True,True,600000000200_Charts,True,Predictions and residuals,False,,,
CheckBoxRegCharts,CheckBox,True,True,600000000000_Charts,True,Regression charts,False,,,
CheckBoxChartsCoeff,CheckBox,True,True,600000000100_Charts,True,Standardized coefficients,False,,,
CheckBox_Conf,CheckBox,True,True,600000000300_Charts,True,Confidence intervals,False,,,
OptionButtonCol,OptionButton,True,True,000000010000_General,True,Column,False,,,
OptionButtonTab,OptionButton,False,True,000000020000_General,True,Table,False,,,
RefEditDataTable,RefEdit0,,True,000000010100_General,True,Data table:,False,,,
TextBoxNbFactors,TextBox,1,True,000001030100_General,True,Number of factors:,False,,,
OptionButton_W,OptionButton,False,True,000000000001_General,True,Workbook,False,,,
OptionButton_R,OptionButton,False,True,000000010001_General,True,Range,False,,,
OptionButton_S,OptionButton,True,True,000000020001_General,True,Sheet,False,,,
RefEdit_R,RefEdit,,True,000000000101_General,True,Range:,False,,,
CheckBoxVarLabels,CheckBox,True,True,000000000201_General,True,Variable labels,False,,,
CheckBox_ObsLabels,CheckBox,True,True,000000010301_General,True,Observation labels,False,,,
RefEdit_Wr,RefEdit0,,True,000000060301_General,True,Regression weights:,False,,,
CheckBox_Wr,CheckBox,False,True,000000050301_General,True,Regression weights,False,,,
RefEdit_ObsLabels,RefEdit0,'Sheet2'!$A$1:$A$62,True,000000020301_General,True,Observation labels:,False,,62,1
CheckBox_W,CheckBox,False,True,000000030301_General,True,Observation weights,False,,,
RefEdit_W,RefEdit0,,True,000000040301_General,True,Observation weights:,False,,,
FileSelect2,CommandButton,;RefEdit_XPred&lt;CM&gt;RefEdit_QPred&lt;CM&gt;RefEdit_PredLabels,False,300000000702_Prediction,False,,False,,,
CheckBoxNorm,CheckBox,False,True,530000000100_Outputs|Test assumptions,True,Normality test,False,,,
OptionButtonMean,OptionButton,True,True,530000000200_Outputs|Test assumptions,True,Mean,False,,,
OptionButtonMedian,OptionButton,False,True,530000010200_Outputs|Test assumptions,True,Median,False,,,
RefEdit_Y,RefEdit0,'Sheet2'!$B$1:$B$62,True,000000010200_General,True,Y / Dependent variables:,False,,62,1
FileSelect1,CommandButton,;RefEdit_Y&lt;CM&gt;RefEdit_X&lt;CM&gt;RefEdit_Q&lt;CM&gt;RefEdit_W&lt;CM&gt;RefEdit_Wr&lt;CM&gt;RefEdit_ObsLabels,False,000000020200_General,False,,False,,,
ScrollBarSelect,ScrollBar,0,False,05,False,,,,,
CheckBox_X,CheckBox,True,True,000000050200_General,True,Quantitative,False,,,
RefEdit_X,RefEdit0,'Sheet2'!$F$1:$F$62,True,000002050200_General,True,X / Explanatory variables:,False,,62,1
CheckBox_Q,CheckBox,False,True,000003050200_General,True,Qualitative,False,,,
RefEdit_Q,RefEdit0,,True,000004050200_General,True,Qualitative:,False,,,
CheckBoxMeansCharts,CheckBox,True,True,600000000400_Charts,True,Means charts,False,,,
CheckBoxMeanConf,CheckBox,False,True,600000010400_Charts,True,Confidence intervals,False,,,
CheckBoxBar,CheckBox,False,True,600000030400_Charts,True,Bar chart,False,,,
CheckBox_PredVarLabels,CheckBox,False,True,300000001002_Prediction,True,Variable labels,False,,,
ScrollBarLevel,SpinButton,2,True,100000020200_Options|Model,False,,,,,
CheckBoxRand,CheckBox,False,True,110000000201_Options|ANOVA / ANCOVA,True,Random effects,False,,,
CheckBoxRestricted,CheckBox,False,True,110000010201_Options|ANOVA / ANCOVA,True,Restricted ANOVA,False,,,
CheckBoxProp,CheckBox,False,True,600000020400_Charts,True,Proportional,False,,,
CheckBoxSummary,CheckBox,True,True,510000000902_Outputs|Means,True,Summary,False,,,
CheckBoxSumCharts,CheckBox,True,True,600000000101_Charts,True,Summary charts,False,,,
CheckBoxFilterY,CheckBox,False,True,600000000001_Charts,True,Filter Ys,False,,,
CheckBoxDemsar,CheckBox,False,False,600000040400_Charts,False,Demsar plots,False,,,
CheckBoxContBonf,CheckBox,True,True,520000000300_Outputs|Contrasts,True,Bonferroni correction,False,,,
SpinButtonNbFactors,SpinButton,5,True,000002030100_General,False,,,,,
</a:t>
          </a:r>
        </a:p>
      </xdr:txBody>
    </xdr:sp>
    <xdr:clientData/>
  </xdr:twoCellAnchor>
  <xdr:twoCellAnchor editAs="absolute">
    <xdr:from>
      <xdr:col>1</xdr:col>
      <xdr:colOff>6350</xdr:colOff>
      <xdr:row>10</xdr:row>
      <xdr:rowOff>6350</xdr:rowOff>
    </xdr:from>
    <xdr:to>
      <xdr:col>4</xdr:col>
      <xdr:colOff>1778</xdr:colOff>
      <xdr:row>11</xdr:row>
      <xdr:rowOff>0</xdr:rowOff>
    </xdr:to>
    <xdr:sp macro="" textlink="">
      <xdr:nvSpPr>
        <xdr:cNvPr id="3" name="BK972830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330200" y="1847850"/>
          <a:ext cx="1824228" cy="425450"/>
        </a:xfrm>
        <a:prstGeom prst="rect">
          <a:avLst/>
        </a:prstGeom>
        <a:solidFill>
          <a:srgbClr val="F0F2F0"/>
        </a:solidFill>
        <a:ln w="6350">
          <a:solidFill>
            <a:srgbClr val="505A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absolute">
    <xdr:from>
      <xdr:col>1</xdr:col>
      <xdr:colOff>69850</xdr:colOff>
      <xdr:row>10</xdr:row>
      <xdr:rowOff>44450</xdr:rowOff>
    </xdr:from>
    <xdr:to>
      <xdr:col>1</xdr:col>
      <xdr:colOff>412750</xdr:colOff>
      <xdr:row>10</xdr:row>
      <xdr:rowOff>387350</xdr:rowOff>
    </xdr:to>
    <xdr:pic macro="[0]!ReRunXLSTAT">
      <xdr:nvPicPr>
        <xdr:cNvPr id="4100499" name="BT972830">
          <a:extLst>
            <a:ext uri="{FF2B5EF4-FFF2-40B4-BE49-F238E27FC236}">
              <a16:creationId xmlns:a16="http://schemas.microsoft.com/office/drawing/2014/main" id="{00000000-0008-0000-1500-000093913E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88595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520700</xdr:colOff>
      <xdr:row>10</xdr:row>
      <xdr:rowOff>44450</xdr:rowOff>
    </xdr:from>
    <xdr:to>
      <xdr:col>2</xdr:col>
      <xdr:colOff>254000</xdr:colOff>
      <xdr:row>10</xdr:row>
      <xdr:rowOff>387350</xdr:rowOff>
    </xdr:to>
    <xdr:pic macro="[0]!AddRemovGrid">
      <xdr:nvPicPr>
        <xdr:cNvPr id="4100500" name="RM972830">
          <a:extLst>
            <a:ext uri="{FF2B5EF4-FFF2-40B4-BE49-F238E27FC236}">
              <a16:creationId xmlns:a16="http://schemas.microsoft.com/office/drawing/2014/main" id="{00000000-0008-0000-1500-000094913E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188595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520700</xdr:colOff>
      <xdr:row>10</xdr:row>
      <xdr:rowOff>44450</xdr:rowOff>
    </xdr:from>
    <xdr:to>
      <xdr:col>2</xdr:col>
      <xdr:colOff>254000</xdr:colOff>
      <xdr:row>10</xdr:row>
      <xdr:rowOff>387350</xdr:rowOff>
    </xdr:to>
    <xdr:pic macro="[0]!AddRemovGrid">
      <xdr:nvPicPr>
        <xdr:cNvPr id="4100501" name="AD972830" hidden="1">
          <a:extLst>
            <a:ext uri="{FF2B5EF4-FFF2-40B4-BE49-F238E27FC236}">
              <a16:creationId xmlns:a16="http://schemas.microsoft.com/office/drawing/2014/main" id="{00000000-0008-0000-1500-000095913E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188595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361950</xdr:colOff>
      <xdr:row>10</xdr:row>
      <xdr:rowOff>44450</xdr:rowOff>
    </xdr:from>
    <xdr:to>
      <xdr:col>3</xdr:col>
      <xdr:colOff>95250</xdr:colOff>
      <xdr:row>10</xdr:row>
      <xdr:rowOff>387350</xdr:rowOff>
    </xdr:to>
    <xdr:pic macro="[0]!SendToOfficeLocal">
      <xdr:nvPicPr>
        <xdr:cNvPr id="4100502" name="WD972830">
          <a:extLst>
            <a:ext uri="{FF2B5EF4-FFF2-40B4-BE49-F238E27FC236}">
              <a16:creationId xmlns:a16="http://schemas.microsoft.com/office/drawing/2014/main" id="{00000000-0008-0000-1500-000096913E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88595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</xdr:col>
      <xdr:colOff>196850</xdr:colOff>
      <xdr:row>10</xdr:row>
      <xdr:rowOff>44450</xdr:rowOff>
    </xdr:from>
    <xdr:to>
      <xdr:col>3</xdr:col>
      <xdr:colOff>539750</xdr:colOff>
      <xdr:row>10</xdr:row>
      <xdr:rowOff>387350</xdr:rowOff>
    </xdr:to>
    <xdr:pic macro="[0]!SendToOfficeLocal">
      <xdr:nvPicPr>
        <xdr:cNvPr id="4100503" name="PT972830">
          <a:extLst>
            <a:ext uri="{FF2B5EF4-FFF2-40B4-BE49-F238E27FC236}">
              <a16:creationId xmlns:a16="http://schemas.microsoft.com/office/drawing/2014/main" id="{00000000-0008-0000-1500-000097913E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88595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7</xdr:col>
      <xdr:colOff>0</xdr:colOff>
      <xdr:row>121</xdr:row>
      <xdr:rowOff>0</xdr:rowOff>
    </xdr:to>
    <xdr:graphicFrame macro="">
      <xdr:nvGraphicFramePr>
        <xdr:cNvPr id="4100504" name="Chart 8">
          <a:extLst>
            <a:ext uri="{FF2B5EF4-FFF2-40B4-BE49-F238E27FC236}">
              <a16:creationId xmlns:a16="http://schemas.microsoft.com/office/drawing/2014/main" id="{00000000-0008-0000-1500-00009891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7</xdr:col>
      <xdr:colOff>0</xdr:colOff>
      <xdr:row>208</xdr:row>
      <xdr:rowOff>0</xdr:rowOff>
    </xdr:to>
    <xdr:graphicFrame macro="">
      <xdr:nvGraphicFramePr>
        <xdr:cNvPr id="4100505" name="Chart 9">
          <a:extLst>
            <a:ext uri="{FF2B5EF4-FFF2-40B4-BE49-F238E27FC236}">
              <a16:creationId xmlns:a16="http://schemas.microsoft.com/office/drawing/2014/main" id="{00000000-0008-0000-1500-00009991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127000</xdr:colOff>
      <xdr:row>190</xdr:row>
      <xdr:rowOff>0</xdr:rowOff>
    </xdr:from>
    <xdr:to>
      <xdr:col>13</xdr:col>
      <xdr:colOff>127000</xdr:colOff>
      <xdr:row>208</xdr:row>
      <xdr:rowOff>0</xdr:rowOff>
    </xdr:to>
    <xdr:graphicFrame macro="">
      <xdr:nvGraphicFramePr>
        <xdr:cNvPr id="4100506" name="Chart 10">
          <a:extLst>
            <a:ext uri="{FF2B5EF4-FFF2-40B4-BE49-F238E27FC236}">
              <a16:creationId xmlns:a16="http://schemas.microsoft.com/office/drawing/2014/main" id="{00000000-0008-0000-1500-00009A91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210</xdr:row>
      <xdr:rowOff>0</xdr:rowOff>
    </xdr:from>
    <xdr:to>
      <xdr:col>7</xdr:col>
      <xdr:colOff>0</xdr:colOff>
      <xdr:row>228</xdr:row>
      <xdr:rowOff>0</xdr:rowOff>
    </xdr:to>
    <xdr:graphicFrame macro="">
      <xdr:nvGraphicFramePr>
        <xdr:cNvPr id="4100507" name="Chart 11">
          <a:extLst>
            <a:ext uri="{FF2B5EF4-FFF2-40B4-BE49-F238E27FC236}">
              <a16:creationId xmlns:a16="http://schemas.microsoft.com/office/drawing/2014/main" id="{00000000-0008-0000-1500-00009B91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127000</xdr:colOff>
      <xdr:row>210</xdr:row>
      <xdr:rowOff>0</xdr:rowOff>
    </xdr:from>
    <xdr:to>
      <xdr:col>13</xdr:col>
      <xdr:colOff>127000</xdr:colOff>
      <xdr:row>228</xdr:row>
      <xdr:rowOff>0</xdr:rowOff>
    </xdr:to>
    <xdr:graphicFrame macro="">
      <xdr:nvGraphicFramePr>
        <xdr:cNvPr id="4100508" name="Chart 12">
          <a:extLst>
            <a:ext uri="{FF2B5EF4-FFF2-40B4-BE49-F238E27FC236}">
              <a16:creationId xmlns:a16="http://schemas.microsoft.com/office/drawing/2014/main" id="{00000000-0008-0000-1500-00009C91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254000</xdr:colOff>
      <xdr:row>210</xdr:row>
      <xdr:rowOff>0</xdr:rowOff>
    </xdr:from>
    <xdr:to>
      <xdr:col>19</xdr:col>
      <xdr:colOff>254000</xdr:colOff>
      <xdr:row>228</xdr:row>
      <xdr:rowOff>0</xdr:rowOff>
    </xdr:to>
    <xdr:graphicFrame macro="">
      <xdr:nvGraphicFramePr>
        <xdr:cNvPr id="4100509" name="Chart 13">
          <a:extLst>
            <a:ext uri="{FF2B5EF4-FFF2-40B4-BE49-F238E27FC236}">
              <a16:creationId xmlns:a16="http://schemas.microsoft.com/office/drawing/2014/main" id="{00000000-0008-0000-1500-00009D91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230</xdr:row>
      <xdr:rowOff>0</xdr:rowOff>
    </xdr:from>
    <xdr:to>
      <xdr:col>7</xdr:col>
      <xdr:colOff>0</xdr:colOff>
      <xdr:row>248</xdr:row>
      <xdr:rowOff>0</xdr:rowOff>
    </xdr:to>
    <xdr:graphicFrame macro="">
      <xdr:nvGraphicFramePr>
        <xdr:cNvPr id="4100510" name="Chart 14">
          <a:extLst>
            <a:ext uri="{FF2B5EF4-FFF2-40B4-BE49-F238E27FC236}">
              <a16:creationId xmlns:a16="http://schemas.microsoft.com/office/drawing/2014/main" id="{00000000-0008-0000-1500-00009E91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127000</xdr:colOff>
      <xdr:row>230</xdr:row>
      <xdr:rowOff>0</xdr:rowOff>
    </xdr:from>
    <xdr:to>
      <xdr:col>13</xdr:col>
      <xdr:colOff>127000</xdr:colOff>
      <xdr:row>248</xdr:row>
      <xdr:rowOff>0</xdr:rowOff>
    </xdr:to>
    <xdr:graphicFrame macro="">
      <xdr:nvGraphicFramePr>
        <xdr:cNvPr id="4100511" name="Chart 15">
          <a:extLst>
            <a:ext uri="{FF2B5EF4-FFF2-40B4-BE49-F238E27FC236}">
              <a16:creationId xmlns:a16="http://schemas.microsoft.com/office/drawing/2014/main" id="{00000000-0008-0000-1500-00009F91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286</xdr:row>
      <xdr:rowOff>0</xdr:rowOff>
    </xdr:from>
    <xdr:to>
      <xdr:col>7</xdr:col>
      <xdr:colOff>0</xdr:colOff>
      <xdr:row>304</xdr:row>
      <xdr:rowOff>0</xdr:rowOff>
    </xdr:to>
    <xdr:graphicFrame macro="">
      <xdr:nvGraphicFramePr>
        <xdr:cNvPr id="4100512" name="Chart 16">
          <a:extLst>
            <a:ext uri="{FF2B5EF4-FFF2-40B4-BE49-F238E27FC236}">
              <a16:creationId xmlns:a16="http://schemas.microsoft.com/office/drawing/2014/main" id="{00000000-0008-0000-1500-0000A091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127000</xdr:colOff>
      <xdr:row>286</xdr:row>
      <xdr:rowOff>0</xdr:rowOff>
    </xdr:from>
    <xdr:to>
      <xdr:col>13</xdr:col>
      <xdr:colOff>127000</xdr:colOff>
      <xdr:row>304</xdr:row>
      <xdr:rowOff>0</xdr:rowOff>
    </xdr:to>
    <xdr:graphicFrame macro="">
      <xdr:nvGraphicFramePr>
        <xdr:cNvPr id="4100513" name="Chart 17">
          <a:extLst>
            <a:ext uri="{FF2B5EF4-FFF2-40B4-BE49-F238E27FC236}">
              <a16:creationId xmlns:a16="http://schemas.microsoft.com/office/drawing/2014/main" id="{00000000-0008-0000-1500-0000A191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7</xdr:col>
      <xdr:colOff>0</xdr:colOff>
      <xdr:row>324</xdr:row>
      <xdr:rowOff>0</xdr:rowOff>
    </xdr:to>
    <xdr:graphicFrame macro="">
      <xdr:nvGraphicFramePr>
        <xdr:cNvPr id="4100514" name="Chart 18">
          <a:extLst>
            <a:ext uri="{FF2B5EF4-FFF2-40B4-BE49-F238E27FC236}">
              <a16:creationId xmlns:a16="http://schemas.microsoft.com/office/drawing/2014/main" id="{00000000-0008-0000-1500-0000A291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7</xdr:col>
      <xdr:colOff>0</xdr:colOff>
      <xdr:row>324</xdr:row>
      <xdr:rowOff>0</xdr:rowOff>
    </xdr:to>
    <xdr:graphicFrame macro="">
      <xdr:nvGraphicFramePr>
        <xdr:cNvPr id="4100515" name="Chart 19">
          <a:extLst>
            <a:ext uri="{FF2B5EF4-FFF2-40B4-BE49-F238E27FC236}">
              <a16:creationId xmlns:a16="http://schemas.microsoft.com/office/drawing/2014/main" id="{00000000-0008-0000-1500-0000A391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11</xdr:row>
          <xdr:rowOff>0</xdr:rowOff>
        </xdr:from>
        <xdr:to>
          <xdr:col>5</xdr:col>
          <xdr:colOff>6350</xdr:colOff>
          <xdr:row>12</xdr:row>
          <xdr:rowOff>0</xdr:rowOff>
        </xdr:to>
        <xdr:sp macro="" textlink="">
          <xdr:nvSpPr>
            <xdr:cNvPr id="4100097" name="DD624642" hidden="1">
              <a:extLst>
                <a:ext uri="{63B3BB69-23CF-44E3-9099-C40C66FF867C}">
                  <a14:compatExt spid="_x0000_s4100097"/>
                </a:ext>
                <a:ext uri="{FF2B5EF4-FFF2-40B4-BE49-F238E27FC236}">
                  <a16:creationId xmlns:a16="http://schemas.microsoft.com/office/drawing/2014/main" id="{00000000-0008-0000-1500-000001903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10</xdr:row>
      <xdr:rowOff>0</xdr:rowOff>
    </xdr:from>
    <xdr:to>
      <xdr:col>2</xdr:col>
      <xdr:colOff>38100</xdr:colOff>
      <xdr:row>10</xdr:row>
      <xdr:rowOff>25400</xdr:rowOff>
    </xdr:to>
    <xdr:sp macro="" textlink="">
      <xdr:nvSpPr>
        <xdr:cNvPr id="2" name="TX577145" hidden="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6150" y="18415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en-US" sz="1100"/>
            <a:t>RunProcREG
Form53.txt
TextBoxList,TextBox,,False,03,False,,False,,,
CheckBoxTrans,CheckBox,False,False,04,False,Trans,False,,,
ComboBox_TestMethod,ComboBox,2,True,200000000200_Validation,True,Select the method for the extraction of validation data,False,,,
TextBoxTestNumber,TextBox,30,True,200000000400_Validation,True,,False,,,
RefEditGroup,RefEdit0,,True,200000000600_Validation,True,Group variable:,False,,,
CheckBox_Validation,CheckBox,True,True,200000000000_Validation,True,Validation,False,,,
CheckBoxSort,CheckBox,False,True,510000000201_Outputs|Means,True,Sort up,False,,,
CheckBoxApplyAll,CheckBox,False,True,510000000101_Outputs|Means,True,Apply to all factors,False,,,
CheckBoxMCompare,CheckBox,False,True,510000000001_Outputs|Means,True,Multiple comparisons,False,,,
CheckBoxCIMeans,CheckBox,False,True,510000000301_Outputs|Means,True,Confidence intervals,False,,,
CheckBoxSlopes,CheckBox,False,False,510000000401_Outputs|Means,False,Comparison of slopes,False,,,
CheckBoxPairwise,CheckBox,False,True,510000000002_Outputs|Means,True,Pairwise comparisons,False,,,
CheckBoxControl,CheckBox,False,True,510000000202_Outputs|Means,True,Comparisons with a control,False,,,
CheckBoxMeanSq,CheckBox,False,True,510000000402_Outputs|Means,True,Choose the MSE,False,,,
CheckBoxProtected,CheckBox,False,True,510000000502_Outputs|Means,True,Protected,False,,,
CheckBoxTB,CheckBox,False,True,510000000602_Outputs|Means,True,Top/Bottom boxes,False,,,
OptionButtonTB2,OptionButton,True,True,510000000702_Outputs|Means,True,2,False,,,
OptionButtonTB3,OptionButton,False,True,510000000802_Outputs|Means,True,3,False,,,
ListBoxControl,ListBox,,True,510000000302_Outputs|Means,True,Comparisons with a control:,False,,,
ListBoxPairwise,ListBox,,True,510000000102_Outputs|Means,True,Pairwise comparisons:,False,,,
CheckBoxMeanConfTab,CheckBox,True,True,510000000100_Outputs|Means,True,Confidence interval,False,,,
CheckBoxMeans,CheckBox,True,True,510000000000_Outputs|Means,True,Means,False,,,
CheckBoxMeanStdError,CheckBox,True,True,510000000200_Outputs|Means,True,Standard errors,False,,,
CheckBoxLSM,CheckBox,True,True,510000000300_Outputs|Means,True,LS means,False,,,
CheckBox_Desc,CheckBox,True,True,500000000000_Outputs|General,True,Descriptive statistics,False,,,
CheckBox_Corr,CheckBox,True,True,500000000100_Outputs|General,True,Correlations,False,,,
CheckBox_AV,CheckBox,True,True,500000000300_Outputs|General,True,Analysis of variance,False,,,
CheckBoxPress,CheckBox,True,True,500000000500_Outputs|General,True,Press,False,,,
CheckBox_TISS,CheckBox,True,True,500000000400_Outputs|General,True,Type I/III SS,False,,,
CheckBoxMultiCo,CheckBox,True,True,500000000200_Outputs|General,True,Multicolinearity statistics,False,,,
CheckBoxInterpret,CheckBox,True,True,500000000600_Outputs|General,True,Interpretation,False,,,
CheckBox_Resid,CheckBox,True,True,500000000101_Outputs|General,True,Predictions and residuals,False,,,
CheckBoxStdCoeff,CheckBox,True,True,500000000001_Outputs|General,True,Standardized coefficients,False,,,
CheckBoxDiag,CheckBox,True,True,500000000501_Outputs|General,True,Influence diagnostics,False,,,
CheckBoxAdjPred,CheckBox,True,True,500000000401_Outputs|General,True,Adjusted predictions,False,,,
CheckBoxWelch,CheckBox,True,False,500000000601_Outputs|General,False,Welch statistic,False,,,
CheckBoxDispX,CheckBox,True,True,500000000201_Outputs|General,True,X,False,,,
CheckBoxPredConf,CheckBox,True,True,500000000301_Outputs|General,True,Confidence intervals,False,,,
CheckBoxContrasts,CheckBox,False,True,520000000000_Outputs|Contrasts,True,Compute contrasts,False,,,
RefEditContrasts,RefEdit,,True,520000000200_Outputs|Contrasts,True,Definition:,False,,,
CheckBoxLevene,CheckBox,False,False,530000000000_Outputs|Test assumptions,False,Levene's test,False,,,
CheckBox_Intercept,CheckBox,False,True,100000000000_Options|Model,True,Fixed Intercept,False,,,
TextBox_Intercept,TextBox,0,True,100000010000_Options|Model,True,Fixed Intercept:,False,,,
TextBoxTol,TextBox,0.0001,True,100000020000_Options|Model,True,Tolerance:,False,,,
TextBox_Conf,TextBox,95,True,100000010100_Options|Model,True,Confidence interval (%):,False,,,
CheckBox_Interactions,CheckBox,False,True,100000000200_Options|Model,True,Interactions / Level,False,,,
TextBoxLevel,TextBox,2,True,100000010200_Options|Model,True,,False,,,
ComboBox_Selection,ComboBox,0,True,100000000101_Options|Model,True,Choose a model selection method,False,,,
CheckBox_Selection,CheckBox,True,True,100000000001_Options|Model,True,Model selection,False,,,
ComboBox_Criterion,ComboBox,1,True,100000000301_Options|Model,True,Criterion:,False,,,
TextBox_Threshold,TextBox,0.1,False,100000001101_Options|Model,False,Probability for removal:,False,,,
TextBox_MinVar,TextBox,1,True,100000000501_Options|Model,True,Min variables:,False,,,
TextBox_MaxVar,TextBox,1,True,100000000701_Options|Model,True,Max variables:,False,,,
TextBoxEntrance,TextBox,0.05,False,100000000901_Options|Model,False,Probability for entry:,False,,,
ComboBox_Constraints,ComboBox,1,True,110000010001_Options|ANOVA / ANCOVA,True,Select the type of constraint to apply to the qualitative variables of the OLS model,False,,,
CheckBoxNested,CheckBox,False,True,110000000101_Options|ANOVA / ANCOVA,True,Nested effects,False,,,
CheckBoxHetero,CheckBox,False,True,120000000000_Options|Covariances,True,Heteroscedasticity,False,,,
ComboBoxHACMethod,ComboBox,0,True,120000010100_Options|Covariances,True,Method:,False,,,
CheckBoxAutoCorr,CheckBox,False,True,120000000200_Options|Covariances,True,Autocorrelation,False,,,
TextBoxLag,TextBox,1,True,120000010300_Options|Covariances,True,Lag: ,False,,,
CheckBox_Predict,CheckBox,False,True,300000000102_Prediction,True,Prediction,False,,,
RefEdit_QPred,RefEdit0,,True,300000000402_Prediction,True,Qualitative:,False,,,
RefEdit_XPred,RefEdit0,,True,300000000302_Prediction,True,Quantitative:,False,,,
CheckBox_ObsLabelsPred,CheckBox,False,True,300000000502_Prediction,True,Observation labels,False,,,
RefEdit_PredLabels,RefEdit0,,True,300000000602_Prediction,True,,False,,,
OptionButton_MVEstimate,OptionButton,True,True,400000000000_Missing data,True,Estimate missing data,False,,,
OptionButton_MeanMode,OptionButton,False,True,400000000100_Missing data,True,Mean or mode,False,,,
OptionButton_NN,OptionButton,True,True,400000010100_Missing data,True,Nearest neighbor,False,,,
OptionButton_MVRemove,OptionButton,False,True,400000000200_Missing data,True,Remove the observations,False,,,
OptionButtonEachY,OptionButton,True,True,400000000300_Missing data,True,Check for each Y separately,False,,,
OptionButtonAcrossAll,OptionButton,False,True,400000010300_Missing data,True,Across all Ys,False,,,
OptionButtonMVRefuse,OptionButton,False,True,400000000400_Missing data,True,Do not accept missing data,False,,,
OptionButton_MVIgnore,OptionButton,False,True,400000000500_Missing data,True,Ignore missing data,False,,,
CheckBoxResidCharts,CheckBox,True,True,600000000200_Charts,True,Predictions and residuals,False,,,
CheckBoxRegCharts,CheckBox,True,True,600000000000_Charts,True,Regression charts,False,,,
CheckBoxChartsCoeff,CheckBox,True,True,600000000100_Charts,True,Standardized coefficients,False,,,
CheckBox_Conf,CheckBox,True,True,600000000300_Charts,True,Confidence intervals,False,,,
OptionButtonCol,OptionButton,True,True,000000010000_General,True,Column,False,,,
OptionButtonTab,OptionButton,False,True,000000020000_General,True,Table,False,,,
RefEditDataTable,RefEdit0,,True,000000010100_General,True,Data table:,False,,,
TextBoxNbFactors,TextBox,1,True,000001030100_General,True,Number of factors:,False,,,
OptionButton_W,OptionButton,False,True,000000000001_General,True,Workbook,False,,,
OptionButton_R,OptionButton,False,True,000000010001_General,True,Range,False,,,
OptionButton_S,OptionButton,True,True,000000020001_General,True,Sheet,False,,,
RefEdit_R,RefEdit,,True,000000000101_General,True,Range:,False,,,
CheckBoxVarLabels,CheckBox,True,True,000000000201_General,True,Variable labels,False,,,
CheckBox_ObsLabels,CheckBox,True,True,000000010301_General,True,Observation labels,False,,,
RefEdit_Wr,RefEdit0,,True,000000060301_General,True,Regression weights:,False,,,
CheckBox_Wr,CheckBox,False,True,000000050301_General,True,Regression weights,False,,,
RefEdit_ObsLabels,RefEdit0,'Sheet2'!$A$1:$A$62,True,000000020301_General,True,Observation labels:,False,,62,1
CheckBox_W,CheckBox,False,True,000000030301_General,True,Observation weights,False,,,
RefEdit_W,RefEdit0,,True,000000040301_General,True,Observation weights:,False,,,
FileSelect2,CommandButton,;RefEdit_XPred&lt;CM&gt;RefEdit_QPred&lt;CM&gt;RefEdit_PredLabels,False,300000000702_Prediction,False,,False,,,
CheckBoxNorm,CheckBox,False,True,530000000100_Outputs|Test assumptions,True,Normality test,False,,,
OptionButtonMean,OptionButton,True,True,530000000200_Outputs|Test assumptions,True,Mean,False,,,
OptionButtonMedian,OptionButton,False,True,530000010200_Outputs|Test assumptions,True,Median,False,,,
RefEdit_Y,RefEdit0,'Sheet2'!$B$1:$B$62,True,000000010200_General,True,Y / Dependent variables:,False,,62,1
FileSelect1,CommandButton,;RefEdit_Y&lt;CM&gt;RefEdit_X&lt;CM&gt;RefEdit_Q&lt;CM&gt;RefEdit_W&lt;CM&gt;RefEdit_Wr&lt;CM&gt;RefEdit_ObsLabels,False,000000020200_General,False,,False,,,
ScrollBarSelect,ScrollBar,0,False,05,False,,,,,
CheckBox_X,CheckBox,True,True,000000050200_General,True,Quantitative,False,,,
RefEdit_X,RefEdit0,'Sheet2'!$F$1:$F$62,True,000002050200_General,True,X / Explanatory variables:,False,,62,1
CheckBox_Q,CheckBox,False,True,000003050200_General,True,Qualitative,False,,,
RefEdit_Q,RefEdit0,,True,000004050200_General,True,Qualitative:,False,,,
CheckBoxMeansCharts,CheckBox,True,True,600000000400_Charts,True,Means charts,False,,,
CheckBoxMeanConf,CheckBox,False,True,600000010400_Charts,True,Confidence intervals,False,,,
CheckBoxBar,CheckBox,False,True,600000030400_Charts,True,Bar chart,False,,,
CheckBox_PredVarLabels,CheckBox,False,True,300000001002_Prediction,True,Variable labels,False,,,
ScrollBarLevel,SpinButton,2,True,100000020200_Options|Model,False,,,,,
CheckBoxRand,CheckBox,False,True,110000000201_Options|ANOVA / ANCOVA,True,Random effects,False,,,
CheckBoxRestricted,CheckBox,False,True,110000010201_Options|ANOVA / ANCOVA,True,Restricted ANOVA,False,,,
CheckBoxProp,CheckBox,False,True,600000020400_Charts,True,Proportional,False,,,
CheckBoxSummary,CheckBox,True,True,510000000902_Outputs|Means,True,Summary,False,,,
CheckBoxSumCharts,CheckBox,True,True,600000000101_Charts,True,Summary charts,False,,,
CheckBoxFilterY,CheckBox,False,True,600000000001_Charts,True,Filter Ys,False,,,
CheckBoxDemsar,CheckBox,False,False,600000040400_Charts,False,Demsar plots,False,,,
CheckBoxContBonf,CheckBox,True,True,520000000300_Outputs|Contrasts,True,Bonferroni correction,False,,,
SpinButtonNbFactors,SpinButton,5,True,000002030100_General,False,,,,,
</a:t>
          </a:r>
        </a:p>
      </xdr:txBody>
    </xdr:sp>
    <xdr:clientData/>
  </xdr:twoCellAnchor>
  <xdr:twoCellAnchor editAs="absolute">
    <xdr:from>
      <xdr:col>1</xdr:col>
      <xdr:colOff>6350</xdr:colOff>
      <xdr:row>10</xdr:row>
      <xdr:rowOff>6350</xdr:rowOff>
    </xdr:from>
    <xdr:to>
      <xdr:col>4</xdr:col>
      <xdr:colOff>1778</xdr:colOff>
      <xdr:row>11</xdr:row>
      <xdr:rowOff>0</xdr:rowOff>
    </xdr:to>
    <xdr:sp macro="" textlink="">
      <xdr:nvSpPr>
        <xdr:cNvPr id="3" name="BK577145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330200" y="1847850"/>
          <a:ext cx="1824228" cy="425450"/>
        </a:xfrm>
        <a:prstGeom prst="rect">
          <a:avLst/>
        </a:prstGeom>
        <a:solidFill>
          <a:srgbClr val="F0F2F0"/>
        </a:solidFill>
        <a:ln w="6350">
          <a:solidFill>
            <a:srgbClr val="505A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absolute">
    <xdr:from>
      <xdr:col>1</xdr:col>
      <xdr:colOff>69850</xdr:colOff>
      <xdr:row>10</xdr:row>
      <xdr:rowOff>44450</xdr:rowOff>
    </xdr:from>
    <xdr:to>
      <xdr:col>1</xdr:col>
      <xdr:colOff>412750</xdr:colOff>
      <xdr:row>10</xdr:row>
      <xdr:rowOff>387350</xdr:rowOff>
    </xdr:to>
    <xdr:pic macro="[0]!ReRunXLSTAT">
      <xdr:nvPicPr>
        <xdr:cNvPr id="4098451" name="BT577145">
          <a:extLst>
            <a:ext uri="{FF2B5EF4-FFF2-40B4-BE49-F238E27FC236}">
              <a16:creationId xmlns:a16="http://schemas.microsoft.com/office/drawing/2014/main" id="{00000000-0008-0000-1600-000093893E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88595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520700</xdr:colOff>
      <xdr:row>10</xdr:row>
      <xdr:rowOff>44450</xdr:rowOff>
    </xdr:from>
    <xdr:to>
      <xdr:col>2</xdr:col>
      <xdr:colOff>254000</xdr:colOff>
      <xdr:row>10</xdr:row>
      <xdr:rowOff>387350</xdr:rowOff>
    </xdr:to>
    <xdr:pic macro="[0]!AddRemovGrid">
      <xdr:nvPicPr>
        <xdr:cNvPr id="4098452" name="RM577145">
          <a:extLst>
            <a:ext uri="{FF2B5EF4-FFF2-40B4-BE49-F238E27FC236}">
              <a16:creationId xmlns:a16="http://schemas.microsoft.com/office/drawing/2014/main" id="{00000000-0008-0000-1600-000094893E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188595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520700</xdr:colOff>
      <xdr:row>10</xdr:row>
      <xdr:rowOff>44450</xdr:rowOff>
    </xdr:from>
    <xdr:to>
      <xdr:col>2</xdr:col>
      <xdr:colOff>254000</xdr:colOff>
      <xdr:row>10</xdr:row>
      <xdr:rowOff>387350</xdr:rowOff>
    </xdr:to>
    <xdr:pic macro="[0]!AddRemovGrid">
      <xdr:nvPicPr>
        <xdr:cNvPr id="4098453" name="AD577145" hidden="1">
          <a:extLst>
            <a:ext uri="{FF2B5EF4-FFF2-40B4-BE49-F238E27FC236}">
              <a16:creationId xmlns:a16="http://schemas.microsoft.com/office/drawing/2014/main" id="{00000000-0008-0000-1600-000095893E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" y="188595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361950</xdr:colOff>
      <xdr:row>10</xdr:row>
      <xdr:rowOff>44450</xdr:rowOff>
    </xdr:from>
    <xdr:to>
      <xdr:col>3</xdr:col>
      <xdr:colOff>95250</xdr:colOff>
      <xdr:row>10</xdr:row>
      <xdr:rowOff>387350</xdr:rowOff>
    </xdr:to>
    <xdr:pic macro="[0]!SendToOfficeLocal">
      <xdr:nvPicPr>
        <xdr:cNvPr id="4098454" name="WD577145">
          <a:extLst>
            <a:ext uri="{FF2B5EF4-FFF2-40B4-BE49-F238E27FC236}">
              <a16:creationId xmlns:a16="http://schemas.microsoft.com/office/drawing/2014/main" id="{00000000-0008-0000-1600-000096893E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88595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</xdr:col>
      <xdr:colOff>196850</xdr:colOff>
      <xdr:row>10</xdr:row>
      <xdr:rowOff>44450</xdr:rowOff>
    </xdr:from>
    <xdr:to>
      <xdr:col>3</xdr:col>
      <xdr:colOff>539750</xdr:colOff>
      <xdr:row>10</xdr:row>
      <xdr:rowOff>387350</xdr:rowOff>
    </xdr:to>
    <xdr:pic macro="[0]!SendToOfficeLocal">
      <xdr:nvPicPr>
        <xdr:cNvPr id="4098455" name="PT577145">
          <a:extLst>
            <a:ext uri="{FF2B5EF4-FFF2-40B4-BE49-F238E27FC236}">
              <a16:creationId xmlns:a16="http://schemas.microsoft.com/office/drawing/2014/main" id="{00000000-0008-0000-1600-000097893E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188595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7</xdr:col>
      <xdr:colOff>0</xdr:colOff>
      <xdr:row>121</xdr:row>
      <xdr:rowOff>0</xdr:rowOff>
    </xdr:to>
    <xdr:graphicFrame macro="">
      <xdr:nvGraphicFramePr>
        <xdr:cNvPr id="4098456" name="Chart 8">
          <a:extLst>
            <a:ext uri="{FF2B5EF4-FFF2-40B4-BE49-F238E27FC236}">
              <a16:creationId xmlns:a16="http://schemas.microsoft.com/office/drawing/2014/main" id="{00000000-0008-0000-1600-0000988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7</xdr:col>
      <xdr:colOff>0</xdr:colOff>
      <xdr:row>208</xdr:row>
      <xdr:rowOff>0</xdr:rowOff>
    </xdr:to>
    <xdr:graphicFrame macro="">
      <xdr:nvGraphicFramePr>
        <xdr:cNvPr id="4098457" name="Chart 9">
          <a:extLst>
            <a:ext uri="{FF2B5EF4-FFF2-40B4-BE49-F238E27FC236}">
              <a16:creationId xmlns:a16="http://schemas.microsoft.com/office/drawing/2014/main" id="{00000000-0008-0000-1600-0000998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127000</xdr:colOff>
      <xdr:row>190</xdr:row>
      <xdr:rowOff>0</xdr:rowOff>
    </xdr:from>
    <xdr:to>
      <xdr:col>13</xdr:col>
      <xdr:colOff>127000</xdr:colOff>
      <xdr:row>208</xdr:row>
      <xdr:rowOff>0</xdr:rowOff>
    </xdr:to>
    <xdr:graphicFrame macro="">
      <xdr:nvGraphicFramePr>
        <xdr:cNvPr id="4098458" name="Chart 10">
          <a:extLst>
            <a:ext uri="{FF2B5EF4-FFF2-40B4-BE49-F238E27FC236}">
              <a16:creationId xmlns:a16="http://schemas.microsoft.com/office/drawing/2014/main" id="{00000000-0008-0000-1600-00009A8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210</xdr:row>
      <xdr:rowOff>0</xdr:rowOff>
    </xdr:from>
    <xdr:to>
      <xdr:col>7</xdr:col>
      <xdr:colOff>0</xdr:colOff>
      <xdr:row>228</xdr:row>
      <xdr:rowOff>0</xdr:rowOff>
    </xdr:to>
    <xdr:graphicFrame macro="">
      <xdr:nvGraphicFramePr>
        <xdr:cNvPr id="4098459" name="Chart 11">
          <a:extLst>
            <a:ext uri="{FF2B5EF4-FFF2-40B4-BE49-F238E27FC236}">
              <a16:creationId xmlns:a16="http://schemas.microsoft.com/office/drawing/2014/main" id="{00000000-0008-0000-1600-00009B8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127000</xdr:colOff>
      <xdr:row>210</xdr:row>
      <xdr:rowOff>0</xdr:rowOff>
    </xdr:from>
    <xdr:to>
      <xdr:col>13</xdr:col>
      <xdr:colOff>127000</xdr:colOff>
      <xdr:row>228</xdr:row>
      <xdr:rowOff>0</xdr:rowOff>
    </xdr:to>
    <xdr:graphicFrame macro="">
      <xdr:nvGraphicFramePr>
        <xdr:cNvPr id="4098460" name="Chart 12">
          <a:extLst>
            <a:ext uri="{FF2B5EF4-FFF2-40B4-BE49-F238E27FC236}">
              <a16:creationId xmlns:a16="http://schemas.microsoft.com/office/drawing/2014/main" id="{00000000-0008-0000-1600-00009C8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254000</xdr:colOff>
      <xdr:row>210</xdr:row>
      <xdr:rowOff>0</xdr:rowOff>
    </xdr:from>
    <xdr:to>
      <xdr:col>19</xdr:col>
      <xdr:colOff>254000</xdr:colOff>
      <xdr:row>228</xdr:row>
      <xdr:rowOff>0</xdr:rowOff>
    </xdr:to>
    <xdr:graphicFrame macro="">
      <xdr:nvGraphicFramePr>
        <xdr:cNvPr id="4098461" name="Chart 13">
          <a:extLst>
            <a:ext uri="{FF2B5EF4-FFF2-40B4-BE49-F238E27FC236}">
              <a16:creationId xmlns:a16="http://schemas.microsoft.com/office/drawing/2014/main" id="{00000000-0008-0000-1600-00009D8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230</xdr:row>
      <xdr:rowOff>0</xdr:rowOff>
    </xdr:from>
    <xdr:to>
      <xdr:col>7</xdr:col>
      <xdr:colOff>0</xdr:colOff>
      <xdr:row>248</xdr:row>
      <xdr:rowOff>0</xdr:rowOff>
    </xdr:to>
    <xdr:graphicFrame macro="">
      <xdr:nvGraphicFramePr>
        <xdr:cNvPr id="4098462" name="Chart 14">
          <a:extLst>
            <a:ext uri="{FF2B5EF4-FFF2-40B4-BE49-F238E27FC236}">
              <a16:creationId xmlns:a16="http://schemas.microsoft.com/office/drawing/2014/main" id="{00000000-0008-0000-1600-00009E8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127000</xdr:colOff>
      <xdr:row>230</xdr:row>
      <xdr:rowOff>0</xdr:rowOff>
    </xdr:from>
    <xdr:to>
      <xdr:col>13</xdr:col>
      <xdr:colOff>127000</xdr:colOff>
      <xdr:row>248</xdr:row>
      <xdr:rowOff>0</xdr:rowOff>
    </xdr:to>
    <xdr:graphicFrame macro="">
      <xdr:nvGraphicFramePr>
        <xdr:cNvPr id="4098463" name="Chart 15">
          <a:extLst>
            <a:ext uri="{FF2B5EF4-FFF2-40B4-BE49-F238E27FC236}">
              <a16:creationId xmlns:a16="http://schemas.microsoft.com/office/drawing/2014/main" id="{00000000-0008-0000-1600-00009F8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286</xdr:row>
      <xdr:rowOff>0</xdr:rowOff>
    </xdr:from>
    <xdr:to>
      <xdr:col>7</xdr:col>
      <xdr:colOff>0</xdr:colOff>
      <xdr:row>304</xdr:row>
      <xdr:rowOff>0</xdr:rowOff>
    </xdr:to>
    <xdr:graphicFrame macro="">
      <xdr:nvGraphicFramePr>
        <xdr:cNvPr id="4098464" name="Chart 16">
          <a:extLst>
            <a:ext uri="{FF2B5EF4-FFF2-40B4-BE49-F238E27FC236}">
              <a16:creationId xmlns:a16="http://schemas.microsoft.com/office/drawing/2014/main" id="{00000000-0008-0000-1600-0000A08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127000</xdr:colOff>
      <xdr:row>286</xdr:row>
      <xdr:rowOff>0</xdr:rowOff>
    </xdr:from>
    <xdr:to>
      <xdr:col>13</xdr:col>
      <xdr:colOff>127000</xdr:colOff>
      <xdr:row>304</xdr:row>
      <xdr:rowOff>0</xdr:rowOff>
    </xdr:to>
    <xdr:graphicFrame macro="">
      <xdr:nvGraphicFramePr>
        <xdr:cNvPr id="4098465" name="Chart 17">
          <a:extLst>
            <a:ext uri="{FF2B5EF4-FFF2-40B4-BE49-F238E27FC236}">
              <a16:creationId xmlns:a16="http://schemas.microsoft.com/office/drawing/2014/main" id="{00000000-0008-0000-1600-0000A18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7</xdr:col>
      <xdr:colOff>0</xdr:colOff>
      <xdr:row>324</xdr:row>
      <xdr:rowOff>0</xdr:rowOff>
    </xdr:to>
    <xdr:graphicFrame macro="">
      <xdr:nvGraphicFramePr>
        <xdr:cNvPr id="4098466" name="Chart 18">
          <a:extLst>
            <a:ext uri="{FF2B5EF4-FFF2-40B4-BE49-F238E27FC236}">
              <a16:creationId xmlns:a16="http://schemas.microsoft.com/office/drawing/2014/main" id="{00000000-0008-0000-1600-0000A28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7</xdr:col>
      <xdr:colOff>0</xdr:colOff>
      <xdr:row>324</xdr:row>
      <xdr:rowOff>0</xdr:rowOff>
    </xdr:to>
    <xdr:graphicFrame macro="">
      <xdr:nvGraphicFramePr>
        <xdr:cNvPr id="4098467" name="Chart 19">
          <a:extLst>
            <a:ext uri="{FF2B5EF4-FFF2-40B4-BE49-F238E27FC236}">
              <a16:creationId xmlns:a16="http://schemas.microsoft.com/office/drawing/2014/main" id="{00000000-0008-0000-1600-0000A38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11</xdr:row>
          <xdr:rowOff>0</xdr:rowOff>
        </xdr:from>
        <xdr:to>
          <xdr:col>5</xdr:col>
          <xdr:colOff>6350</xdr:colOff>
          <xdr:row>12</xdr:row>
          <xdr:rowOff>0</xdr:rowOff>
        </xdr:to>
        <xdr:sp macro="" textlink="">
          <xdr:nvSpPr>
            <xdr:cNvPr id="4098049" name="DD684257" hidden="1">
              <a:extLst>
                <a:ext uri="{63B3BB69-23CF-44E3-9099-C40C66FF867C}">
                  <a14:compatExt spid="_x0000_s4098049"/>
                </a:ext>
                <a:ext uri="{FF2B5EF4-FFF2-40B4-BE49-F238E27FC236}">
                  <a16:creationId xmlns:a16="http://schemas.microsoft.com/office/drawing/2014/main" id="{00000000-0008-0000-1600-000001883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11</xdr:row>
      <xdr:rowOff>0</xdr:rowOff>
    </xdr:from>
    <xdr:to>
      <xdr:col>2</xdr:col>
      <xdr:colOff>38100</xdr:colOff>
      <xdr:row>11</xdr:row>
      <xdr:rowOff>25400</xdr:rowOff>
    </xdr:to>
    <xdr:sp macro="" textlink="">
      <xdr:nvSpPr>
        <xdr:cNvPr id="2" name="TX92327" hidden="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6150" y="202565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en-US" sz="1100"/>
            <a:t>RunProcARI
Form48.txt
OptionButton_R,OptionButton,False,True,000000000005_General,True,Range,False,,,
OptionButton_S,OptionButton,True,True,000000000205_General,True,Sheet,False,,,
OptionButton_W,OptionButton,False,True,000000000305_General,True,Workbook,False,,,
RefEdit_R,RefEdit,,True,000000000105_General,True,Range:,False,,,
CheckBoxVarLabels,CheckBox,True,True,000000000006_General,True,Series labels,False,,,
OptionButtonMVRemove,OptionButton,True,True,400000000100_Missing data,True,Remove the observations,False,,,
OptionButtonMVRefuse,OptionButton,False,True,400000000000_Missing data,True,Do not accept missing data,False,,,
OptionButtonMVReplace,OptionButton,False,True,400000000200_Missing data,True,Replace by the average of the previous and next values,False,,,
CheckBoxGood,CheckBox,True,True,500000000100_Outputs,True,Goodness of fit statistics,False,,,
CheckBoxResiduals,CheckBox,True,True,500000000300_Outputs,True,Predictions and residuals,False,,,
CheckboxParam,CheckBox,True,True,500000000200_Outputs,True,Model parameters,False,,,
CheckBox_Desc,CheckBox,True,True,500000000000_Outputs,True,Descriptive statistics,False,,,
CheckBoxCharts,CheckBox,True,True,600000000000_Charts,True,Display charts,False,,,
CheckBoxDate,CheckBox,True,True,000000000302_General,True,Date data,False,,,
RefEditDate,RefEdit0,'Sheet3'!$A$1:$A$62,True,000000000402_General,True,Date data:,False,,62,1
CheckBoxCheckInt,CheckBox,False,True,000000000502_General,True,Check intervals,False,,,
CheckBoxCenter,CheckBox,True,True,000000000002_General,True,Center,False,,,
CheckBoxVar,CheckBox,False,True,000000000102_General,True,Variance,False,,,
TextBoxVar,TextBox,1,True,000000000202_General,True,Variance:,False,,,
TextBox_GQ,TextBox,0,True,000000001108_General,True,Q:,False,,,
TextBox_p,TextBox,2,True,000000000008_General,True,p:,False,,,
TextBox_d,TextBox,0,True,000000000308_General,True,d:,False,,,
TextBox_q,TextBox,0,True,000000000508_General,True,q:,False,,,
TextBox_Gd,TextBox,0,True,000000000908_General,True,D:,False,,,
TextBox_s,TextBox,0,True,000000001308_General,True,s:,False,,,
TextBox_GP,TextBox,0,True,000000000708_General,True,P:,False,,,
OptionButtonHR,OptionButton,False,True,100000000400_Options,True,Hannan-Rissanen,False,,,
OptionButtonInnov,OptionButton,False,True,100000000300_Options,True,Innovations,False,,,
CheckBoxPre,CheckBox,False,True,100000000000_Options,True,Preliminary estimation,False,,,
TextBox_m,TextBox,,True,100000000700_Options,True,m:,False,,,
CheckBoxAuto,CheckBox,True,True,100000000500_Options,True,Automatic,False,,,
OptionButtonYW,OptionButton,True,True,100000000100_Options,True,Yule-Walker,False,,,
OptionButtonBurg,OptionButton,False,True,100000000200_Options,True,Burg,False,,,
CheckBoxInitCoeffs,CheckBox,False,True,100000000001_Options,True,Initial coefficients,False,,,
RefEditPhi,RefEdit,,True,100000000101_Options,True,Phi:,False,,,
RefEditTheta,RefEdit,,True,100000000201_Options,True,Theta:,False,,,
OptionButtonLike,OptionButton,False,True,100000000102_Options,True,Likelihood,False,,,
OptionButtonLeast,OptionButton,True,True,100000000202_Options,True,Least Squares,False,,,
CheckBoxOpt,CheckBox,True,True,100000000002_Options,True,Optimize,False,,,
TextBoxMaxIter,TextBox,100,True,100000010302_Options,True,Iterations:,False,,,
TextBoxConv,TextBox,0.00001,True,100000040302_Options,True,Convergence:,False,,,
TextBoxTestNumber,TextBox,1,True,200000000000_Validation,True,,False,,,
CheckBox_Validation,CheckBox,False,True,200000000001_Validation,True,Validation,False,,,
CheckBox_Prediction,CheckBox,False,True,300000000001_Prediction,True,Prediction,False,,,
TextboxPredNumber,TextBox,71,True,300000000000_Prediction,True,,False,,,
CheckBoxTrans,CheckBox,False,False,03,False,Trans,False,,,
RefEdit_XPred,RefEdit,,True,300000000002_Prediction,True,X / Explanatory variables:,False,,,
CheckBox_XPred,CheckBox,True,True,300000000003_Prediction,True,X / Explanatory variables,True,,,
RefEdit_X,RefEdit0,'Sheet3'!$F$1:$F$62,True,000000000004_General,True,X / Explanatory variables:,False,,62,1
CheckBox_X,CheckBox,True,True,000000000003_General,True,X / Explanatory variables,False,,,
ComboBoxMode,ComboBox,1,True,000000000009_General,True,Mode:,False,,,
CheckBoxBestOrders,CheckBox,True,True,100000000003_Options,True,Find the best model,False,,,
CheckBoxMaxP,CheckBox,True,True,100000000103_Options,True,Max(p),False,,,
TextBoxMaxP,TextBox,1,True,100000000203_Options,True,Max(p):,False,,,
CheckBoxMaxQ,CheckBox,True,True,100000000303_Options,True,Max(q),False,,,
TextBoxMaxQ,TextBox,1,True,100000000403_Options,True,Max(q):,False,,,
CheckBoxMaxGP,CheckBox,False,True,100000000503_Options,True,Max(P),False,,,
CheckBoxMaxGQ,CheckBox,False,True,100000000603_Options,True,Max(Q),False,,,
TextBoxMaxGP,TextBox,0,True,100000000703_Options,True,Max(P):,False,,,
TextBoxMaxGQ,TextBox,0,True,100000000803_Options,True,Max(Q):,False,,,
OptionButtonAICC,OptionButton,True,True,100000001003_Options,True,AICC,False,,,
OptionButtonBIC,OptionButton,False,True,100000001103_Options,True,SBC,False,,,
TextBox_Conf,TextBox,95,True,500000010400_Outputs,True,Confidence intervals (%):,False,,,
RefEditT,RefEdit0,'Sheet3'!$B$1:$B$62,True,000000000001_General,True,,False,,62,1
</a:t>
          </a:r>
        </a:p>
      </xdr:txBody>
    </xdr:sp>
    <xdr:clientData/>
  </xdr:twoCellAnchor>
  <xdr:twoCellAnchor editAs="absolute">
    <xdr:from>
      <xdr:col>1</xdr:col>
      <xdr:colOff>6350</xdr:colOff>
      <xdr:row>11</xdr:row>
      <xdr:rowOff>6350</xdr:rowOff>
    </xdr:from>
    <xdr:to>
      <xdr:col>4</xdr:col>
      <xdr:colOff>6350</xdr:colOff>
      <xdr:row>11</xdr:row>
      <xdr:rowOff>473075</xdr:rowOff>
    </xdr:to>
    <xdr:sp macro="" textlink="">
      <xdr:nvSpPr>
        <xdr:cNvPr id="3" name="BK92327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330200" y="2032000"/>
          <a:ext cx="1828800" cy="466725"/>
        </a:xfrm>
        <a:prstGeom prst="roundRect">
          <a:avLst/>
        </a:prstGeom>
        <a:solidFill>
          <a:srgbClr val="F5F5F5"/>
        </a:solidFill>
        <a:ln w="12700">
          <a:solidFill>
            <a:srgbClr val="C9521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1</xdr:col>
      <xdr:colOff>66040</xdr:colOff>
      <xdr:row>11</xdr:row>
      <xdr:rowOff>53975</xdr:rowOff>
    </xdr:from>
    <xdr:to>
      <xdr:col>1</xdr:col>
      <xdr:colOff>427990</xdr:colOff>
      <xdr:row>11</xdr:row>
      <xdr:rowOff>415925</xdr:rowOff>
    </xdr:to>
    <xdr:pic macro="[0]!ReRunXLSTAT">
      <xdr:nvPicPr>
        <xdr:cNvPr id="4" name="BT92327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9890" y="207962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1</xdr:col>
      <xdr:colOff>515620</xdr:colOff>
      <xdr:row>11</xdr:row>
      <xdr:rowOff>53975</xdr:rowOff>
    </xdr:from>
    <xdr:to>
      <xdr:col>2</xdr:col>
      <xdr:colOff>267970</xdr:colOff>
      <xdr:row>11</xdr:row>
      <xdr:rowOff>415925</xdr:rowOff>
    </xdr:to>
    <xdr:pic macro="[0]!AddRemovGrid">
      <xdr:nvPicPr>
        <xdr:cNvPr id="5" name="RM92327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9470" y="207962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1</xdr:col>
      <xdr:colOff>515620</xdr:colOff>
      <xdr:row>11</xdr:row>
      <xdr:rowOff>53975</xdr:rowOff>
    </xdr:from>
    <xdr:to>
      <xdr:col>2</xdr:col>
      <xdr:colOff>267970</xdr:colOff>
      <xdr:row>11</xdr:row>
      <xdr:rowOff>415925</xdr:rowOff>
    </xdr:to>
    <xdr:pic macro="[0]!AddRemovGrid">
      <xdr:nvPicPr>
        <xdr:cNvPr id="6" name="AD92327" hidden="1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9470" y="207962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2</xdr:col>
      <xdr:colOff>355600</xdr:colOff>
      <xdr:row>11</xdr:row>
      <xdr:rowOff>53975</xdr:rowOff>
    </xdr:from>
    <xdr:to>
      <xdr:col>3</xdr:col>
      <xdr:colOff>107950</xdr:colOff>
      <xdr:row>11</xdr:row>
      <xdr:rowOff>415925</xdr:rowOff>
    </xdr:to>
    <xdr:pic macro="[0]!SendToOfficeLocal">
      <xdr:nvPicPr>
        <xdr:cNvPr id="7" name="WD92327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9050" y="207962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3</xdr:col>
      <xdr:colOff>195580</xdr:colOff>
      <xdr:row>11</xdr:row>
      <xdr:rowOff>53975</xdr:rowOff>
    </xdr:from>
    <xdr:to>
      <xdr:col>3</xdr:col>
      <xdr:colOff>557530</xdr:colOff>
      <xdr:row>11</xdr:row>
      <xdr:rowOff>415925</xdr:rowOff>
    </xdr:to>
    <xdr:pic macro="[0]!SendToOfficeLocal">
      <xdr:nvPicPr>
        <xdr:cNvPr id="8" name="PT9232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8630" y="2079625"/>
          <a:ext cx="361950" cy="3619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7</xdr:col>
      <xdr:colOff>0</xdr:colOff>
      <xdr:row>148</xdr:row>
      <xdr:rowOff>0</xdr:rowOff>
    </xdr:to>
    <xdr:graphicFrame macro="">
      <xdr:nvGraphicFramePr>
        <xdr:cNvPr id="9" name="Chart 8-XLSTAT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127000</xdr:colOff>
      <xdr:row>130</xdr:row>
      <xdr:rowOff>0</xdr:rowOff>
    </xdr:from>
    <xdr:to>
      <xdr:col>13</xdr:col>
      <xdr:colOff>127000</xdr:colOff>
      <xdr:row>148</xdr:row>
      <xdr:rowOff>0</xdr:rowOff>
    </xdr:to>
    <xdr:graphicFrame macro="">
      <xdr:nvGraphicFramePr>
        <xdr:cNvPr id="10" name="Chart 9-XLSTAT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174</xdr:row>
      <xdr:rowOff>0</xdr:rowOff>
    </xdr:from>
    <xdr:to>
      <xdr:col>7</xdr:col>
      <xdr:colOff>0</xdr:colOff>
      <xdr:row>192</xdr:row>
      <xdr:rowOff>0</xdr:rowOff>
    </xdr:to>
    <xdr:graphicFrame macro="">
      <xdr:nvGraphicFramePr>
        <xdr:cNvPr id="11" name="Chart 10-XLSTAT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127000</xdr:colOff>
      <xdr:row>174</xdr:row>
      <xdr:rowOff>0</xdr:rowOff>
    </xdr:from>
    <xdr:to>
      <xdr:col>13</xdr:col>
      <xdr:colOff>127000</xdr:colOff>
      <xdr:row>192</xdr:row>
      <xdr:rowOff>0</xdr:rowOff>
    </xdr:to>
    <xdr:graphicFrame macro="">
      <xdr:nvGraphicFramePr>
        <xdr:cNvPr id="12" name="Chart 11-XLSTAT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218</xdr:row>
      <xdr:rowOff>0</xdr:rowOff>
    </xdr:from>
    <xdr:to>
      <xdr:col>7</xdr:col>
      <xdr:colOff>0</xdr:colOff>
      <xdr:row>236</xdr:row>
      <xdr:rowOff>0</xdr:rowOff>
    </xdr:to>
    <xdr:graphicFrame macro="">
      <xdr:nvGraphicFramePr>
        <xdr:cNvPr id="13" name="Chart 12-XLSTAT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127000</xdr:colOff>
      <xdr:row>218</xdr:row>
      <xdr:rowOff>0</xdr:rowOff>
    </xdr:from>
    <xdr:to>
      <xdr:col>13</xdr:col>
      <xdr:colOff>127000</xdr:colOff>
      <xdr:row>236</xdr:row>
      <xdr:rowOff>0</xdr:rowOff>
    </xdr:to>
    <xdr:graphicFrame macro="">
      <xdr:nvGraphicFramePr>
        <xdr:cNvPr id="14" name="Chart 13-XLSTAT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12</xdr:row>
          <xdr:rowOff>6350</xdr:rowOff>
        </xdr:from>
        <xdr:to>
          <xdr:col>5</xdr:col>
          <xdr:colOff>6350</xdr:colOff>
          <xdr:row>13</xdr:row>
          <xdr:rowOff>6350</xdr:rowOff>
        </xdr:to>
        <xdr:sp macro="" textlink="">
          <xdr:nvSpPr>
            <xdr:cNvPr id="4105217" name="DD521035" hidden="1">
              <a:extLst>
                <a:ext uri="{63B3BB69-23CF-44E3-9099-C40C66FF867C}">
                  <a14:compatExt spid="_x0000_s4105217"/>
                </a:ext>
                <a:ext uri="{FF2B5EF4-FFF2-40B4-BE49-F238E27FC236}">
                  <a16:creationId xmlns:a16="http://schemas.microsoft.com/office/drawing/2014/main" id="{00000000-0008-0000-1800-000001A43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8</xdr:row>
      <xdr:rowOff>0</xdr:rowOff>
    </xdr:from>
    <xdr:to>
      <xdr:col>2</xdr:col>
      <xdr:colOff>38100</xdr:colOff>
      <xdr:row>8</xdr:row>
      <xdr:rowOff>25400</xdr:rowOff>
    </xdr:to>
    <xdr:sp macro="" textlink="">
      <xdr:nvSpPr>
        <xdr:cNvPr id="2" name="TX98261" hidden="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6150" y="14732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en-US" sz="1100"/>
            <a:t>RunProcREG
Form53.txt
TextBoxList,TextBox,,False,03,False,,False,,,
CheckBoxTrans,CheckBox,False,False,04,False,Trans,False,,,
ComboBox_TestMethod,ComboBox,2,True,200000000200_Validation,True,Select the method for the extraction of validation data,False,,,
TextBoxTestNumber,TextBox,30,True,200000000400_Validation,True,,False,,,
RefEditGroup,RefEdit0,,True,200000000600_Validation,True,Group variable:,False,,,
CheckBox_Validation,CheckBox,False,True,200000000000_Validation,True,Validation,False,,,
CheckBoxSort,CheckBox,False,True,510000000201_Outputs|Means,True,Sort up,False,,,
CheckBoxApplyAll,CheckBox,False,True,510000000101_Outputs|Means,True,Apply to all factors,False,,,
CheckBoxMCompare,CheckBox,False,True,510000000001_Outputs|Means,True,Multiple comparisons,False,,,
CheckBoxCIMeans,CheckBox,False,True,510000000301_Outputs|Means,True,Confidence intervals,False,,,
CheckBoxSlopes,CheckBox,False,False,510000000401_Outputs|Means,False,Comparison of slopes,False,,,
CheckBoxPairwise,CheckBox,False,True,510000000002_Outputs|Means,True,Pairwise comparisons,False,,,
CheckBoxControl,CheckBox,False,True,510000000202_Outputs|Means,True,Comparisons with a control,False,,,
CheckBoxMeanSq,CheckBox,False,True,510000000402_Outputs|Means,True,Choose the MSE,False,,,
CheckBoxProtected,CheckBox,False,True,510000000502_Outputs|Means,True,Protected,False,,,
CheckBoxTB,CheckBox,False,True,510000000602_Outputs|Means,True,Top/Bottom boxes,False,,,
OptionButtonTB2,OptionButton,True,True,510000000702_Outputs|Means,True,2,False,,,
OptionButtonTB3,OptionButton,False,True,510000000802_Outputs|Means,True,3,False,,,
ListBoxControl,ListBox,,True,510000000302_Outputs|Means,True,Comparisons with a control:,False,,,
ListBoxPairwise,ListBox,,True,510000000102_Outputs|Means,True,Pairwise comparisons:,False,,,
CheckBoxMeanConfTab,CheckBox,True,True,510000000100_Outputs|Means,True,Confidence interval,False,,,
CheckBoxMeans,CheckBox,True,True,510000000000_Outputs|Means,True,Means,False,,,
CheckBoxMeanStdError,CheckBox,True,True,510000000200_Outputs|Means,True,Standard errors,False,,,
CheckBoxLSM,CheckBox,True,True,510000000300_Outputs|Means,True,LS means,False,,,
CheckBox_Desc,CheckBox,True,True,500000000000_Outputs|General,True,Descriptive statistics,False,,,
CheckBox_Corr,CheckBox,True,True,500000000100_Outputs|General,True,Correlations,False,,,
CheckBox_AV,CheckBox,True,True,500000000300_Outputs|General,True,Analysis of variance,False,,,
CheckBoxPress,CheckBox,True,True,500000000500_Outputs|General,True,Press,False,,,
CheckBox_TISS,CheckBox,True,True,500000000400_Outputs|General,True,Type I/III SS,False,,,
CheckBoxMultiCo,CheckBox,True,True,500000000200_Outputs|General,True,Multicolinearity statistics,False,,,
CheckBoxInterpret,CheckBox,True,True,500000000600_Outputs|General,True,Interpretation,False,,,
CheckBox_Resid,CheckBox,True,True,500000000101_Outputs|General,True,Predictions and residuals,False,,,
CheckBoxStdCoeff,CheckBox,True,True,500000000001_Outputs|General,True,Standardized coefficients,False,,,
CheckBoxDiag,CheckBox,True,True,500000000501_Outputs|General,True,Influence diagnostics,False,,,
CheckBoxAdjPred,CheckBox,True,True,500000000401_Outputs|General,True,Adjusted predictions,False,,,
CheckBoxWelch,CheckBox,True,False,500000000601_Outputs|General,False,Welch statistic,False,,,
CheckBoxDispX,CheckBox,True,True,500000000201_Outputs|General,True,X,False,,,
CheckBoxPredConf,CheckBox,True,True,500000000301_Outputs|General,True,Confidence intervals,False,,,
CheckBoxContrasts,CheckBox,False,True,520000000000_Outputs|Contrasts,True,Compute contrasts,False,,,
RefEditContrasts,RefEdit,,True,520000000200_Outputs|Contrasts,True,Definition:,False,,,
CheckBoxLevene,CheckBox,False,False,530000000000_Outputs|Test assumptions,False,Levene's test,False,,,
CheckBox_Intercept,CheckBox,False,True,100000000000_Options|Model,True,Fixed Intercept,False,,,
TextBox_Intercept,TextBox,0,True,100000010000_Options|Model,True,Fixed Intercept:,False,,,
TextBoxTol,TextBox,0.0001,True,100000020000_Options|Model,True,Tolerance:,False,,,
TextBox_Conf,TextBox,95,True,100000010100_Options|Model,True,Confidence interval (%):,False,,,
CheckBox_Interactions,CheckBox,False,True,100000000200_Options|Model,True,Interactions / Level,False,,,
TextBoxLevel,TextBox,2,True,100000010200_Options|Model,True,,False,,,
ComboBox_Selection,ComboBox,0,True,100000000101_Options|Model,True,Choose a model selection method,False,,,
CheckBox_Selection,CheckBox,True,True,100000000001_Options|Model,True,Model selection,False,,,
ComboBox_Criterion,ComboBox,1,True,100000000301_Options|Model,True,Criterion:,False,,,
TextBox_Threshold,TextBox,0.1,False,100000001101_Options|Model,False,Probability for removal:,False,,,
TextBox_MinVar,TextBox,1,True,100000000501_Options|Model,True,Min variables:,False,,,
TextBox_MaxVar,TextBox,1,True,100000000701_Options|Model,True,Max variables:,False,,,
TextBoxEntrance,TextBox,0.05,False,100000000901_Options|Model,False,Probability for entry:,False,,,
ComboBox_Constraints,ComboBox,1,True,110000010000_Options|ANOVA / ANCOVA,True,Select the type of constraint to apply to the qualitative variables of the OLS model,False,,,
CheckBoxNested,CheckBox,False,True,110000000100_Options|ANOVA / ANCOVA,True,Nested effects,False,,,
CheckBoxHetero,CheckBox,False,True,120000000000_Options|Covariances,True,Heteroscedasticity,False,,,
ComboBoxHACMethod,ComboBox,0,True,120000010100_Options|Covariances,True,Method:,False,,,
CheckBoxAutoCorr,CheckBox,False,True,120000000200_Options|Covariances,True,Autocorrelation,False,,,
TextBoxLag,TextBox,1,True,120000010300_Options|Covariances,True,Lag: ,False,,,
CheckBox_Predict,CheckBox,False,True,300000000102_Prediction,True,Prediction,False,,,
RefEdit_QPred,RefEdit0,,True,300000000402_Prediction,True,Qualitative:,False,,,
RefEdit_XPred,RefEdit0,,True,300000000302_Prediction,True,Quantitative:,False,,,
CheckBox_ObsLabelsPred,CheckBox,False,True,300000000502_Prediction,True,Observation labels,False,,,
RefEdit_PredLabels,RefEdit0,,True,300000000602_Prediction,True,,False,,,
OptionButton_MVEstimate,OptionButton,True,True,400000000000_Missing data,True,Estimate missing data,False,,,
OptionButton_MeanMode,OptionButton,False,True,400000000100_Missing data,True,Mean or mode,False,,,
OptionButton_NN,OptionButton,True,True,400000010100_Missing data,True,Nearest neighbor,False,,,
OptionButton_MVRemove,OptionButton,False,True,400000000200_Missing data,True,Remove the observations,False,,,
OptionButtonEachY,OptionButton,True,True,400000000300_Missing data,True,Check for each Y separately,False,,,
OptionButtonAcrossAll,OptionButton,False,True,400000010300_Missing data,True,Across all Ys,False,,,
OptionButtonMVRefuse,OptionButton,False,True,400000000400_Missing data,True,Do not accept missing data,False,,,
OptionButton_MVIgnore,OptionButton,False,True,400000000500_Missing data,True,Ignore missing data,False,,,
CheckBoxResidCharts,CheckBox,True,True,600000000200_Charts,True,Predictions and residuals,False,,,
CheckBoxRegCharts,CheckBox,True,True,600000000000_Charts,True,Regression charts,False,,,
CheckBoxChartsCoeff,CheckBox,True,True,600000000100_Charts,True,Standardized coefficients,False,,,
CheckBox_Conf,CheckBox,True,True,600000000300_Charts,True,Confidence intervals,False,,,
OptionButtonCol,OptionButton,True,True,000000010000_General,True,Column,False,,,
OptionButtonTab,OptionButton,False,True,000000020000_General,True,Table,False,,,
RefEditDataTable,RefEdit0,,True,000000010100_General,True,Data table:,False,,,
TextBoxNbFactors,TextBox,1,True,000001030100_General,True,Number of factors:,False,,,
OptionButton_W,OptionButton,False,True,000000000001_General,True,Workbook,False,,,
OptionButton_R,OptionButton,False,True,000000010001_General,True,Range,False,,,
OptionButton_S,OptionButton,True,True,000000020001_General,True,Sheet,False,,,
RefEdit_R,RefEdit,,True,000000000101_General,True,Range:,False,,,
CheckBoxVarLabels,CheckBox,True,True,000000000201_General,True,Variable labels,False,,,
CheckBox_ObsLabels,CheckBox,True,True,000000010301_General,True,Observation labels,False,,,
RefEdit_Wr,RefEdit0,,True,000000060301_General,True,Regression weights:,False,,,
CheckBox_Wr,CheckBox,False,True,000000050301_General,True,Regression weights,False,,,
RefEdit_ObsLabels,RefEdit0,'XLSTAT_20210901_115657_1'!$B$67:$B$128,True,000000020301_General,True,Observation labels:,False,,62,1
CheckBox_W,CheckBox,False,True,000000030301_General,True,Observation weights,False,,,
RefEdit_W,RefEdit0,,True,000000040301_General,True,Observation weights:,False,,,
FileSelect2,CommandButton,;RefEdit_XPred&lt;CM&gt;RefEdit_QPred&lt;CM&gt;RefEdit_PredLabels,False,300000000702_Prediction,False,,False,,,
CheckBoxNorm,CheckBox,False,True,530000000100_Outputs|Test assumptions,True,Normality test,False,,,
OptionButtonMean,OptionButton,True,True,530000000200_Outputs|Test assumptions,True,Mean,False,,,
OptionButtonMedian,OptionButton,False,True,530000010200_Outputs|Test assumptions,True,Median,False,,,
RefEdit_Y,RefEdit0,'XLSTAT_20210901_115657_1'!$C$67:$C$128,True,000000010200_General,True,Y / Dependent variables:,False,,62,1
FileSelect1,CommandButton,;RefEdit_Y&lt;CM&gt;RefEdit_X&lt;CM&gt;RefEdit_Q&lt;CM&gt;RefEdit_W&lt;CM&gt;RefEdit_Wr&lt;CM&gt;RefEdit_ObsLabels,False,000000020200_General,False,,False,,,
ScrollBarSelect,ScrollBar,0,False,05,False,,,,,
CheckBox_X,CheckBox,True,True,000000050200_General,True,Quantitative,False,,,
RefEdit_X,RefEdit0,'XLSTAT_20210901_115657_1'!$D$67:$D$128,True,000002050200_General,True,X / Explanatory variables:,False,,62,1
CheckBox_Q,CheckBox,False,True,000003050200_General,True,Qualitative,False,,,
RefEdit_Q,RefEdit0,,True,000004050200_General,True,Qualitative:,False,,,
CheckBoxMeansCharts,CheckBox,True,True,600000000400_Charts,True,Means charts,False,,,
CheckBoxMeanConf,CheckBox,False,True,600000010400_Charts,True,Confidence intervals,False,,,
CheckBoxBar,CheckBox,False,True,600000030400_Charts,True,Bar chart,False,,,
CheckBox_PredVarLabels,CheckBox,False,True,300000001002_Prediction,True,Variable labels,False,,,
ScrollBarLevel,SpinButton,2,True,100000020200_Options|Model,False,,,,,
CheckBoxRand,CheckBox,False,True,110000000200_Options|ANOVA / ANCOVA,True,Random effects,False,,,
CheckBoxRestricted,CheckBox,False,True,110000010200_Options|ANOVA / ANCOVA,True,Restricted ANOVA,False,,,
CheckBoxProp,CheckBox,False,True,600000020400_Charts,True,Proportional,False,,,
CheckBoxSummary,CheckBox,True,True,510000000902_Outputs|Means,True,Summary,False,,,
CheckBoxSumCharts,CheckBox,True,True,600000000101_Charts,True,Summary charts,False,,,
CheckBoxFilterY,CheckBox,False,True,600000000001_Charts,True,Filter Ys,False,,,
CheckBoxDemsar,CheckBox,False,False,600000040400_Charts,False,Demsar plots,False,,,
CheckBoxContBonf,CheckBox,True,True,520000000300_Outputs|Contrasts,True,Bonferroni correction,False,,,
SpinButtonNbFactors,SpinButton,5,True,000002030100_General,False,,,,,
</a:t>
          </a:r>
        </a:p>
      </xdr:txBody>
    </xdr:sp>
    <xdr:clientData/>
  </xdr:twoCellAnchor>
  <xdr:absoluteAnchor>
    <xdr:pos x="328322" y="1508885"/>
    <xdr:ext cx="1824507" cy="466725"/>
    <xdr:sp macro="" textlink="">
      <xdr:nvSpPr>
        <xdr:cNvPr id="3" name="BK98261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328322" y="1508885"/>
          <a:ext cx="1824507" cy="466725"/>
        </a:xfrm>
        <a:prstGeom prst="roundRect">
          <a:avLst/>
        </a:prstGeom>
        <a:solidFill>
          <a:srgbClr val="F5F5F5"/>
        </a:solidFill>
        <a:ln w="12700">
          <a:solidFill>
            <a:srgbClr val="C9521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absoluteAnchor>
  <xdr:absoluteAnchor>
    <xdr:pos x="388012" y="1556510"/>
    <xdr:ext cx="361950" cy="361950"/>
    <xdr:pic macro="[0]!ReRunXLSTAT">
      <xdr:nvPicPr>
        <xdr:cNvPr id="4" name="BT9826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012" y="1556510"/>
          <a:ext cx="361950" cy="361950"/>
        </a:xfrm>
        <a:prstGeom prst="rect">
          <a:avLst/>
        </a:prstGeom>
      </xdr:spPr>
    </xdr:pic>
    <xdr:clientData/>
  </xdr:absoluteAnchor>
  <xdr:absoluteAnchor>
    <xdr:pos x="837592" y="1556510"/>
    <xdr:ext cx="360519" cy="361950"/>
    <xdr:pic macro="[0]!AddRemovGrid">
      <xdr:nvPicPr>
        <xdr:cNvPr id="5" name="RM98261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592" y="1556510"/>
          <a:ext cx="360519" cy="361950"/>
        </a:xfrm>
        <a:prstGeom prst="rect">
          <a:avLst/>
        </a:prstGeom>
      </xdr:spPr>
    </xdr:pic>
    <xdr:clientData/>
  </xdr:absoluteAnchor>
  <xdr:absoluteAnchor>
    <xdr:pos x="837592" y="1556510"/>
    <xdr:ext cx="360519" cy="361950"/>
    <xdr:pic macro="[0]!AddRemovGrid">
      <xdr:nvPicPr>
        <xdr:cNvPr id="6" name="AD98261" hidden="1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7592" y="1556510"/>
          <a:ext cx="360519" cy="361950"/>
        </a:xfrm>
        <a:prstGeom prst="rect">
          <a:avLst/>
        </a:prstGeom>
      </xdr:spPr>
    </xdr:pic>
    <xdr:clientData/>
  </xdr:absoluteAnchor>
  <xdr:absoluteAnchor>
    <xdr:pos x="1285741" y="1556510"/>
    <xdr:ext cx="360519" cy="361950"/>
    <xdr:pic macro="[0]!SendToOfficeLocal">
      <xdr:nvPicPr>
        <xdr:cNvPr id="7" name="WD98261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5741" y="1556510"/>
          <a:ext cx="360519" cy="361950"/>
        </a:xfrm>
        <a:prstGeom prst="rect">
          <a:avLst/>
        </a:prstGeom>
      </xdr:spPr>
    </xdr:pic>
    <xdr:clientData/>
  </xdr:absoluteAnchor>
  <xdr:absoluteAnchor>
    <xdr:pos x="1733890" y="1556510"/>
    <xdr:ext cx="361950" cy="361950"/>
    <xdr:pic macro="[0]!SendToOfficeLocal">
      <xdr:nvPicPr>
        <xdr:cNvPr id="8" name="PT9826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3890" y="1556510"/>
          <a:ext cx="361950" cy="361950"/>
        </a:xfrm>
        <a:prstGeom prst="rect">
          <a:avLst/>
        </a:prstGeom>
      </xdr:spPr>
    </xdr:pic>
    <xdr:clientData/>
  </xdr:absoluteAnchor>
  <xdr:twoCellAnchor>
    <xdr:from>
      <xdr:col>1</xdr:col>
      <xdr:colOff>0</xdr:colOff>
      <xdr:row>93</xdr:row>
      <xdr:rowOff>0</xdr:rowOff>
    </xdr:from>
    <xdr:to>
      <xdr:col>7</xdr:col>
      <xdr:colOff>0</xdr:colOff>
      <xdr:row>111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179</xdr:row>
      <xdr:rowOff>0</xdr:rowOff>
    </xdr:from>
    <xdr:to>
      <xdr:col>7</xdr:col>
      <xdr:colOff>0</xdr:colOff>
      <xdr:row>197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127000</xdr:colOff>
      <xdr:row>179</xdr:row>
      <xdr:rowOff>0</xdr:rowOff>
    </xdr:from>
    <xdr:to>
      <xdr:col>13</xdr:col>
      <xdr:colOff>127000</xdr:colOff>
      <xdr:row>197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199</xdr:row>
      <xdr:rowOff>0</xdr:rowOff>
    </xdr:from>
    <xdr:to>
      <xdr:col>7</xdr:col>
      <xdr:colOff>0</xdr:colOff>
      <xdr:row>217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127000</xdr:colOff>
      <xdr:row>199</xdr:row>
      <xdr:rowOff>0</xdr:rowOff>
    </xdr:from>
    <xdr:to>
      <xdr:col>13</xdr:col>
      <xdr:colOff>127000</xdr:colOff>
      <xdr:row>217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254000</xdr:colOff>
      <xdr:row>199</xdr:row>
      <xdr:rowOff>0</xdr:rowOff>
    </xdr:from>
    <xdr:to>
      <xdr:col>19</xdr:col>
      <xdr:colOff>254000</xdr:colOff>
      <xdr:row>217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219</xdr:row>
      <xdr:rowOff>0</xdr:rowOff>
    </xdr:from>
    <xdr:to>
      <xdr:col>7</xdr:col>
      <xdr:colOff>0</xdr:colOff>
      <xdr:row>237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305</xdr:row>
      <xdr:rowOff>0</xdr:rowOff>
    </xdr:from>
    <xdr:to>
      <xdr:col>7</xdr:col>
      <xdr:colOff>0</xdr:colOff>
      <xdr:row>323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127000</xdr:colOff>
      <xdr:row>305</xdr:row>
      <xdr:rowOff>0</xdr:rowOff>
    </xdr:from>
    <xdr:to>
      <xdr:col>13</xdr:col>
      <xdr:colOff>127000</xdr:colOff>
      <xdr:row>323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325</xdr:row>
      <xdr:rowOff>0</xdr:rowOff>
    </xdr:from>
    <xdr:to>
      <xdr:col>7</xdr:col>
      <xdr:colOff>0</xdr:colOff>
      <xdr:row>343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325</xdr:row>
      <xdr:rowOff>0</xdr:rowOff>
    </xdr:from>
    <xdr:to>
      <xdr:col>7</xdr:col>
      <xdr:colOff>0</xdr:colOff>
      <xdr:row>343</xdr:row>
      <xdr:rowOff>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0</xdr:rowOff>
        </xdr:from>
        <xdr:to>
          <xdr:col>4</xdr:col>
          <xdr:colOff>0</xdr:colOff>
          <xdr:row>10</xdr:row>
          <xdr:rowOff>0</xdr:rowOff>
        </xdr:to>
        <xdr:sp macro="" textlink="">
          <xdr:nvSpPr>
            <xdr:cNvPr id="4106241" name="DD130431" hidden="1">
              <a:extLst>
                <a:ext uri="{63B3BB69-23CF-44E3-9099-C40C66FF867C}">
                  <a14:compatExt spid="_x0000_s4106241"/>
                </a:ext>
                <a:ext uri="{FF2B5EF4-FFF2-40B4-BE49-F238E27FC236}">
                  <a16:creationId xmlns:a16="http://schemas.microsoft.com/office/drawing/2014/main" id="{00000000-0008-0000-1900-000001A83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0</xdr:colOff>
      <xdr:row>179</xdr:row>
      <xdr:rowOff>0</xdr:rowOff>
    </xdr:from>
    <xdr:to>
      <xdr:col>21</xdr:col>
      <xdr:colOff>349250</xdr:colOff>
      <xdr:row>200</xdr:row>
      <xdr:rowOff>158750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0</xdr:colOff>
      <xdr:row>179</xdr:row>
      <xdr:rowOff>0</xdr:rowOff>
    </xdr:from>
    <xdr:to>
      <xdr:col>30</xdr:col>
      <xdr:colOff>6350</xdr:colOff>
      <xdr:row>200</xdr:row>
      <xdr:rowOff>158750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179</xdr:row>
      <xdr:rowOff>0</xdr:rowOff>
    </xdr:from>
    <xdr:to>
      <xdr:col>39</xdr:col>
      <xdr:colOff>6350</xdr:colOff>
      <xdr:row>200</xdr:row>
      <xdr:rowOff>158750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40</xdr:col>
      <xdr:colOff>0</xdr:colOff>
      <xdr:row>179</xdr:row>
      <xdr:rowOff>0</xdr:rowOff>
    </xdr:from>
    <xdr:to>
      <xdr:col>48</xdr:col>
      <xdr:colOff>6350</xdr:colOff>
      <xdr:row>200</xdr:row>
      <xdr:rowOff>158750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10</xdr:row>
      <xdr:rowOff>0</xdr:rowOff>
    </xdr:from>
    <xdr:to>
      <xdr:col>2</xdr:col>
      <xdr:colOff>38100</xdr:colOff>
      <xdr:row>10</xdr:row>
      <xdr:rowOff>25400</xdr:rowOff>
    </xdr:to>
    <xdr:sp macro="" textlink="">
      <xdr:nvSpPr>
        <xdr:cNvPr id="2" name="TX602545" hidden="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6150" y="18415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en-US" sz="1100"/>
            <a:t>RunProcREG
Form53.txt
TextBoxList,TextBox,,False,03,False,,False,,,
CheckBoxTrans,CheckBox,False,False,04,False,Trans,False,,,
ComboBox_TestMethod,ComboBox,1,True,200000000200_Validation,True,Select the method for the extraction of validation data,False,,,
TextBoxTestNumber,TextBox,30,True,200000000400_Validation,True,,False,,,
RefEditGroup,RefEdit0,,True,200000000600_Validation,True,Group variable:,False,,,
CheckBox_Validation,CheckBox,True,True,200000000000_Validation,True,Validation,False,,,
CheckBoxSort,CheckBox,False,True,510000000201_Outputs|Means,True,Sort up,False,,,
CheckBoxApplyAll,CheckBox,False,True,510000000101_Outputs|Means,True,Apply to all factors,False,,,
CheckBoxMCompare,CheckBox,False,True,510000000001_Outputs|Means,True,Multiple comparisons,False,,,
CheckBoxCIMeans,CheckBox,False,True,510000000301_Outputs|Means,True,Confidence intervals,False,,,
CheckBoxSlopes,CheckBox,False,False,510000000401_Outputs|Means,False,Comparison of slopes,False,,,
CheckBoxPairwise,CheckBox,False,True,510000000002_Outputs|Means,True,Pairwise comparisons,False,,,
CheckBoxControl,CheckBox,False,True,510000000202_Outputs|Means,True,Comparisons with a control,False,,,
CheckBoxMeanSq,CheckBox,False,True,510000000402_Outputs|Means,True,Choose the MSE,False,,,
CheckBoxProtected,CheckBox,False,True,510000000502_Outputs|Means,True,Protected,False,,,
CheckBoxTB,CheckBox,False,True,510000000602_Outputs|Means,True,Top/Bottom boxes,False,,,
OptionButtonTB2,OptionButton,True,True,510000000702_Outputs|Means,True,2,False,,,
OptionButtonTB3,OptionButton,False,True,510000000802_Outputs|Means,True,3,False,,,
ListBoxControl,ListBox,,True,510000000302_Outputs|Means,True,Comparisons with a control:,False,,,
ListBoxPairwise,ListBox,,True,510000000102_Outputs|Means,True,Pairwise comparisons:,False,,,
CheckBoxMeanConfTab,CheckBox,True,True,510000000100_Outputs|Means,True,Confidence interval,False,,,
CheckBoxMeans,CheckBox,True,True,510000000000_Outputs|Means,True,Means,False,,,
CheckBoxMeanStdError,CheckBox,True,True,510000000200_Outputs|Means,True,Standard errors,False,,,
CheckBoxLSM,CheckBox,True,True,510000000300_Outputs|Means,True,LS means,False,,,
CheckBox_Desc,CheckBox,True,True,500000000000_Outputs|General,True,Descriptive statistics,False,,,
CheckBox_Corr,CheckBox,True,True,500000000100_Outputs|General,True,Correlations,False,,,
CheckBox_AV,CheckBox,True,True,500000000300_Outputs|General,True,Analysis of variance,False,,,
CheckBoxPress,CheckBox,True,True,500000000500_Outputs|General,True,Press,False,,,
CheckBox_TISS,CheckBox,True,True,500000000400_Outputs|General,True,Type I/III SS,False,,,
CheckBoxMultiCo,CheckBox,True,True,500000000200_Outputs|General,True,Multicolinearity statistics,False,,,
CheckBoxInterpret,CheckBox,True,True,500000000600_Outputs|General,True,Interpretation,False,,,
CheckBox_Resid,CheckBox,True,True,500000000101_Outputs|General,True,Predictions and residuals,False,,,
CheckBoxStdCoeff,CheckBox,True,True,500000000001_Outputs|General,True,Standardized coefficients,False,,,
CheckBoxDiag,CheckBox,True,True,500000000501_Outputs|General,True,Influence diagnostics,False,,,
CheckBoxAdjPred,CheckBox,True,True,500000000401_Outputs|General,True,Adjusted predictions,False,,,
CheckBoxWelch,CheckBox,True,False,500000000601_Outputs|General,False,Welch statistic,False,,,
CheckBoxDispX,CheckBox,True,True,500000000201_Outputs|General,True,X,False,,,
CheckBoxPredConf,CheckBox,True,True,500000000301_Outputs|General,True,Confidence intervals,False,,,
CheckBoxContrasts,CheckBox,False,True,520000000000_Outputs|Contrasts,True,Compute contrasts,False,,,
RefEditContrasts,RefEdit,,True,520000000200_Outputs|Contrasts,True,Definition:,False,,,
CheckBoxLevene,CheckBox,False,False,530000000000_Outputs|Test assumptions,False,Levene's test,False,,,
CheckBox_Intercept,CheckBox,False,True,100000000000_Options|Model,True,Fixed Intercept,False,,,
TextBox_Intercept,TextBox,0,True,100000010000_Options|Model,True,Fixed Intercept:,False,,,
TextBoxTol,TextBox,0.0001,True,100000020000_Options|Model,True,Tolerance:,False,,,
TextBox_Conf,TextBox,95,True,100000010100_Options|Model,True,Confidence interval (%):,False,,,
CheckBox_Interactions,CheckBox,False,True,100000000200_Options|Model,True,Interactions / Level,False,,,
TextBoxLevel,TextBox,2,True,100000010200_Options|Model,True,,False,,,
ComboBox_Selection,ComboBox,0,True,100000000101_Options|Model,True,Choose a model selection method,False,,,
CheckBox_Selection,CheckBox,True,True,100000000001_Options|Model,True,Model selection,False,,,
ComboBox_Criterion,ComboBox,1,True,100000000301_Options|Model,True,Criterion:,False,,,
TextBox_Threshold,TextBox,0.1,False,100000001101_Options|Model,False,Probability for removal:,False,,,
TextBox_MinVar,TextBox,1,True,100000000501_Options|Model,True,Min variables:,False,,,
TextBox_MaxVar,TextBox,1,True,100000000701_Options|Model,True,Max variables:,False,,,
TextBoxEntrance,TextBox,0.05,False,100000000901_Options|Model,False,Probability for entry:,False,,,
ComboBox_Constraints,ComboBox,1,True,110000010000_Options|ANOVA / ANCOVA,True,Select the type of constraint to apply to the qualitative variables of the OLS model,False,,,
CheckBoxNested,CheckBox,False,True,110000000100_Options|ANOVA / ANCOVA,True,Nested effects,False,,,
CheckBoxHetero,CheckBox,False,True,120000000000_Options|Covariances,True,Heteroscedasticity,False,,,
ComboBoxHACMethod,ComboBox,0,True,120000010100_Options|Covariances,True,Method:,False,,,
CheckBoxAutoCorr,CheckBox,False,True,120000000200_Options|Covariances,True,Autocorrelation,False,,,
TextBoxLag,TextBox,1,True,120000010300_Options|Covariances,True,Lag: ,False,,,
CheckBox_Predict,CheckBox,False,True,300000000102_Prediction,True,Prediction,False,,,
RefEdit_QPred,RefEdit0,,True,300000000402_Prediction,True,Qualitative:,False,,,
RefEdit_XPred,RefEdit0,,True,300000000302_Prediction,True,Quantitative:,False,,,
CheckBox_ObsLabelsPred,CheckBox,False,True,300000000502_Prediction,True,Observation labels,False,,,
RefEdit_PredLabels,RefEdit0,,True,300000000602_Prediction,True,,False,,,
OptionButton_MVEstimate,OptionButton,True,True,400000000000_Missing data,True,Estimate missing data,False,,,
OptionButton_MeanMode,OptionButton,False,True,400000000100_Missing data,True,Mean or mode,False,,,
OptionButton_NN,OptionButton,True,True,400000010100_Missing data,True,Nearest neighbor,False,,,
OptionButton_MVRemove,OptionButton,False,True,400000000200_Missing data,True,Remove the observations,False,,,
OptionButtonEachY,OptionButton,True,True,400000000300_Missing data,True,Check for each Y separately,False,,,
OptionButtonAcrossAll,OptionButton,False,True,400000010300_Missing data,True,Across all Ys,False,,,
OptionButtonMVRefuse,OptionButton,False,True,400000000400_Missing data,True,Do not accept missing data,False,,,
OptionButton_MVIgnore,OptionButton,False,True,400000000500_Missing data,True,Ignore missing data,False,,,
CheckBoxResidCharts,CheckBox,True,True,600000000200_Charts,True,Predictions and residuals,False,,,
CheckBoxRegCharts,CheckBox,True,True,600000000000_Charts,True,Regression charts,False,,,
CheckBoxChartsCoeff,CheckBox,True,True,600000000100_Charts,True,Standardized coefficients,False,,,
CheckBox_Conf,CheckBox,True,True,600000000300_Charts,True,Confidence intervals,False,,,
OptionButtonCol,OptionButton,True,True,000000010000_General,True,Column,False,,,
OptionButtonTab,OptionButton,False,True,000000020000_General,True,Table,False,,,
RefEditDataTable,RefEdit0,,True,000000010100_General,True,Data table:,False,,,
TextBoxNbFactors,TextBox,1,True,000001030100_General,True,Number of factors:,False,,,
OptionButton_W,OptionButton,False,True,000000000001_General,True,Workbook,False,,,
OptionButton_R,OptionButton,False,True,000000010001_General,True,Range,False,,,
OptionButton_S,OptionButton,True,True,000000020001_General,True,Sheet,False,,,
RefEdit_R,RefEdit,,True,000000000101_General,True,Range:,False,,,
CheckBoxVarLabels,CheckBox,True,True,000000000201_General,True,Variable labels,False,,,
CheckBox_ObsLabels,CheckBox,True,True,000000010301_General,True,Observation labels,False,,,
RefEdit_Wr,RefEdit0,,True,000000060301_General,True,Regression weights:,False,,,
CheckBox_Wr,CheckBox,False,True,000000050301_General,True,Regression weights,False,,,
RefEdit_ObsLabels,RefEdit0,'XLSTAT_20210830_202526_1'!$B$65:$B$126,True,000000020301_General,True,Observation labels:,False,,62,1
CheckBox_W,CheckBox,False,True,000000030301_General,True,Observation weights,False,,,
RefEdit_W,RefEdit0,,True,000000040301_General,True,Observation weights:,False,,,
FileSelect2,CommandButton,;RefEdit_XPred&lt;CM&gt;RefEdit_QPred&lt;CM&gt;RefEdit_PredLabels,False,300000000702_Prediction,False,,False,,,
CheckBoxNorm,CheckBox,False,True,530000000100_Outputs|Test assumptions,True,Normality test,False,,,
OptionButtonMean,OptionButton,True,True,530000000200_Outputs|Test assumptions,True,Mean,False,,,
OptionButtonMedian,OptionButton,False,True,530000010200_Outputs|Test assumptions,True,Median,False,,,
RefEdit_Y,RefEdit0,'XLSTAT_20210830_202526_1'!$C$65:$C$126,True,000000010200_General,True,Y / Dependent variables:,False,,62,1
FileSelect1,CommandButton,;RefEdit_Y&lt;CM&gt;RefEdit_X&lt;CM&gt;RefEdit_Q&lt;CM&gt;RefEdit_W&lt;CM&gt;RefEdit_Wr&lt;CM&gt;RefEdit_ObsLabels,False,000000020200_General,False,,False,,,
ScrollBarSelect,ScrollBar,0,False,05,False,,,,,
CheckBox_X,CheckBox,True,True,000000050200_General,True,Quantitative,False,,,
RefEdit_X,RefEdit0,'XLSTAT_20210830_202526_1'!$D$65:$D$126,True,000002050200_General,True,X / Explanatory variables:,False,,62,1
CheckBox_Q,CheckBox,False,True,000003050200_General,True,Qualitative,False,,,
RefEdit_Q,RefEdit0,,True,000004050200_General,True,Qualitative:,False,,,
CheckBoxMeansCharts,CheckBox,True,True,600000000400_Charts,True,Means charts,False,,,
CheckBoxMeanConf,CheckBox,False,True,600000010400_Charts,True,Confidence intervals,False,,,
CheckBoxBar,CheckBox,False,True,600000030400_Charts,True,Bar chart,False,,,
CheckBox_PredVarLabels,CheckBox,False,True,300000001002_Prediction,True,Variable labels,False,,,
ScrollBarLevel,SpinButton,2,True,100000020200_Options|Model,False,,,,,
CheckBoxRand,CheckBox,False,True,110000000200_Options|ANOVA / ANCOVA,True,Random effects,False,,,
CheckBoxRestricted,CheckBox,False,True,110000010200_Options|ANOVA / ANCOVA,True,Restricted ANOVA,False,,,
CheckBoxProp,CheckBox,False,True,600000020400_Charts,True,Proportional,False,,,
CheckBoxSummary,CheckBox,True,True,510000000902_Outputs|Means,True,Summary,False,,,
CheckBoxSumCharts,CheckBox,True,True,600000000101_Charts,True,Summary charts,False,,,
CheckBoxFilterY,CheckBox,False,True,600000000001_Charts,True,Filter Ys,False,,,
CheckBoxDemsar,CheckBox,False,False,600000040400_Charts,False,Demsar plots,False,,,
CheckBoxContBonf,CheckBox,True,True,520000000300_Outputs|Contrasts,True,Bonferroni correction,False,,,
SpinButtonNbFactors,SpinButton,5,True,000002030100_General,False,,,,,
</a:t>
          </a:r>
        </a:p>
      </xdr:txBody>
    </xdr:sp>
    <xdr:clientData/>
  </xdr:twoCellAnchor>
  <xdr:twoCellAnchor editAs="absolute">
    <xdr:from>
      <xdr:col>1</xdr:col>
      <xdr:colOff>6350</xdr:colOff>
      <xdr:row>10</xdr:row>
      <xdr:rowOff>6350</xdr:rowOff>
    </xdr:from>
    <xdr:to>
      <xdr:col>4</xdr:col>
      <xdr:colOff>6350</xdr:colOff>
      <xdr:row>10</xdr:row>
      <xdr:rowOff>473075</xdr:rowOff>
    </xdr:to>
    <xdr:sp macro="" textlink="">
      <xdr:nvSpPr>
        <xdr:cNvPr id="3" name="BK602545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330200" y="1847850"/>
          <a:ext cx="1828800" cy="466725"/>
        </a:xfrm>
        <a:prstGeom prst="roundRect">
          <a:avLst/>
        </a:prstGeom>
        <a:solidFill>
          <a:srgbClr val="F5F5F5"/>
        </a:solidFill>
        <a:ln w="12700">
          <a:solidFill>
            <a:srgbClr val="C9521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1</xdr:col>
      <xdr:colOff>66040</xdr:colOff>
      <xdr:row>10</xdr:row>
      <xdr:rowOff>53975</xdr:rowOff>
    </xdr:from>
    <xdr:to>
      <xdr:col>1</xdr:col>
      <xdr:colOff>427990</xdr:colOff>
      <xdr:row>10</xdr:row>
      <xdr:rowOff>415925</xdr:rowOff>
    </xdr:to>
    <xdr:pic macro="[0]!ReRunXLSTAT">
      <xdr:nvPicPr>
        <xdr:cNvPr id="4" name="BT602545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9890" y="18954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1</xdr:col>
      <xdr:colOff>515620</xdr:colOff>
      <xdr:row>10</xdr:row>
      <xdr:rowOff>53975</xdr:rowOff>
    </xdr:from>
    <xdr:to>
      <xdr:col>2</xdr:col>
      <xdr:colOff>267970</xdr:colOff>
      <xdr:row>10</xdr:row>
      <xdr:rowOff>415925</xdr:rowOff>
    </xdr:to>
    <xdr:pic macro="[0]!AddRemovGrid">
      <xdr:nvPicPr>
        <xdr:cNvPr id="5" name="RM602545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9470" y="18954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1</xdr:col>
      <xdr:colOff>515620</xdr:colOff>
      <xdr:row>10</xdr:row>
      <xdr:rowOff>53975</xdr:rowOff>
    </xdr:from>
    <xdr:to>
      <xdr:col>2</xdr:col>
      <xdr:colOff>267970</xdr:colOff>
      <xdr:row>10</xdr:row>
      <xdr:rowOff>415925</xdr:rowOff>
    </xdr:to>
    <xdr:pic macro="[0]!AddRemovGrid">
      <xdr:nvPicPr>
        <xdr:cNvPr id="6" name="AD602545" hidden="1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9470" y="18954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2</xdr:col>
      <xdr:colOff>355600</xdr:colOff>
      <xdr:row>10</xdr:row>
      <xdr:rowOff>53975</xdr:rowOff>
    </xdr:from>
    <xdr:to>
      <xdr:col>3</xdr:col>
      <xdr:colOff>107950</xdr:colOff>
      <xdr:row>10</xdr:row>
      <xdr:rowOff>415925</xdr:rowOff>
    </xdr:to>
    <xdr:pic macro="[0]!SendToOfficeLocal">
      <xdr:nvPicPr>
        <xdr:cNvPr id="7" name="WD602545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9050" y="18954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3</xdr:col>
      <xdr:colOff>195580</xdr:colOff>
      <xdr:row>10</xdr:row>
      <xdr:rowOff>53975</xdr:rowOff>
    </xdr:from>
    <xdr:to>
      <xdr:col>3</xdr:col>
      <xdr:colOff>557530</xdr:colOff>
      <xdr:row>10</xdr:row>
      <xdr:rowOff>415925</xdr:rowOff>
    </xdr:to>
    <xdr:pic macro="[0]!SendToOfficeLocal">
      <xdr:nvPicPr>
        <xdr:cNvPr id="8" name="PT602545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8630" y="1895475"/>
          <a:ext cx="361950" cy="3619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7</xdr:col>
      <xdr:colOff>0</xdr:colOff>
      <xdr:row>121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7</xdr:col>
      <xdr:colOff>0</xdr:colOff>
      <xdr:row>208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127000</xdr:colOff>
      <xdr:row>190</xdr:row>
      <xdr:rowOff>0</xdr:rowOff>
    </xdr:from>
    <xdr:to>
      <xdr:col>13</xdr:col>
      <xdr:colOff>127000</xdr:colOff>
      <xdr:row>208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210</xdr:row>
      <xdr:rowOff>0</xdr:rowOff>
    </xdr:from>
    <xdr:to>
      <xdr:col>7</xdr:col>
      <xdr:colOff>0</xdr:colOff>
      <xdr:row>228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127000</xdr:colOff>
      <xdr:row>210</xdr:row>
      <xdr:rowOff>0</xdr:rowOff>
    </xdr:from>
    <xdr:to>
      <xdr:col>13</xdr:col>
      <xdr:colOff>127000</xdr:colOff>
      <xdr:row>228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254000</xdr:colOff>
      <xdr:row>210</xdr:row>
      <xdr:rowOff>0</xdr:rowOff>
    </xdr:from>
    <xdr:to>
      <xdr:col>19</xdr:col>
      <xdr:colOff>254000</xdr:colOff>
      <xdr:row>228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230</xdr:row>
      <xdr:rowOff>0</xdr:rowOff>
    </xdr:from>
    <xdr:to>
      <xdr:col>7</xdr:col>
      <xdr:colOff>0</xdr:colOff>
      <xdr:row>248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127000</xdr:colOff>
      <xdr:row>230</xdr:row>
      <xdr:rowOff>0</xdr:rowOff>
    </xdr:from>
    <xdr:to>
      <xdr:col>13</xdr:col>
      <xdr:colOff>127000</xdr:colOff>
      <xdr:row>248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286</xdr:row>
      <xdr:rowOff>0</xdr:rowOff>
    </xdr:from>
    <xdr:to>
      <xdr:col>7</xdr:col>
      <xdr:colOff>0</xdr:colOff>
      <xdr:row>304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127000</xdr:colOff>
      <xdr:row>286</xdr:row>
      <xdr:rowOff>0</xdr:rowOff>
    </xdr:from>
    <xdr:to>
      <xdr:col>13</xdr:col>
      <xdr:colOff>127000</xdr:colOff>
      <xdr:row>304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7</xdr:col>
      <xdr:colOff>0</xdr:colOff>
      <xdr:row>324</xdr:row>
      <xdr:rowOff>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7</xdr:col>
      <xdr:colOff>0</xdr:colOff>
      <xdr:row>324</xdr:row>
      <xdr:rowOff>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11</xdr:row>
          <xdr:rowOff>0</xdr:rowOff>
        </xdr:from>
        <xdr:to>
          <xdr:col>5</xdr:col>
          <xdr:colOff>6350</xdr:colOff>
          <xdr:row>12</xdr:row>
          <xdr:rowOff>0</xdr:rowOff>
        </xdr:to>
        <xdr:sp macro="" textlink="">
          <xdr:nvSpPr>
            <xdr:cNvPr id="4107265" name="DD813622" hidden="1">
              <a:extLst>
                <a:ext uri="{63B3BB69-23CF-44E3-9099-C40C66FF867C}">
                  <a14:compatExt spid="_x0000_s4107265"/>
                </a:ext>
                <a:ext uri="{FF2B5EF4-FFF2-40B4-BE49-F238E27FC236}">
                  <a16:creationId xmlns:a16="http://schemas.microsoft.com/office/drawing/2014/main" id="{00000000-0008-0000-1A00-000001AC3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</xdr:colOff>
      <xdr:row>10</xdr:row>
      <xdr:rowOff>0</xdr:rowOff>
    </xdr:from>
    <xdr:to>
      <xdr:col>2</xdr:col>
      <xdr:colOff>38100</xdr:colOff>
      <xdr:row>10</xdr:row>
      <xdr:rowOff>25400</xdr:rowOff>
    </xdr:to>
    <xdr:sp macro="" textlink="">
      <xdr:nvSpPr>
        <xdr:cNvPr id="2" name="TX200663" hidden="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6150" y="1841500"/>
          <a:ext cx="25400" cy="25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en-US" sz="1100"/>
            <a:t>RunProcREG
Form53.txt
TextBoxList,TextBox,,False,03,False,,False,,,
CheckBoxTrans,CheckBox,False,False,04,False,Trans,False,,,
ComboBox_TestMethod,ComboBox,2,True,200000000200_Validation,True,Select the method for the extraction of validation data,False,,,
TextBoxTestNumber,TextBox,30,True,200000000400_Validation,True,,False,,,
RefEditGroup,RefEdit0,,True,200000000600_Validation,True,Group variable:,False,,,
CheckBox_Validation,CheckBox,True,True,200000000000_Validation,True,Validation,False,,,
CheckBoxSort,CheckBox,False,True,510000000201_Outputs|Means,True,Sort up,False,,,
CheckBoxApplyAll,CheckBox,False,True,510000000101_Outputs|Means,True,Apply to all factors,False,,,
CheckBoxMCompare,CheckBox,False,True,510000000001_Outputs|Means,True,Multiple comparisons,False,,,
CheckBoxCIMeans,CheckBox,False,True,510000000301_Outputs|Means,True,Confidence intervals,False,,,
CheckBoxSlopes,CheckBox,False,False,510000000401_Outputs|Means,False,Comparison of slopes,False,,,
CheckBoxPairwise,CheckBox,False,True,510000000002_Outputs|Means,True,Pairwise comparisons,False,,,
CheckBoxControl,CheckBox,False,True,510000000202_Outputs|Means,True,Comparisons with a control,False,,,
CheckBoxMeanSq,CheckBox,False,True,510000000402_Outputs|Means,True,Choose the MSE,False,,,
CheckBoxProtected,CheckBox,False,True,510000000502_Outputs|Means,True,Protected,False,,,
CheckBoxTB,CheckBox,False,True,510000000602_Outputs|Means,True,Top/Bottom boxes,False,,,
OptionButtonTB2,OptionButton,True,True,510000000702_Outputs|Means,True,2,False,,,
OptionButtonTB3,OptionButton,False,True,510000000802_Outputs|Means,True,3,False,,,
ListBoxControl,ListBox,,True,510000000302_Outputs|Means,True,Comparisons with a control:,False,,,
ListBoxPairwise,ListBox,,True,510000000102_Outputs|Means,True,Pairwise comparisons:,False,,,
CheckBoxMeanConfTab,CheckBox,True,True,510000000100_Outputs|Means,True,Confidence interval,False,,,
CheckBoxMeans,CheckBox,True,True,510000000000_Outputs|Means,True,Means,False,,,
CheckBoxMeanStdError,CheckBox,True,True,510000000200_Outputs|Means,True,Standard errors,False,,,
CheckBoxLSM,CheckBox,True,True,510000000300_Outputs|Means,True,LS means,False,,,
CheckBox_Desc,CheckBox,True,True,500000000000_Outputs|General,True,Descriptive statistics,False,,,
CheckBox_Corr,CheckBox,True,True,500000000100_Outputs|General,True,Correlations,False,,,
CheckBox_AV,CheckBox,True,True,500000000300_Outputs|General,True,Analysis of variance,False,,,
CheckBoxPress,CheckBox,True,True,500000000500_Outputs|General,True,Press,False,,,
CheckBox_TISS,CheckBox,True,True,500000000400_Outputs|General,True,Type I/III SS,False,,,
CheckBoxMultiCo,CheckBox,True,True,500000000200_Outputs|General,True,Multicolinearity statistics,False,,,
CheckBoxInterpret,CheckBox,True,True,500000000600_Outputs|General,True,Interpretation,False,,,
CheckBox_Resid,CheckBox,True,True,500000000101_Outputs|General,True,Predictions and residuals,False,,,
CheckBoxStdCoeff,CheckBox,True,True,500000000001_Outputs|General,True,Standardized coefficients,False,,,
CheckBoxDiag,CheckBox,True,True,500000000501_Outputs|General,True,Influence diagnostics,False,,,
CheckBoxAdjPred,CheckBox,True,True,500000000401_Outputs|General,True,Adjusted predictions,False,,,
CheckBoxWelch,CheckBox,True,False,500000000601_Outputs|General,False,Welch statistic,False,,,
CheckBoxDispX,CheckBox,True,True,500000000201_Outputs|General,True,X,False,,,
CheckBoxPredConf,CheckBox,True,True,500000000301_Outputs|General,True,Confidence intervals,False,,,
CheckBoxContrasts,CheckBox,False,True,520000000000_Outputs|Contrasts,True,Compute contrasts,False,,,
RefEditContrasts,RefEdit,,True,520000000200_Outputs|Contrasts,True,Definition:,False,,,
CheckBoxLevene,CheckBox,False,False,530000000000_Outputs|Test assumptions,False,Levene's test,False,,,
CheckBox_Intercept,CheckBox,False,True,100000000000_Options|Model,True,Fixed Intercept,False,,,
TextBox_Intercept,TextBox,0,True,100000010000_Options|Model,True,Fixed Intercept:,False,,,
TextBoxTol,TextBox,0.0001,True,100000020000_Options|Model,True,Tolerance:,False,,,
TextBox_Conf,TextBox,95,True,100000010100_Options|Model,True,Confidence interval (%):,False,,,
CheckBox_Interactions,CheckBox,False,True,100000000200_Options|Model,True,Interactions / Level,False,,,
TextBoxLevel,TextBox,2,True,100000010200_Options|Model,True,,False,,,
ComboBox_Selection,ComboBox,0,True,100000000101_Options|Model,True,Choose a model selection method,False,,,
CheckBox_Selection,CheckBox,True,True,100000000001_Options|Model,True,Model selection,False,,,
ComboBox_Criterion,ComboBox,1,True,100000000301_Options|Model,True,Criterion:,False,,,
TextBox_Threshold,TextBox,0.1,False,100000001101_Options|Model,False,Probability for removal:,False,,,
TextBox_MinVar,TextBox,1,True,100000000501_Options|Model,True,Min variables:,False,,,
TextBox_MaxVar,TextBox,1,True,100000000701_Options|Model,True,Max variables:,False,,,
TextBoxEntrance,TextBox,0.05,False,100000000901_Options|Model,False,Probability for entry:,False,,,
ComboBox_Constraints,ComboBox,1,True,110000010000_Options|ANOVA / ANCOVA,True,Select the type of constraint to apply to the qualitative variables of the OLS model,False,,,
CheckBoxNested,CheckBox,False,True,110000000100_Options|ANOVA / ANCOVA,True,Nested effects,False,,,
CheckBoxHetero,CheckBox,False,True,120000000000_Options|Covariances,True,Heteroscedasticity,False,,,
ComboBoxHACMethod,ComboBox,0,True,120000010100_Options|Covariances,True,Method:,False,,,
CheckBoxAutoCorr,CheckBox,False,True,120000000200_Options|Covariances,True,Autocorrelation,False,,,
TextBoxLag,TextBox,1,True,120000010300_Options|Covariances,True,Lag: ,False,,,
CheckBox_Predict,CheckBox,False,True,300000000102_Prediction,True,Prediction,False,,,
RefEdit_QPred,RefEdit0,,True,300000000402_Prediction,True,Qualitative:,False,,,
RefEdit_XPred,RefEdit0,,True,300000000302_Prediction,True,Quantitative:,False,,,
CheckBox_ObsLabelsPred,CheckBox,False,True,300000000502_Prediction,True,Observation labels,False,,,
RefEdit_PredLabels,RefEdit0,,True,300000000602_Prediction,True,,False,,,
OptionButton_MVEstimate,OptionButton,True,True,400000000000_Missing data,True,Estimate missing data,False,,,
OptionButton_MeanMode,OptionButton,False,True,400000000100_Missing data,True,Mean or mode,False,,,
OptionButton_NN,OptionButton,True,True,400000010100_Missing data,True,Nearest neighbor,False,,,
OptionButton_MVRemove,OptionButton,False,True,400000000200_Missing data,True,Remove the observations,False,,,
OptionButtonEachY,OptionButton,True,True,400000000300_Missing data,True,Check for each Y separately,False,,,
OptionButtonAcrossAll,OptionButton,False,True,400000010300_Missing data,True,Across all Ys,False,,,
OptionButtonMVRefuse,OptionButton,False,True,400000000400_Missing data,True,Do not accept missing data,False,,,
OptionButton_MVIgnore,OptionButton,False,True,400000000500_Missing data,True,Ignore missing data,False,,,
CheckBoxResidCharts,CheckBox,True,True,600000000200_Charts,True,Predictions and residuals,False,,,
CheckBoxRegCharts,CheckBox,True,True,600000000000_Charts,True,Regression charts,False,,,
CheckBoxChartsCoeff,CheckBox,True,True,600000000100_Charts,True,Standardized coefficients,False,,,
CheckBox_Conf,CheckBox,True,True,600000000300_Charts,True,Confidence intervals,False,,,
OptionButtonCol,OptionButton,True,True,000000010000_General,True,Column,False,,,
OptionButtonTab,OptionButton,False,True,000000020000_General,True,Table,False,,,
RefEditDataTable,RefEdit0,,True,000000010100_General,True,Data table:,False,,,
TextBoxNbFactors,TextBox,1,True,000001030100_General,True,Number of factors:,False,,,
OptionButton_W,OptionButton,False,True,000000000001_General,True,Workbook,False,,,
OptionButton_R,OptionButton,False,True,000000010001_General,True,Range,False,,,
OptionButton_S,OptionButton,True,True,000000020001_General,True,Sheet,False,,,
RefEdit_R,RefEdit,,True,000000000101_General,True,Range:,False,,,
CheckBoxVarLabels,CheckBox,True,True,000000000201_General,True,Variable labels,False,,,
CheckBox_ObsLabels,CheckBox,True,True,000000010301_General,True,Observation labels,False,,,
RefEdit_Wr,RefEdit0,,True,000000060301_General,True,Regression weights:,False,,,
CheckBox_Wr,CheckBox,False,True,000000050301_General,True,Regression weights,False,,,
RefEdit_ObsLabels,RefEdit0,'XLSTAT_20210830_202526_1'!$B$65:$B$126,True,000000020301_General,True,Observation labels:,False,,62,1
CheckBox_W,CheckBox,False,True,000000030301_General,True,Observation weights,False,,,
RefEdit_W,RefEdit0,,True,000000040301_General,True,Observation weights:,False,,,
FileSelect2,CommandButton,;RefEdit_XPred&lt;CM&gt;RefEdit_QPred&lt;CM&gt;RefEdit_PredLabels,False,300000000702_Prediction,False,,False,,,
CheckBoxNorm,CheckBox,False,True,530000000100_Outputs|Test assumptions,True,Normality test,False,,,
OptionButtonMean,OptionButton,True,True,530000000200_Outputs|Test assumptions,True,Mean,False,,,
OptionButtonMedian,OptionButton,False,True,530000010200_Outputs|Test assumptions,True,Median,False,,,
RefEdit_Y,RefEdit0,'XLSTAT_20210830_202526_1'!$C$65:$C$126,True,000000010200_General,True,Y / Dependent variables:,False,,62,1
FileSelect1,CommandButton,;RefEdit_Y&lt;CM&gt;RefEdit_X&lt;CM&gt;RefEdit_Q&lt;CM&gt;RefEdit_W&lt;CM&gt;RefEdit_Wr&lt;CM&gt;RefEdit_ObsLabels,False,000000020200_General,False,,False,,,
ScrollBarSelect,ScrollBar,0,False,05,False,,,,,
CheckBox_X,CheckBox,True,True,000000050200_General,True,Quantitative,False,,,
RefEdit_X,RefEdit0,'XLSTAT_20210830_202526_1'!$D$65:$D$126,True,000002050200_General,True,X / Explanatory variables:,False,,62,1
CheckBox_Q,CheckBox,False,True,000003050200_General,True,Qualitative,False,,,
RefEdit_Q,RefEdit0,,True,000004050200_General,True,Qualitative:,False,,,
CheckBoxMeansCharts,CheckBox,True,True,600000000400_Charts,True,Means charts,False,,,
CheckBoxMeanConf,CheckBox,False,True,600000010400_Charts,True,Confidence intervals,False,,,
CheckBoxBar,CheckBox,False,True,600000030400_Charts,True,Bar chart,False,,,
CheckBox_PredVarLabels,CheckBox,False,True,300000001002_Prediction,True,Variable labels,False,,,
ScrollBarLevel,SpinButton,2,True,100000020200_Options|Model,False,,,,,
CheckBoxRand,CheckBox,False,True,110000000200_Options|ANOVA / ANCOVA,True,Random effects,False,,,
CheckBoxRestricted,CheckBox,False,True,110000010200_Options|ANOVA / ANCOVA,True,Restricted ANOVA,False,,,
CheckBoxProp,CheckBox,False,True,600000020400_Charts,True,Proportional,False,,,
CheckBoxSummary,CheckBox,True,True,510000000902_Outputs|Means,True,Summary,False,,,
CheckBoxSumCharts,CheckBox,True,True,600000000101_Charts,True,Summary charts,False,,,
CheckBoxFilterY,CheckBox,False,True,600000000001_Charts,True,Filter Ys,False,,,
CheckBoxDemsar,CheckBox,False,False,600000040400_Charts,False,Demsar plots,False,,,
CheckBoxContBonf,CheckBox,True,True,520000000300_Outputs|Contrasts,True,Bonferroni correction,False,,,
SpinButtonNbFactors,SpinButton,5,True,000002030100_General,False,,,,,
</a:t>
          </a:r>
        </a:p>
      </xdr:txBody>
    </xdr:sp>
    <xdr:clientData/>
  </xdr:twoCellAnchor>
  <xdr:twoCellAnchor editAs="absolute">
    <xdr:from>
      <xdr:col>1</xdr:col>
      <xdr:colOff>6350</xdr:colOff>
      <xdr:row>10</xdr:row>
      <xdr:rowOff>6350</xdr:rowOff>
    </xdr:from>
    <xdr:to>
      <xdr:col>4</xdr:col>
      <xdr:colOff>6350</xdr:colOff>
      <xdr:row>10</xdr:row>
      <xdr:rowOff>473075</xdr:rowOff>
    </xdr:to>
    <xdr:sp macro="" textlink="">
      <xdr:nvSpPr>
        <xdr:cNvPr id="3" name="BK200663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330200" y="1847850"/>
          <a:ext cx="1828800" cy="466725"/>
        </a:xfrm>
        <a:prstGeom prst="roundRect">
          <a:avLst/>
        </a:prstGeom>
        <a:solidFill>
          <a:srgbClr val="F5F5F5"/>
        </a:solidFill>
        <a:ln w="12700">
          <a:solidFill>
            <a:srgbClr val="C9521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1</xdr:col>
      <xdr:colOff>66040</xdr:colOff>
      <xdr:row>10</xdr:row>
      <xdr:rowOff>53975</xdr:rowOff>
    </xdr:from>
    <xdr:to>
      <xdr:col>1</xdr:col>
      <xdr:colOff>427990</xdr:colOff>
      <xdr:row>10</xdr:row>
      <xdr:rowOff>415925</xdr:rowOff>
    </xdr:to>
    <xdr:pic macro="[0]!ReRunXLSTAT">
      <xdr:nvPicPr>
        <xdr:cNvPr id="4" name="BT20066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9890" y="18954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1</xdr:col>
      <xdr:colOff>515620</xdr:colOff>
      <xdr:row>10</xdr:row>
      <xdr:rowOff>53975</xdr:rowOff>
    </xdr:from>
    <xdr:to>
      <xdr:col>2</xdr:col>
      <xdr:colOff>267970</xdr:colOff>
      <xdr:row>10</xdr:row>
      <xdr:rowOff>415925</xdr:rowOff>
    </xdr:to>
    <xdr:pic macro="[0]!AddRemovGrid">
      <xdr:nvPicPr>
        <xdr:cNvPr id="5" name="RM200663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9470" y="18954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1</xdr:col>
      <xdr:colOff>515620</xdr:colOff>
      <xdr:row>10</xdr:row>
      <xdr:rowOff>53975</xdr:rowOff>
    </xdr:from>
    <xdr:to>
      <xdr:col>2</xdr:col>
      <xdr:colOff>267970</xdr:colOff>
      <xdr:row>10</xdr:row>
      <xdr:rowOff>415925</xdr:rowOff>
    </xdr:to>
    <xdr:pic macro="[0]!AddRemovGrid">
      <xdr:nvPicPr>
        <xdr:cNvPr id="6" name="AD200663" hidden="1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9470" y="18954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2</xdr:col>
      <xdr:colOff>355600</xdr:colOff>
      <xdr:row>10</xdr:row>
      <xdr:rowOff>53975</xdr:rowOff>
    </xdr:from>
    <xdr:to>
      <xdr:col>3</xdr:col>
      <xdr:colOff>107950</xdr:colOff>
      <xdr:row>10</xdr:row>
      <xdr:rowOff>415925</xdr:rowOff>
    </xdr:to>
    <xdr:pic macro="[0]!SendToOfficeLocal">
      <xdr:nvPicPr>
        <xdr:cNvPr id="7" name="WD200663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9050" y="1895475"/>
          <a:ext cx="361950" cy="361950"/>
        </a:xfrm>
        <a:prstGeom prst="rect">
          <a:avLst/>
        </a:prstGeom>
      </xdr:spPr>
    </xdr:pic>
    <xdr:clientData/>
  </xdr:twoCellAnchor>
  <xdr:twoCellAnchor editAs="absolute">
    <xdr:from>
      <xdr:col>3</xdr:col>
      <xdr:colOff>195580</xdr:colOff>
      <xdr:row>10</xdr:row>
      <xdr:rowOff>53975</xdr:rowOff>
    </xdr:from>
    <xdr:to>
      <xdr:col>3</xdr:col>
      <xdr:colOff>557530</xdr:colOff>
      <xdr:row>10</xdr:row>
      <xdr:rowOff>415925</xdr:rowOff>
    </xdr:to>
    <xdr:pic macro="[0]!SendToOfficeLocal">
      <xdr:nvPicPr>
        <xdr:cNvPr id="8" name="PT200663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8630" y="1895475"/>
          <a:ext cx="361950" cy="3619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7</xdr:col>
      <xdr:colOff>0</xdr:colOff>
      <xdr:row>121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7</xdr:col>
      <xdr:colOff>0</xdr:colOff>
      <xdr:row>208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127000</xdr:colOff>
      <xdr:row>190</xdr:row>
      <xdr:rowOff>0</xdr:rowOff>
    </xdr:from>
    <xdr:to>
      <xdr:col>13</xdr:col>
      <xdr:colOff>127000</xdr:colOff>
      <xdr:row>208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210</xdr:row>
      <xdr:rowOff>0</xdr:rowOff>
    </xdr:from>
    <xdr:to>
      <xdr:col>7</xdr:col>
      <xdr:colOff>0</xdr:colOff>
      <xdr:row>228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127000</xdr:colOff>
      <xdr:row>210</xdr:row>
      <xdr:rowOff>0</xdr:rowOff>
    </xdr:from>
    <xdr:to>
      <xdr:col>13</xdr:col>
      <xdr:colOff>127000</xdr:colOff>
      <xdr:row>228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254000</xdr:colOff>
      <xdr:row>210</xdr:row>
      <xdr:rowOff>0</xdr:rowOff>
    </xdr:from>
    <xdr:to>
      <xdr:col>19</xdr:col>
      <xdr:colOff>254000</xdr:colOff>
      <xdr:row>228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230</xdr:row>
      <xdr:rowOff>0</xdr:rowOff>
    </xdr:from>
    <xdr:to>
      <xdr:col>7</xdr:col>
      <xdr:colOff>0</xdr:colOff>
      <xdr:row>248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127000</xdr:colOff>
      <xdr:row>230</xdr:row>
      <xdr:rowOff>0</xdr:rowOff>
    </xdr:from>
    <xdr:to>
      <xdr:col>13</xdr:col>
      <xdr:colOff>127000</xdr:colOff>
      <xdr:row>248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286</xdr:row>
      <xdr:rowOff>0</xdr:rowOff>
    </xdr:from>
    <xdr:to>
      <xdr:col>7</xdr:col>
      <xdr:colOff>0</xdr:colOff>
      <xdr:row>304</xdr:row>
      <xdr:rowOff>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127000</xdr:colOff>
      <xdr:row>286</xdr:row>
      <xdr:rowOff>0</xdr:rowOff>
    </xdr:from>
    <xdr:to>
      <xdr:col>13</xdr:col>
      <xdr:colOff>127000</xdr:colOff>
      <xdr:row>304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7</xdr:col>
      <xdr:colOff>0</xdr:colOff>
      <xdr:row>324</xdr:row>
      <xdr:rowOff>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7</xdr:col>
      <xdr:colOff>0</xdr:colOff>
      <xdr:row>324</xdr:row>
      <xdr:rowOff>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11</xdr:row>
          <xdr:rowOff>0</xdr:rowOff>
        </xdr:from>
        <xdr:to>
          <xdr:col>5</xdr:col>
          <xdr:colOff>6350</xdr:colOff>
          <xdr:row>12</xdr:row>
          <xdr:rowOff>0</xdr:rowOff>
        </xdr:to>
        <xdr:sp macro="" textlink="">
          <xdr:nvSpPr>
            <xdr:cNvPr id="4108289" name="DD432600" hidden="1">
              <a:extLst>
                <a:ext uri="{63B3BB69-23CF-44E3-9099-C40C66FF867C}">
                  <a14:compatExt spid="_x0000_s4108289"/>
                </a:ext>
                <a:ext uri="{FF2B5EF4-FFF2-40B4-BE49-F238E27FC236}">
                  <a16:creationId xmlns:a16="http://schemas.microsoft.com/office/drawing/2014/main" id="{00000000-0008-0000-1B00-000001B03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Addinsoft/XLSTAT/XLSTAT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definedNames>
      <definedName name="RunArrowDown"/>
      <definedName name="xdata1"/>
      <definedName name="xdata2"/>
      <definedName name="xdata3"/>
      <definedName name="xdata4"/>
      <definedName name="ydata1"/>
      <definedName name="ydata2"/>
      <definedName name="ydata3"/>
      <definedName name="ydata4"/>
      <definedName name="ydata5"/>
      <definedName name="ydata6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5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99FF"/>
  </sheetPr>
  <dimension ref="A1:O62"/>
  <sheetViews>
    <sheetView workbookViewId="0">
      <selection activeCell="A19" sqref="A19"/>
    </sheetView>
  </sheetViews>
  <sheetFormatPr defaultRowHeight="14.5" x14ac:dyDescent="0.35"/>
  <sheetData>
    <row r="1" spans="1:1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35">
      <c r="A2" s="2">
        <v>1960</v>
      </c>
      <c r="B2" s="3">
        <v>1.807074403422438</v>
      </c>
      <c r="C2" s="3">
        <v>-2.1020081896590499</v>
      </c>
      <c r="D2" s="3">
        <v>2.0150893053265014E-2</v>
      </c>
      <c r="E2" s="3">
        <v>8.1466625858057258E-3</v>
      </c>
      <c r="F2" s="3">
        <v>3.5034084806448429</v>
      </c>
      <c r="G2" s="3">
        <v>-1.0012996368945353</v>
      </c>
      <c r="H2" s="3">
        <v>7.6744835124429284E-2</v>
      </c>
      <c r="I2" s="3">
        <v>-4.8096562365668817E-2</v>
      </c>
      <c r="J2" s="3">
        <v>-5.5432984825888119E-2</v>
      </c>
      <c r="K2" s="3">
        <v>0.69776625047047913</v>
      </c>
      <c r="L2" s="3">
        <v>6.6986253724241579E-2</v>
      </c>
      <c r="M2" s="3">
        <v>1.5253687879448388</v>
      </c>
      <c r="N2" s="3">
        <v>0.11666810411731296</v>
      </c>
      <c r="O2" s="3">
        <v>7.8854646992073882E-3</v>
      </c>
    </row>
    <row r="3" spans="1:15" x14ac:dyDescent="0.35">
      <c r="A3" s="2">
        <v>1961</v>
      </c>
      <c r="B3" s="3">
        <v>1.9104577886370746</v>
      </c>
      <c r="C3" s="3">
        <v>-1.9746576346485911</v>
      </c>
      <c r="D3" s="3">
        <v>6.829123981598296E-3</v>
      </c>
      <c r="E3" s="3">
        <v>1.7477794942713103E-2</v>
      </c>
      <c r="F3" s="3">
        <v>3.8384574739795503</v>
      </c>
      <c r="G3" s="3">
        <v>-1.0045148601944056</v>
      </c>
      <c r="H3" s="3">
        <v>5.6736579940093616E-2</v>
      </c>
      <c r="I3" s="3">
        <v>-4.1622106347593439E-2</v>
      </c>
      <c r="J3" s="3">
        <v>-4.7074910946012488E-2</v>
      </c>
      <c r="K3" s="3">
        <v>0.71852105359385265</v>
      </c>
      <c r="L3" s="3">
        <v>6.2695759442935664E-2</v>
      </c>
      <c r="M3" s="3">
        <v>1.5630365289970454</v>
      </c>
      <c r="N3" s="3">
        <v>0.10574896645144481</v>
      </c>
      <c r="O3" s="3">
        <v>7.8843128152769157E-2</v>
      </c>
    </row>
    <row r="4" spans="1:15" x14ac:dyDescent="0.35">
      <c r="A4" s="2">
        <v>1962</v>
      </c>
      <c r="B4" s="3">
        <v>2.0371600342241427</v>
      </c>
      <c r="C4" s="3">
        <v>-1.3932392946453476</v>
      </c>
      <c r="D4" s="3">
        <v>8.9644494165052706E-3</v>
      </c>
      <c r="E4" s="3">
        <v>1.0848975242198177E-2</v>
      </c>
      <c r="F4" s="3">
        <v>2.9772669462533083</v>
      </c>
      <c r="G4" s="3">
        <v>-1.0085821382324167</v>
      </c>
      <c r="H4" s="3">
        <v>4.6442667497752214E-2</v>
      </c>
      <c r="I4" s="3">
        <v>-2.9941292891761812E-2</v>
      </c>
      <c r="J4" s="3">
        <v>-4.2307821118561115E-2</v>
      </c>
      <c r="K4" s="3">
        <v>0.61356786773650951</v>
      </c>
      <c r="L4" s="3">
        <v>6.0219627021310923E-2</v>
      </c>
      <c r="M4" s="3">
        <v>1.5322500996605577</v>
      </c>
      <c r="N4" s="3">
        <v>7.6975906913797659E-2</v>
      </c>
      <c r="O4" s="3">
        <v>-0.21969729221063899</v>
      </c>
    </row>
    <row r="5" spans="1:15" x14ac:dyDescent="0.35">
      <c r="A5" s="2">
        <v>1963</v>
      </c>
      <c r="B5" s="3">
        <v>2.0783980857160644</v>
      </c>
      <c r="C5" s="3">
        <v>-0.90572727979842904</v>
      </c>
      <c r="D5" s="3">
        <v>1.4990363108319939E-2</v>
      </c>
      <c r="E5" s="3">
        <v>4.6155410387552593E-3</v>
      </c>
      <c r="F5" s="3">
        <v>2.4439116873147162</v>
      </c>
      <c r="G5" s="3">
        <v>-1.0131955672406363</v>
      </c>
      <c r="H5" s="3">
        <v>9.1573745293712094E-3</v>
      </c>
      <c r="I5" s="3">
        <v>-1.9797991985843526E-2</v>
      </c>
      <c r="J5" s="3">
        <v>-4.4093530984869629E-2</v>
      </c>
      <c r="K5" s="3">
        <v>0.90917942017117781</v>
      </c>
      <c r="L5" s="3">
        <v>5.7568006424107761E-2</v>
      </c>
      <c r="M5" s="3">
        <v>1.5130666139706646</v>
      </c>
      <c r="N5" s="3">
        <v>0.10195679845153016</v>
      </c>
      <c r="O5" s="3">
        <v>0.16824142578662599</v>
      </c>
    </row>
    <row r="6" spans="1:15" x14ac:dyDescent="0.35">
      <c r="A6" s="2">
        <v>1964</v>
      </c>
      <c r="B6" s="3">
        <v>1.5779930195232019</v>
      </c>
      <c r="C6" s="3">
        <v>-0.53410120771245273</v>
      </c>
      <c r="D6" s="3">
        <v>2.3912037314851478E-3</v>
      </c>
      <c r="E6" s="3">
        <v>1.5840694865080926E-2</v>
      </c>
      <c r="F6" s="3">
        <v>2.7253820256183876</v>
      </c>
      <c r="G6" s="3">
        <v>-1.0161170595037596</v>
      </c>
      <c r="H6" s="3">
        <v>1.3267693524783991E-2</v>
      </c>
      <c r="I6" s="3">
        <v>-1.4465798349713066E-2</v>
      </c>
      <c r="J6" s="3">
        <v>-4.4948776394385791E-2</v>
      </c>
      <c r="K6" s="3">
        <v>0.97845488445157613</v>
      </c>
      <c r="L6" s="3">
        <v>5.8257731431823501E-2</v>
      </c>
      <c r="M6" s="3">
        <v>1.5565506433788421</v>
      </c>
      <c r="N6" s="3">
        <v>0.10042404160061429</v>
      </c>
      <c r="O6" s="3">
        <v>0.24579638486728847</v>
      </c>
    </row>
    <row r="7" spans="1:15" x14ac:dyDescent="0.35">
      <c r="A7" s="2">
        <v>1965</v>
      </c>
      <c r="B7" s="3">
        <v>1.60102105782405</v>
      </c>
      <c r="C7" s="3">
        <v>-0.20254094523774135</v>
      </c>
      <c r="D7" s="3">
        <v>-4.4283944611167303E-3</v>
      </c>
      <c r="E7" s="3">
        <v>2.0493031170356748E-2</v>
      </c>
      <c r="F7" s="3">
        <v>2.1398866825775897</v>
      </c>
      <c r="G7" s="3">
        <v>-1.0178204490101184</v>
      </c>
      <c r="H7" s="3">
        <v>-5.6807716523486831E-2</v>
      </c>
      <c r="I7" s="3">
        <v>-9.5816276315550224E-3</v>
      </c>
      <c r="J7" s="3">
        <v>-4.6466163355986877E-2</v>
      </c>
      <c r="K7" s="3">
        <v>0.98398379225814514</v>
      </c>
      <c r="L7" s="3">
        <v>5.5552749277843969E-2</v>
      </c>
      <c r="M7" s="3">
        <v>1.5051151796352031</v>
      </c>
      <c r="N7" s="3">
        <v>8.0526905021682305E-2</v>
      </c>
      <c r="O7" s="3">
        <v>0.30187100159567731</v>
      </c>
    </row>
    <row r="8" spans="1:15" x14ac:dyDescent="0.35">
      <c r="A8" s="2">
        <v>1966</v>
      </c>
      <c r="B8" s="3">
        <v>1.7012611517460445</v>
      </c>
      <c r="C8" s="3">
        <v>-0.19562944309360808</v>
      </c>
      <c r="D8" s="3">
        <v>-9.0932731097945422E-3</v>
      </c>
      <c r="E8" s="3">
        <v>3.2698083488575849E-2</v>
      </c>
      <c r="F8" s="3">
        <v>1.9837275916684995</v>
      </c>
      <c r="G8" s="3">
        <v>-1.0200939142193939</v>
      </c>
      <c r="H8" s="3">
        <v>-4.3010594432180062E-2</v>
      </c>
      <c r="I8" s="3">
        <v>-4.9340393775309068E-4</v>
      </c>
      <c r="J8" s="3">
        <v>-3.9386043898235627E-2</v>
      </c>
      <c r="K8" s="3">
        <v>1.2229562262355129</v>
      </c>
      <c r="L8" s="3">
        <v>3.5187899558005109E-2</v>
      </c>
      <c r="M8" s="3">
        <v>1.4650176624567834</v>
      </c>
      <c r="N8" s="3">
        <v>8.1525413202031438E-2</v>
      </c>
      <c r="O8" s="3">
        <v>0.43536712552866369</v>
      </c>
    </row>
    <row r="9" spans="1:15" x14ac:dyDescent="0.35">
      <c r="A9" s="2">
        <v>1967</v>
      </c>
      <c r="B9" s="3">
        <v>1.43629069863931</v>
      </c>
      <c r="C9" s="3">
        <v>-0.31027441477867534</v>
      </c>
      <c r="D9" s="3">
        <v>-2.0008151758472321E-2</v>
      </c>
      <c r="E9" s="3">
        <v>3.5912744884585852E-2</v>
      </c>
      <c r="F9" s="3">
        <v>1.5702883945020298</v>
      </c>
      <c r="G9" s="3">
        <v>-1.0220062191243273</v>
      </c>
      <c r="H9" s="3">
        <v>-6.8640928722875125E-2</v>
      </c>
      <c r="I9" s="3">
        <v>8.305399580265032E-3</v>
      </c>
      <c r="J9" s="3">
        <v>-3.5631338866126086E-2</v>
      </c>
      <c r="K9" s="3">
        <v>1.1138019384497955</v>
      </c>
      <c r="L9" s="3">
        <v>3.4221034008877688E-2</v>
      </c>
      <c r="M9" s="3">
        <v>1.5135991430482707</v>
      </c>
      <c r="N9" s="3">
        <v>6.8356270851093678E-2</v>
      </c>
      <c r="O9" s="3">
        <v>0.43501647445452946</v>
      </c>
    </row>
    <row r="10" spans="1:15" x14ac:dyDescent="0.35">
      <c r="A10" s="2">
        <v>1968</v>
      </c>
      <c r="B10" s="3">
        <v>0.43356936005441743</v>
      </c>
      <c r="C10" s="3">
        <v>-0.11968522668412862</v>
      </c>
      <c r="D10" s="3">
        <v>-1.2688698451227247E-2</v>
      </c>
      <c r="E10" s="3">
        <v>2.1219840361666308E-2</v>
      </c>
      <c r="F10" s="3">
        <v>1.7181478986342609</v>
      </c>
      <c r="G10" s="3">
        <v>-1.0260878225337862</v>
      </c>
      <c r="H10" s="3">
        <v>-0.10026850819263354</v>
      </c>
      <c r="I10" s="3">
        <v>3.7716076634149933E-3</v>
      </c>
      <c r="J10" s="3">
        <v>-3.8088842036167983E-2</v>
      </c>
      <c r="K10" s="3">
        <v>0.76875233385967068</v>
      </c>
      <c r="L10" s="3">
        <v>2.547425897529542E-2</v>
      </c>
      <c r="M10" s="3">
        <v>1.5167752714162239</v>
      </c>
      <c r="N10" s="3">
        <v>7.1076542116842278E-2</v>
      </c>
      <c r="O10" s="3">
        <v>0.21402431131219357</v>
      </c>
    </row>
    <row r="11" spans="1:15" x14ac:dyDescent="0.35">
      <c r="A11" s="2">
        <v>1969</v>
      </c>
      <c r="B11" s="3">
        <v>0.38688567068899232</v>
      </c>
      <c r="C11" s="3">
        <v>0.78577999446826974</v>
      </c>
      <c r="D11" s="3">
        <v>-7.8789061479613634E-3</v>
      </c>
      <c r="E11" s="3">
        <v>1.2990625768345778E-2</v>
      </c>
      <c r="F11" s="3">
        <v>-1.0659944337807983</v>
      </c>
      <c r="G11" s="3">
        <v>-1.0285013627354096</v>
      </c>
      <c r="H11" s="3">
        <v>-0.14563575708387957</v>
      </c>
      <c r="I11" s="3">
        <v>1.9265172648921854E-2</v>
      </c>
      <c r="J11" s="3">
        <v>-4.0661732730442122E-2</v>
      </c>
      <c r="K11" s="3">
        <v>0.75301402403538564</v>
      </c>
      <c r="L11" s="3">
        <v>2.6547272738774594E-2</v>
      </c>
      <c r="M11" s="3">
        <v>1.5219792540847588</v>
      </c>
      <c r="N11" s="3">
        <v>7.2075050297191426E-2</v>
      </c>
      <c r="O11" s="3">
        <v>0.28537960756510938</v>
      </c>
    </row>
    <row r="12" spans="1:15" x14ac:dyDescent="0.35">
      <c r="A12" s="2">
        <v>1970</v>
      </c>
      <c r="B12" s="3">
        <v>-1.9761287730611008E-2</v>
      </c>
      <c r="C12" s="3">
        <v>2.0417961798079949</v>
      </c>
      <c r="D12" s="3">
        <v>-1.5729046504628141E-2</v>
      </c>
      <c r="E12" s="3">
        <v>1.5785668903828438E-2</v>
      </c>
      <c r="F12" s="3">
        <v>-0.6638270784088971</v>
      </c>
      <c r="G12" s="3">
        <v>-1.0348555901118108</v>
      </c>
      <c r="H12" s="3">
        <v>-0.18326195914316967</v>
      </c>
      <c r="I12" s="3">
        <v>2.7653901393228833E-2</v>
      </c>
      <c r="J12" s="3">
        <v>-4.2522112507462913E-2</v>
      </c>
      <c r="K12" s="3">
        <v>0.81914899244801553</v>
      </c>
      <c r="L12" s="3">
        <v>3.4741498623465893E-2</v>
      </c>
      <c r="M12" s="3">
        <v>1.5792187433342546</v>
      </c>
      <c r="N12" s="3">
        <v>8.6847663160736166E-2</v>
      </c>
      <c r="O12" s="3">
        <v>0.62301073765676629</v>
      </c>
    </row>
    <row r="13" spans="1:15" x14ac:dyDescent="0.35">
      <c r="A13" s="2">
        <v>1971</v>
      </c>
      <c r="B13" s="3">
        <v>-0.14541651061302405</v>
      </c>
      <c r="C13" s="3">
        <v>3.0543550648722384</v>
      </c>
      <c r="D13" s="3">
        <v>-1.7897368679476736E-2</v>
      </c>
      <c r="E13" s="3">
        <v>1.5595174849228443E-2</v>
      </c>
      <c r="F13" s="3">
        <v>-1.4831989792353433</v>
      </c>
      <c r="G13" s="3">
        <v>-1.0402531370474406</v>
      </c>
      <c r="H13" s="3">
        <v>-0.18294050280025589</v>
      </c>
      <c r="I13" s="3">
        <v>2.9902134269767219E-2</v>
      </c>
      <c r="J13" s="3">
        <v>-4.5633801283565402E-2</v>
      </c>
      <c r="K13" s="3">
        <v>0.87553189474494242</v>
      </c>
      <c r="L13" s="3">
        <v>2.2522501367661381E-2</v>
      </c>
      <c r="M13" s="3">
        <v>1.5896262766608855</v>
      </c>
      <c r="N13" s="3">
        <v>9.3337746468704214E-3</v>
      </c>
      <c r="O13" s="3">
        <v>0.33654943333182591</v>
      </c>
    </row>
    <row r="14" spans="1:15" x14ac:dyDescent="0.35">
      <c r="A14" s="2">
        <v>1972</v>
      </c>
      <c r="B14" s="3">
        <v>-0.68429487399130495</v>
      </c>
      <c r="C14" s="3">
        <v>3.9398478342340022</v>
      </c>
      <c r="D14" s="3">
        <v>-4.9268809950438425E-4</v>
      </c>
      <c r="E14" s="3">
        <v>-8.073280637878431E-3</v>
      </c>
      <c r="F14" s="3">
        <v>-2.8505460866733601</v>
      </c>
      <c r="G14" s="3">
        <v>-1.042600408500977</v>
      </c>
      <c r="H14" s="3">
        <v>-0.17342483158130911</v>
      </c>
      <c r="I14" s="3">
        <v>3.339003656779322E-2</v>
      </c>
      <c r="J14" s="3">
        <v>-5.2428231106499856E-2</v>
      </c>
      <c r="K14" s="3">
        <v>0.63473848850192471</v>
      </c>
      <c r="L14" s="3">
        <v>2.4972925599460193E-2</v>
      </c>
      <c r="M14" s="3">
        <v>1.5752404215577644</v>
      </c>
      <c r="N14" s="3">
        <v>8.266167124740216E-3</v>
      </c>
      <c r="O14" s="3">
        <v>6.3914294615346909E-2</v>
      </c>
    </row>
    <row r="15" spans="1:15" x14ac:dyDescent="0.35">
      <c r="A15" s="2">
        <v>1973</v>
      </c>
      <c r="B15" s="3">
        <v>-1.2314377001795034</v>
      </c>
      <c r="C15" s="3">
        <v>4.1046105760475573</v>
      </c>
      <c r="D15" s="3">
        <v>6.8224608000271858E-3</v>
      </c>
      <c r="E15" s="3">
        <v>-1.5088843563001841E-2</v>
      </c>
      <c r="F15" s="3">
        <v>-2.6364262519626163</v>
      </c>
      <c r="G15" s="3">
        <v>-1.0446935477231083</v>
      </c>
      <c r="H15" s="3">
        <v>-0.18288298956346422</v>
      </c>
      <c r="I15" s="3">
        <v>2.9811823163339857E-2</v>
      </c>
      <c r="J15" s="3">
        <v>-5.69255994051001E-2</v>
      </c>
      <c r="K15" s="3">
        <v>0.26315995829196531</v>
      </c>
      <c r="L15" s="3">
        <v>1.6395718142470234E-2</v>
      </c>
      <c r="M15" s="3">
        <v>1.6104413433141473</v>
      </c>
      <c r="N15" s="3">
        <v>5.1275694588835921E-2</v>
      </c>
      <c r="O15" s="3">
        <v>0.35259682963802219</v>
      </c>
    </row>
    <row r="16" spans="1:15" x14ac:dyDescent="0.35">
      <c r="A16" s="2">
        <v>1974</v>
      </c>
      <c r="B16" s="3">
        <v>-1.9438697825660489</v>
      </c>
      <c r="C16" s="3">
        <v>4.182389846786732</v>
      </c>
      <c r="D16" s="3">
        <v>-7.4395252866671395E-3</v>
      </c>
      <c r="E16" s="3">
        <v>-1.1016252218152792E-2</v>
      </c>
      <c r="F16" s="3">
        <v>-3.5242898883262526</v>
      </c>
      <c r="G16" s="3">
        <v>-1.0444003233088759</v>
      </c>
      <c r="H16" s="3">
        <v>-0.17468963239410418</v>
      </c>
      <c r="I16" s="3">
        <v>2.4945730971007718E-2</v>
      </c>
      <c r="J16" s="3">
        <v>-5.9042802414444102E-2</v>
      </c>
      <c r="K16" s="3">
        <v>-7.0402042992375125E-2</v>
      </c>
      <c r="L16" s="3">
        <v>2.2060100133681388E-2</v>
      </c>
      <c r="M16" s="3">
        <v>1.6346229813239741</v>
      </c>
      <c r="N16" s="3">
        <v>4.7535416121602669E-3</v>
      </c>
      <c r="O16" s="3">
        <v>-0.10382745304270413</v>
      </c>
    </row>
    <row r="17" spans="1:15" x14ac:dyDescent="0.35">
      <c r="A17" s="2">
        <v>1975</v>
      </c>
      <c r="B17" s="3">
        <v>-1.796797732721189</v>
      </c>
      <c r="C17" s="3">
        <v>4.1402655362586893</v>
      </c>
      <c r="D17" s="3">
        <v>5.0822351831123786E-3</v>
      </c>
      <c r="E17" s="3">
        <v>-3.3086911562008985E-2</v>
      </c>
      <c r="F17" s="3">
        <v>-4.5491163346072439</v>
      </c>
      <c r="G17" s="3">
        <v>-1.0444362999965719</v>
      </c>
      <c r="H17" s="3">
        <v>-0.1575982035993998</v>
      </c>
      <c r="I17" s="3">
        <v>2.0630602966003404E-2</v>
      </c>
      <c r="J17" s="3">
        <v>-6.0509178977507128E-2</v>
      </c>
      <c r="K17" s="3">
        <v>-4.3413080089387157E-2</v>
      </c>
      <c r="L17" s="3">
        <v>1.3720809030310276E-2</v>
      </c>
      <c r="M17" s="3">
        <v>1.6119726634109355</v>
      </c>
      <c r="N17" s="3">
        <v>-8.4811917134593739E-3</v>
      </c>
      <c r="O17" s="3">
        <v>-0.12524523393850784</v>
      </c>
    </row>
    <row r="18" spans="1:15" x14ac:dyDescent="0.35">
      <c r="A18" s="2">
        <v>1976</v>
      </c>
      <c r="B18" s="3">
        <v>-2.1455934514713713</v>
      </c>
      <c r="C18" s="3">
        <v>4.1205241458408395</v>
      </c>
      <c r="D18" s="3">
        <v>1.6178375818181132E-2</v>
      </c>
      <c r="E18" s="3">
        <v>-4.8194760988509798E-2</v>
      </c>
      <c r="F18" s="3">
        <v>-3.8800998056816236</v>
      </c>
      <c r="G18" s="3">
        <v>-1.0450604309542404</v>
      </c>
      <c r="H18" s="3">
        <v>-0.12945994284877252</v>
      </c>
      <c r="I18" s="3">
        <v>1.7768643005076225E-2</v>
      </c>
      <c r="J18" s="3">
        <v>-6.1019632675556358E-2</v>
      </c>
      <c r="K18" s="3">
        <v>-0.26799436512028374</v>
      </c>
      <c r="L18" s="3">
        <v>1.1934652579247446E-2</v>
      </c>
      <c r="M18" s="3">
        <v>1.7435923179496877</v>
      </c>
      <c r="N18" s="3">
        <v>9.0462420867244778E-3</v>
      </c>
      <c r="O18" s="3">
        <v>-0.15186416177750531</v>
      </c>
    </row>
    <row r="19" spans="1:15" x14ac:dyDescent="0.35">
      <c r="A19" s="2">
        <v>1977</v>
      </c>
      <c r="B19" s="3">
        <v>-2.8084387569984126</v>
      </c>
      <c r="C19" s="3">
        <v>4.2571877141006738</v>
      </c>
      <c r="D19" s="3">
        <v>3.5773139042781572E-2</v>
      </c>
      <c r="E19" s="3">
        <v>-7.3447238514184165E-2</v>
      </c>
      <c r="F19" s="3">
        <v>-4.4861245990700551</v>
      </c>
      <c r="G19" s="3">
        <v>-1.0457251955207243</v>
      </c>
      <c r="H19" s="3">
        <v>-0.15126658567941248</v>
      </c>
      <c r="I19" s="3">
        <v>1.2365360730099459E-2</v>
      </c>
      <c r="J19" s="3">
        <v>-6.4196064335038161E-2</v>
      </c>
      <c r="K19" s="3">
        <v>-0.4272312975341</v>
      </c>
      <c r="L19" s="3">
        <v>9.6789243776211099E-3</v>
      </c>
      <c r="M19" s="3">
        <v>1.6713552231771449</v>
      </c>
      <c r="N19" s="3">
        <v>1.0044750267073611E-2</v>
      </c>
      <c r="O19" s="3">
        <v>-0.51997477384309032</v>
      </c>
    </row>
    <row r="20" spans="1:15" x14ac:dyDescent="0.35">
      <c r="A20" s="2">
        <v>1978</v>
      </c>
      <c r="B20" s="3">
        <v>-2.8349204261618173</v>
      </c>
      <c r="C20" s="3">
        <v>4.7550771776773146</v>
      </c>
      <c r="D20" s="3">
        <v>3.1752199788043167E-2</v>
      </c>
      <c r="E20" s="3">
        <v>-6.4333324855285534E-2</v>
      </c>
      <c r="F20" s="3">
        <v>-3.6878518717973274</v>
      </c>
      <c r="G20" s="3">
        <v>-1.044337618489412</v>
      </c>
      <c r="H20" s="3">
        <v>-0.12870683732547944</v>
      </c>
      <c r="I20" s="3">
        <v>1.6438662477161262E-2</v>
      </c>
      <c r="J20" s="3">
        <v>-6.3252661283776143E-2</v>
      </c>
      <c r="K20" s="3">
        <v>-0.56032497925921154</v>
      </c>
      <c r="L20" s="3">
        <v>1.5549917939080183E-2</v>
      </c>
      <c r="M20" s="3">
        <v>1.7823137206911037</v>
      </c>
      <c r="N20" s="3">
        <v>1.6552900320701003E-2</v>
      </c>
      <c r="O20" s="3">
        <v>-0.7665693862224997</v>
      </c>
    </row>
    <row r="21" spans="1:15" x14ac:dyDescent="0.35">
      <c r="A21" s="2">
        <v>1979</v>
      </c>
      <c r="B21" s="3">
        <v>-2.4481789548293547</v>
      </c>
      <c r="C21" s="3">
        <v>5.5089583767911456</v>
      </c>
      <c r="D21" s="3">
        <v>1.6284979541569215E-2</v>
      </c>
      <c r="E21" s="3">
        <v>-4.4475609543494339E-2</v>
      </c>
      <c r="F21" s="3">
        <v>-4.424517161053525</v>
      </c>
      <c r="G21" s="3">
        <v>-1.0433481130834441</v>
      </c>
      <c r="H21" s="3">
        <v>-9.4156730844824649E-2</v>
      </c>
      <c r="I21" s="3">
        <v>2.5367336125049506E-2</v>
      </c>
      <c r="J21" s="3">
        <v>-5.9885704513505812E-2</v>
      </c>
      <c r="K21" s="3">
        <v>-0.63140764170057651</v>
      </c>
      <c r="L21" s="3">
        <v>1.4579772841218716E-2</v>
      </c>
      <c r="M21" s="3">
        <v>1.8202694633841259</v>
      </c>
      <c r="N21" s="3">
        <v>5.8434195203338896E-3</v>
      </c>
      <c r="O21" s="3">
        <v>-0.58009062332863781</v>
      </c>
    </row>
    <row r="22" spans="1:15" x14ac:dyDescent="0.35">
      <c r="A22" s="2">
        <v>1980</v>
      </c>
      <c r="B22" s="3">
        <v>-2.5573052520919326</v>
      </c>
      <c r="C22" s="3">
        <v>5.4996853059325232</v>
      </c>
      <c r="D22" s="3">
        <v>1.3427952132560844E-2</v>
      </c>
      <c r="E22" s="3">
        <v>-4.1704671091207277E-2</v>
      </c>
      <c r="F22" s="3">
        <v>-3.1757279048551785</v>
      </c>
      <c r="G22" s="3">
        <v>-1.0426933184212781</v>
      </c>
      <c r="H22" s="3">
        <v>-3.338761609970705E-2</v>
      </c>
      <c r="I22" s="3">
        <v>1.9385541453378521E-2</v>
      </c>
      <c r="J22" s="3">
        <v>-5.9780455732216221E-2</v>
      </c>
      <c r="K22" s="3">
        <v>-0.63012115813643166</v>
      </c>
      <c r="L22" s="3">
        <v>1.8246909653366439E-2</v>
      </c>
      <c r="M22" s="3">
        <v>1.8031287873443655</v>
      </c>
      <c r="N22" s="3">
        <v>6.8419277006830231E-3</v>
      </c>
      <c r="O22" s="3">
        <v>-0.39527560554115682</v>
      </c>
    </row>
    <row r="23" spans="1:15" x14ac:dyDescent="0.35">
      <c r="A23" s="2">
        <v>1981</v>
      </c>
      <c r="B23" s="3">
        <v>-2.4102332022470736</v>
      </c>
      <c r="C23" s="3">
        <v>5.2236078273604036</v>
      </c>
      <c r="D23" s="3">
        <v>1.6314726376445036E-2</v>
      </c>
      <c r="E23" s="3">
        <v>-4.4333181674732901E-2</v>
      </c>
      <c r="F23" s="3">
        <v>-2.9800378222105506</v>
      </c>
      <c r="G23" s="3">
        <v>-1.0377368708665498</v>
      </c>
      <c r="H23" s="3">
        <v>8.8002314277797339E-3</v>
      </c>
      <c r="I23" s="3">
        <v>2.1344518131569793E-2</v>
      </c>
      <c r="J23" s="3">
        <v>-5.821790667544452E-2</v>
      </c>
      <c r="K23" s="3">
        <v>-0.25544624482022066</v>
      </c>
      <c r="L23" s="3">
        <v>9.5632659329155136E-3</v>
      </c>
      <c r="M23" s="3">
        <v>1.758439901938214</v>
      </c>
      <c r="N23" s="3">
        <v>-5.933668802163429E-3</v>
      </c>
      <c r="O23" s="3">
        <v>-0.84320466519575121</v>
      </c>
    </row>
    <row r="24" spans="1:15" x14ac:dyDescent="0.35">
      <c r="A24" s="2">
        <v>1982</v>
      </c>
      <c r="B24" s="3">
        <v>-2.2879545408319659</v>
      </c>
      <c r="C24" s="3">
        <v>4.5889904038847016</v>
      </c>
      <c r="D24" s="3">
        <v>2.6329599793882937E-2</v>
      </c>
      <c r="E24" s="3">
        <v>-5.628676112878192E-2</v>
      </c>
      <c r="F24" s="3">
        <v>-2.4082940205576584</v>
      </c>
      <c r="G24" s="3">
        <v>-1.0326096244137499</v>
      </c>
      <c r="H24" s="3">
        <v>1.9314525236258213E-2</v>
      </c>
      <c r="I24" s="3">
        <v>2.8482558170642616E-2</v>
      </c>
      <c r="J24" s="3">
        <v>-5.2826156516744452E-2</v>
      </c>
      <c r="K24" s="3">
        <v>-0.46763083563624119</v>
      </c>
      <c r="L24" s="3">
        <v>6.5270051325747626E-3</v>
      </c>
      <c r="M24" s="3">
        <v>1.8074149283777925</v>
      </c>
      <c r="N24" s="3">
        <v>3.5698448193612717E-2</v>
      </c>
      <c r="O24" s="3">
        <v>-0.73858470374875351</v>
      </c>
    </row>
    <row r="25" spans="1:15" x14ac:dyDescent="0.35">
      <c r="A25" s="2">
        <v>1983</v>
      </c>
      <c r="B25" s="3">
        <v>-2.1078246397474372</v>
      </c>
      <c r="C25" s="3">
        <v>3.6556815203539044</v>
      </c>
      <c r="D25" s="3">
        <v>1.4719128858703761E-2</v>
      </c>
      <c r="E25" s="3">
        <v>-4.2854665651701457E-2</v>
      </c>
      <c r="F25" s="3">
        <v>-1.9706824503097247</v>
      </c>
      <c r="G25" s="3">
        <v>-1.0297854082639804</v>
      </c>
      <c r="H25" s="3">
        <v>1.5682813535094854E-2</v>
      </c>
      <c r="I25" s="3">
        <v>2.3919496281340779E-2</v>
      </c>
      <c r="J25" s="3">
        <v>-4.8767739691377744E-2</v>
      </c>
      <c r="K25" s="3">
        <v>-0.30576583967540205</v>
      </c>
      <c r="L25" s="3">
        <v>1.4246286297546172E-3</v>
      </c>
      <c r="M25" s="3">
        <v>1.856389954817371</v>
      </c>
      <c r="N25" s="3">
        <v>3.6696956373961864E-2</v>
      </c>
      <c r="O25" s="3">
        <v>-0.3421311663126087</v>
      </c>
    </row>
    <row r="26" spans="1:15" x14ac:dyDescent="0.35">
      <c r="A26" s="2">
        <v>1984</v>
      </c>
      <c r="B26" s="3">
        <v>-1.8450501105637342</v>
      </c>
      <c r="C26" s="3">
        <v>3.1869731877872938</v>
      </c>
      <c r="D26" s="3">
        <v>-4.2260528202770677E-3</v>
      </c>
      <c r="E26" s="3">
        <v>-2.8651220312362061E-2</v>
      </c>
      <c r="F26" s="3">
        <v>-2.385054351136171</v>
      </c>
      <c r="G26" s="3">
        <v>-1.026151963464073</v>
      </c>
      <c r="H26" s="3">
        <v>3.4544214781589866E-2</v>
      </c>
      <c r="I26" s="3">
        <v>2.4039629984325444E-2</v>
      </c>
      <c r="J26" s="3">
        <v>-4.8283703031300265E-2</v>
      </c>
      <c r="K26" s="3">
        <v>5.4819209810880176E-4</v>
      </c>
      <c r="L26" s="3">
        <v>1.717123785195334E-2</v>
      </c>
      <c r="M26" s="3">
        <v>1.8833264137638368</v>
      </c>
      <c r="N26" s="3">
        <v>-1.9467069880950698E-2</v>
      </c>
      <c r="O26" s="3">
        <v>-0.38112683829824878</v>
      </c>
    </row>
    <row r="27" spans="1:15" x14ac:dyDescent="0.35">
      <c r="A27" s="2">
        <v>1985</v>
      </c>
      <c r="B27" s="3">
        <v>-1.3260772342725937</v>
      </c>
      <c r="C27" s="3">
        <v>2.9612400618322536</v>
      </c>
      <c r="D27" s="3">
        <v>1.2730969357491418E-2</v>
      </c>
      <c r="E27" s="3">
        <v>-3.2285240537760954E-2</v>
      </c>
      <c r="F27" s="3">
        <v>-0.75620311146674979</v>
      </c>
      <c r="G27" s="3">
        <v>-1.0239613561297307</v>
      </c>
      <c r="H27" s="3">
        <v>2.1229307488139976E-2</v>
      </c>
      <c r="I27" s="3">
        <v>2.3181802254803222E-2</v>
      </c>
      <c r="J27" s="3">
        <v>-4.4085479043399114E-2</v>
      </c>
      <c r="K27" s="3">
        <v>8.1476548940490834E-2</v>
      </c>
      <c r="L27" s="3">
        <v>-6.4922864168410685E-4</v>
      </c>
      <c r="M27" s="3">
        <v>1.8579212749141589</v>
      </c>
      <c r="N27" s="3">
        <v>2.1925953241918317E-3</v>
      </c>
      <c r="O27" s="3">
        <v>-0.4211569619120773</v>
      </c>
    </row>
    <row r="28" spans="1:15" x14ac:dyDescent="0.35">
      <c r="A28" s="2">
        <v>1986</v>
      </c>
      <c r="B28" s="3">
        <v>-1.2285919612872385</v>
      </c>
      <c r="C28" s="3">
        <v>3.0932204344998029</v>
      </c>
      <c r="D28" s="3">
        <v>1.2800939193662094E-2</v>
      </c>
      <c r="E28" s="3">
        <v>-1.7055624399523465E-2</v>
      </c>
      <c r="F28" s="3">
        <v>0.31744151663242381</v>
      </c>
      <c r="G28" s="3">
        <v>-1.0200538066466278</v>
      </c>
      <c r="H28" s="3">
        <v>-2.8982719816184471E-3</v>
      </c>
      <c r="I28" s="3">
        <v>2.4286784442636371E-2</v>
      </c>
      <c r="J28" s="3">
        <v>-4.1345932741448377E-2</v>
      </c>
      <c r="K28" s="3">
        <v>-0.13489536969922128</v>
      </c>
      <c r="L28" s="3">
        <v>-4.6726336109872563E-3</v>
      </c>
      <c r="M28" s="3">
        <v>1.8159872104446466</v>
      </c>
      <c r="N28" s="3">
        <v>1.6506071364963383E-2</v>
      </c>
      <c r="O28" s="3">
        <v>-0.48343801295652356</v>
      </c>
    </row>
    <row r="29" spans="1:15" x14ac:dyDescent="0.35">
      <c r="A29" s="2">
        <v>1987</v>
      </c>
      <c r="B29" s="3">
        <v>-1.0815199114423788</v>
      </c>
      <c r="C29" s="3">
        <v>3.2355313856797485</v>
      </c>
      <c r="D29" s="3">
        <v>1.3959063299805235E-2</v>
      </c>
      <c r="E29" s="3">
        <v>-1.3320498619412717E-2</v>
      </c>
      <c r="F29" s="3">
        <v>-4.9864268491543629E-2</v>
      </c>
      <c r="G29" s="3">
        <v>-1.0167764224527809</v>
      </c>
      <c r="H29" s="3">
        <v>-4.6378468531266676E-2</v>
      </c>
      <c r="I29" s="3">
        <v>2.188625698859625E-2</v>
      </c>
      <c r="J29" s="3">
        <v>-3.5832281756302042E-2</v>
      </c>
      <c r="K29" s="3">
        <v>8.099166482911091E-2</v>
      </c>
      <c r="L29" s="3">
        <v>-7.8862881837631731E-3</v>
      </c>
      <c r="M29" s="3">
        <v>1.7079374434957955</v>
      </c>
      <c r="N29" s="3">
        <v>1.1994937672034287E-2</v>
      </c>
      <c r="O29" s="3">
        <v>-0.65758678587883035</v>
      </c>
    </row>
    <row r="30" spans="1:15" x14ac:dyDescent="0.35">
      <c r="A30" s="2">
        <v>1988</v>
      </c>
      <c r="B30" s="3">
        <v>-0.58734042358099048</v>
      </c>
      <c r="C30" s="3">
        <v>3.4803216757026698</v>
      </c>
      <c r="D30" s="3">
        <v>-3.1403883516273848E-3</v>
      </c>
      <c r="E30" s="3">
        <v>9.7947924499542302E-3</v>
      </c>
      <c r="F30" s="3">
        <v>-0.8522113759295602</v>
      </c>
      <c r="G30" s="3">
        <v>-1.0153130878457113</v>
      </c>
      <c r="H30" s="3">
        <v>-6.757216370350444E-2</v>
      </c>
      <c r="I30" s="3">
        <v>1.4217134493233804E-2</v>
      </c>
      <c r="J30" s="3">
        <v>-3.3811055013579908E-2</v>
      </c>
      <c r="K30" s="3">
        <v>-0.12725353204751588</v>
      </c>
      <c r="L30" s="3">
        <v>1.1527494548307718E-3</v>
      </c>
      <c r="M30" s="3">
        <v>1.759667290872013</v>
      </c>
      <c r="N30" s="3">
        <v>1.2993445852383434E-2</v>
      </c>
      <c r="O30" s="3">
        <v>-0.44053559874455234</v>
      </c>
    </row>
    <row r="31" spans="1:15" x14ac:dyDescent="0.35">
      <c r="A31" s="2">
        <v>1989</v>
      </c>
      <c r="B31" s="3">
        <v>-0.26671465472786643</v>
      </c>
      <c r="C31" s="3">
        <v>3.4027290456153976</v>
      </c>
      <c r="D31" s="3">
        <v>-5.8803358708286058E-3</v>
      </c>
      <c r="E31" s="3">
        <v>6.0643534917729676E-3</v>
      </c>
      <c r="F31" s="3">
        <v>-1.5525130288221225</v>
      </c>
      <c r="G31" s="3">
        <v>-1.0156713785829941</v>
      </c>
      <c r="H31" s="3">
        <v>-9.1238310666375805E-2</v>
      </c>
      <c r="I31" s="3">
        <v>9.9157805929126798E-3</v>
      </c>
      <c r="J31" s="3">
        <v>-3.6783629923750338E-2</v>
      </c>
      <c r="K31" s="3">
        <v>3.6457193940871491E-2</v>
      </c>
      <c r="L31" s="3">
        <v>-6.6679876516108003E-4</v>
      </c>
      <c r="M31" s="3">
        <v>1.6158048517468533</v>
      </c>
      <c r="N31" s="3">
        <v>1.3991954032732574E-2</v>
      </c>
      <c r="O31" s="3">
        <v>-0.2730472681773794</v>
      </c>
    </row>
    <row r="32" spans="1:15" x14ac:dyDescent="0.35">
      <c r="A32" s="2">
        <v>1990</v>
      </c>
      <c r="B32" s="3">
        <v>-0.25187400984168468</v>
      </c>
      <c r="C32" s="3">
        <v>2.666320988530881</v>
      </c>
      <c r="D32" s="3">
        <v>6.4899094474357459E-3</v>
      </c>
      <c r="E32" s="3">
        <v>-8.8368843644799112E-3</v>
      </c>
      <c r="F32" s="3">
        <v>-0.95992211973121311</v>
      </c>
      <c r="G32" s="3">
        <v>-1.0166984021026459</v>
      </c>
      <c r="H32" s="3">
        <v>-0.12717718490197444</v>
      </c>
      <c r="I32" s="3">
        <v>8.5547352454748437E-4</v>
      </c>
      <c r="J32" s="3">
        <v>-3.7219014751276182E-2</v>
      </c>
      <c r="K32" s="3">
        <v>0.18449298879978215</v>
      </c>
      <c r="L32" s="3">
        <v>3.7349569634238071E-3</v>
      </c>
      <c r="M32" s="3">
        <v>1.6317220269467623</v>
      </c>
      <c r="N32" s="3">
        <v>1.9122693618040393E-2</v>
      </c>
      <c r="O32" s="3">
        <v>-0.45985860079400109</v>
      </c>
    </row>
    <row r="33" spans="1:15" x14ac:dyDescent="0.35">
      <c r="A33" s="2">
        <v>1991</v>
      </c>
      <c r="B33" s="3">
        <v>-0.12959534842657724</v>
      </c>
      <c r="C33" s="3">
        <v>2.3604914438430584</v>
      </c>
      <c r="D33" s="3">
        <v>1.5185569695568303E-3</v>
      </c>
      <c r="E33" s="3">
        <v>-3.5866070692176441E-3</v>
      </c>
      <c r="F33" s="3">
        <v>-0.69268245030972575</v>
      </c>
      <c r="G33" s="3">
        <v>-1.0179664724542539</v>
      </c>
      <c r="H33" s="3">
        <v>-0.13086399302187063</v>
      </c>
      <c r="I33" s="3">
        <v>-7.9706737642033856E-3</v>
      </c>
      <c r="J33" s="3">
        <v>-3.737685136943561E-2</v>
      </c>
      <c r="K33" s="3">
        <v>0.10536624922343116</v>
      </c>
      <c r="L33" s="3">
        <v>4.6013591566551951E-3</v>
      </c>
      <c r="M33" s="3">
        <v>1.6669229487031454</v>
      </c>
      <c r="N33" s="3">
        <v>2.4253433203348211E-2</v>
      </c>
      <c r="O33" s="3">
        <v>-0.6311645505672473</v>
      </c>
    </row>
    <row r="34" spans="1:15" x14ac:dyDescent="0.35">
      <c r="A34" s="2">
        <v>1992</v>
      </c>
      <c r="B34" s="3">
        <v>-0.10649024073047807</v>
      </c>
      <c r="C34" s="3">
        <v>2.2665764997061997</v>
      </c>
      <c r="D34" s="3">
        <v>-1.3040351777435495E-3</v>
      </c>
      <c r="E34" s="3">
        <v>3.757914381658396E-4</v>
      </c>
      <c r="F34" s="3">
        <v>0.18234647531010895</v>
      </c>
      <c r="G34" s="3">
        <v>-1.020347490464264</v>
      </c>
      <c r="H34" s="3">
        <v>-0.11172710968171168</v>
      </c>
      <c r="I34" s="3">
        <v>-1.2361559344965271E-2</v>
      </c>
      <c r="J34" s="3">
        <v>-3.9847360163903597E-2</v>
      </c>
      <c r="K34" s="3">
        <v>-0.25144644076614298</v>
      </c>
      <c r="L34" s="3">
        <v>6.5926465656808361E-3</v>
      </c>
      <c r="M34" s="3">
        <v>1.674575661093137</v>
      </c>
      <c r="N34" s="3">
        <v>3.9370398683972838E-2</v>
      </c>
      <c r="O34" s="3">
        <v>-2.5631608665465766E-2</v>
      </c>
    </row>
    <row r="35" spans="1:15" x14ac:dyDescent="0.35">
      <c r="A35" s="2">
        <v>1993</v>
      </c>
      <c r="B35" s="3">
        <v>-0.10817852146413086</v>
      </c>
      <c r="C35" s="3">
        <v>2.3965596271946854</v>
      </c>
      <c r="D35" s="3">
        <v>-1.511147580989242E-2</v>
      </c>
      <c r="E35" s="3">
        <v>1.6480063223786225E-2</v>
      </c>
      <c r="F35" s="3">
        <v>0.66051589679771228</v>
      </c>
      <c r="G35" s="3">
        <v>-1.0233049547552659</v>
      </c>
      <c r="H35" s="3">
        <v>-7.0200419179018314E-2</v>
      </c>
      <c r="I35" s="3">
        <v>-2.7365392584129362E-2</v>
      </c>
      <c r="J35" s="3">
        <v>-4.3538943338536869E-2</v>
      </c>
      <c r="K35" s="3">
        <v>4.9950235635467466E-2</v>
      </c>
      <c r="L35" s="3">
        <v>1.5930123139077438E-2</v>
      </c>
      <c r="M35" s="3">
        <v>1.6133578500671508</v>
      </c>
      <c r="N35" s="3">
        <v>3.072703358608507E-2</v>
      </c>
      <c r="O35" s="3">
        <v>-6.4775694720190555E-2</v>
      </c>
    </row>
    <row r="36" spans="1:15" x14ac:dyDescent="0.35">
      <c r="A36" s="2">
        <v>1994</v>
      </c>
      <c r="B36" s="3">
        <v>0.52649683416585247</v>
      </c>
      <c r="C36" s="3">
        <v>2.9621488152892317</v>
      </c>
      <c r="D36" s="3">
        <v>-1.5709550050856714E-2</v>
      </c>
      <c r="E36" s="3">
        <v>2.7784059527312954E-2</v>
      </c>
      <c r="F36" s="3">
        <v>1.0317638306820103</v>
      </c>
      <c r="G36" s="3">
        <v>-1.0225062206991602</v>
      </c>
      <c r="H36" s="3">
        <v>-5.8184747960071496E-2</v>
      </c>
      <c r="I36" s="3">
        <v>-2.4655727200703931E-2</v>
      </c>
      <c r="J36" s="3">
        <v>-4.6782868110966276E-2</v>
      </c>
      <c r="K36" s="3">
        <v>0.27119539688556277</v>
      </c>
      <c r="L36" s="3">
        <v>2.7632154349755945E-2</v>
      </c>
      <c r="M36" s="3">
        <v>1.4722502318786304</v>
      </c>
      <c r="N36" s="3">
        <v>3.241424700059399E-2</v>
      </c>
      <c r="O36" s="3">
        <v>0.10232650685947353</v>
      </c>
    </row>
    <row r="37" spans="1:15" x14ac:dyDescent="0.35">
      <c r="A37" s="2">
        <v>1995</v>
      </c>
      <c r="B37" s="3">
        <v>0.94629615673798495</v>
      </c>
      <c r="C37" s="3">
        <v>3.4941980584801975</v>
      </c>
      <c r="D37" s="3">
        <v>-6.369607762895399E-3</v>
      </c>
      <c r="E37" s="3">
        <v>2.8240948392823147E-2</v>
      </c>
      <c r="F37" s="3">
        <v>2.6576811860539111</v>
      </c>
      <c r="G37" s="3">
        <v>-1.0212983957339636</v>
      </c>
      <c r="H37" s="3">
        <v>-6.6320591892639835E-2</v>
      </c>
      <c r="I37" s="3">
        <v>-3.3385455756672427E-2</v>
      </c>
      <c r="J37" s="3">
        <v>-4.5147316299373637E-2</v>
      </c>
      <c r="K37" s="3">
        <v>0.13460309257091971</v>
      </c>
      <c r="L37" s="3">
        <v>1.780066857237194E-2</v>
      </c>
      <c r="M37" s="3">
        <v>1.4165420627259224</v>
      </c>
      <c r="N37" s="3">
        <v>6.6470606420612546E-2</v>
      </c>
      <c r="O37" s="3">
        <v>-2.0035942087444227E-2</v>
      </c>
    </row>
    <row r="38" spans="1:15" x14ac:dyDescent="0.35">
      <c r="A38" s="2">
        <v>1996</v>
      </c>
      <c r="B38" s="3">
        <v>1.151219446252266</v>
      </c>
      <c r="C38" s="3">
        <v>3.8107514339025674</v>
      </c>
      <c r="D38" s="3">
        <v>-2.1857489166394125E-2</v>
      </c>
      <c r="E38" s="3">
        <v>3.6714366183953184E-2</v>
      </c>
      <c r="F38" s="3">
        <v>2.6194663100208526</v>
      </c>
      <c r="G38" s="3">
        <v>-1.020322664432679</v>
      </c>
      <c r="H38" s="3">
        <v>-4.4821449599312842E-2</v>
      </c>
      <c r="I38" s="3">
        <v>-3.965650662669052E-2</v>
      </c>
      <c r="J38" s="3">
        <v>-4.6024161181995878E-2</v>
      </c>
      <c r="K38" s="3">
        <v>6.6385443903659414E-2</v>
      </c>
      <c r="L38" s="3">
        <v>3.2395261766521577E-2</v>
      </c>
      <c r="M38" s="3">
        <v>1.4765363729120575</v>
      </c>
      <c r="N38" s="3">
        <v>7.7799693113358381E-2</v>
      </c>
      <c r="O38" s="3">
        <v>0.16745800539385827</v>
      </c>
    </row>
    <row r="39" spans="1:15" x14ac:dyDescent="0.35">
      <c r="A39" s="2">
        <v>1997</v>
      </c>
      <c r="B39" s="3">
        <v>1.5049030663450595</v>
      </c>
      <c r="C39" s="3">
        <v>3.9348116963772792</v>
      </c>
      <c r="D39" s="3">
        <v>-2.1450053765485148E-2</v>
      </c>
      <c r="E39" s="3">
        <v>2.7439850090785697E-2</v>
      </c>
      <c r="F39" s="3">
        <v>1.8891026736572163</v>
      </c>
      <c r="G39" s="3">
        <v>-1.0206782003490251</v>
      </c>
      <c r="H39" s="3">
        <v>-4.3411838986426629E-2</v>
      </c>
      <c r="I39" s="3">
        <v>-3.8682378433347729E-2</v>
      </c>
      <c r="J39" s="3">
        <v>-4.6258444081147022E-2</v>
      </c>
      <c r="K39" s="3">
        <v>0.42742399358350702</v>
      </c>
      <c r="L39" s="3">
        <v>5.8100966071782341E-2</v>
      </c>
      <c r="M39" s="3">
        <v>1.4456215921891016</v>
      </c>
      <c r="N39" s="3">
        <v>7.0533738483790159E-2</v>
      </c>
      <c r="O39" s="3">
        <v>0.33662729213226544</v>
      </c>
    </row>
    <row r="40" spans="1:15" x14ac:dyDescent="0.35">
      <c r="A40" s="2">
        <v>1998</v>
      </c>
      <c r="B40" s="3">
        <v>2.0238759426361996</v>
      </c>
      <c r="C40" s="3">
        <v>3.9288444106426246</v>
      </c>
      <c r="D40" s="3">
        <v>-4.0994408998184989E-2</v>
      </c>
      <c r="E40" s="3">
        <v>4.7820981380538322E-2</v>
      </c>
      <c r="F40" s="3">
        <v>1.9647101116737453</v>
      </c>
      <c r="G40" s="3">
        <v>-1.0220902100945723</v>
      </c>
      <c r="H40" s="3">
        <v>8.8930884308672936E-3</v>
      </c>
      <c r="I40" s="3">
        <v>-3.9719269523751474E-2</v>
      </c>
      <c r="J40" s="3">
        <v>-4.892661127781886E-2</v>
      </c>
      <c r="K40" s="3">
        <v>0.35747080772616419</v>
      </c>
      <c r="L40" s="3">
        <v>6.8563327860973328E-2</v>
      </c>
      <c r="M40" s="3">
        <v>1.4808225139454845</v>
      </c>
      <c r="N40" s="3">
        <v>8.8061172283974018E-2</v>
      </c>
      <c r="O40" s="3">
        <v>0.59218074294147904</v>
      </c>
    </row>
    <row r="41" spans="1:15" x14ac:dyDescent="0.35">
      <c r="A41" s="2">
        <v>1999</v>
      </c>
      <c r="B41" s="3">
        <v>2.2949149346298197</v>
      </c>
      <c r="C41" s="3">
        <v>3.4549707888198156</v>
      </c>
      <c r="D41" s="3">
        <v>-4.9381739437496394E-2</v>
      </c>
      <c r="E41" s="3">
        <v>5.3401837188197278E-2</v>
      </c>
      <c r="F41" s="3">
        <v>3.166123334814241</v>
      </c>
      <c r="G41" s="3">
        <v>-1.0222976743855743</v>
      </c>
      <c r="H41" s="3">
        <v>3.2368814746232835E-2</v>
      </c>
      <c r="I41" s="3">
        <v>-2.5852579346937611E-2</v>
      </c>
      <c r="J41" s="3">
        <v>-4.920979224859541E-2</v>
      </c>
      <c r="K41" s="3">
        <v>0.33509337944457923</v>
      </c>
      <c r="L41" s="3">
        <v>6.1050483038594103E-2</v>
      </c>
      <c r="M41" s="3">
        <v>1.4829655844621981</v>
      </c>
      <c r="N41" s="3">
        <v>8.9059680464323165E-2</v>
      </c>
      <c r="O41" s="3">
        <v>0.90372112473723443</v>
      </c>
    </row>
    <row r="42" spans="1:15" x14ac:dyDescent="0.35">
      <c r="A42" s="2">
        <v>2000</v>
      </c>
      <c r="B42" s="3">
        <v>2.3428134307556707</v>
      </c>
      <c r="C42" s="3">
        <v>2.7954222358675302</v>
      </c>
      <c r="D42" s="3">
        <v>-3.0792485854769222E-2</v>
      </c>
      <c r="E42" s="3">
        <v>4.4313271508252934E-2</v>
      </c>
      <c r="F42" s="3">
        <v>4.1928877976241585</v>
      </c>
      <c r="G42" s="3">
        <v>-1.0222448080980635</v>
      </c>
      <c r="H42" s="3">
        <v>8.0417543816419357E-2</v>
      </c>
      <c r="I42" s="3">
        <v>-3.8005172916680215E-2</v>
      </c>
      <c r="J42" s="3">
        <v>-4.7793937406699766E-2</v>
      </c>
      <c r="K42" s="3">
        <v>0.62199969771946773</v>
      </c>
      <c r="L42" s="3">
        <v>6.1733230502716167E-2</v>
      </c>
      <c r="M42" s="3">
        <v>1.5043924015353853</v>
      </c>
      <c r="N42" s="3">
        <v>9.4190420049630963E-2</v>
      </c>
      <c r="O42" s="3">
        <v>1.0418218088265128</v>
      </c>
    </row>
    <row r="43" spans="1:15" x14ac:dyDescent="0.35">
      <c r="A43" s="2">
        <v>2001</v>
      </c>
      <c r="B43" s="3">
        <v>2.7130259764682991</v>
      </c>
      <c r="C43" s="3">
        <v>2.3707910382871455</v>
      </c>
      <c r="D43" s="3">
        <v>-3.3009017396009005E-2</v>
      </c>
      <c r="E43" s="3">
        <v>5.3847295359989042E-2</v>
      </c>
      <c r="F43" s="3">
        <v>5.6851894505167211</v>
      </c>
      <c r="G43" s="3">
        <v>-1.0207057159152364</v>
      </c>
      <c r="H43" s="3">
        <v>0.16684781558633038</v>
      </c>
      <c r="I43" s="3">
        <v>-4.3849226541519244E-2</v>
      </c>
      <c r="J43" s="3">
        <v>-4.9039928294831656E-2</v>
      </c>
      <c r="K43" s="3">
        <v>0.57259747604945277</v>
      </c>
      <c r="L43" s="3">
        <v>6.4321395781346893E-2</v>
      </c>
      <c r="M43" s="3">
        <v>1.4018522764598125</v>
      </c>
      <c r="N43" s="3">
        <v>0.11378396955229418</v>
      </c>
      <c r="O43" s="3">
        <v>1.2653767336710582</v>
      </c>
    </row>
    <row r="44" spans="1:15" x14ac:dyDescent="0.35">
      <c r="A44" s="2">
        <v>2002</v>
      </c>
      <c r="B44" s="3">
        <v>2.9923294312718367</v>
      </c>
      <c r="C44" s="3">
        <v>2.3027714109546951</v>
      </c>
      <c r="D44" s="3">
        <v>-2.8496898799507734E-2</v>
      </c>
      <c r="E44" s="3">
        <v>4.9207765492716868E-2</v>
      </c>
      <c r="F44" s="3">
        <v>7.3629249877068039</v>
      </c>
      <c r="G44" s="3">
        <v>-1.0171976154679461</v>
      </c>
      <c r="H44" s="3">
        <v>0.16691445099260502</v>
      </c>
      <c r="I44" s="3">
        <v>-3.5595484023107582E-2</v>
      </c>
      <c r="J44" s="3">
        <v>-4.822806794329413E-2</v>
      </c>
      <c r="K44" s="3">
        <v>0.70170765107365263</v>
      </c>
      <c r="L44" s="3">
        <v>6.7644179976414698E-2</v>
      </c>
      <c r="M44" s="3">
        <v>1.3874664213566912</v>
      </c>
      <c r="N44" s="3">
        <v>0.10651801492272593</v>
      </c>
      <c r="O44" s="3">
        <v>1.34846405501359</v>
      </c>
    </row>
    <row r="45" spans="1:15" x14ac:dyDescent="0.35">
      <c r="A45" s="2">
        <v>2003</v>
      </c>
      <c r="B45" s="3">
        <v>3.0815502414472742</v>
      </c>
      <c r="C45" s="3">
        <v>1.8421209296277548</v>
      </c>
      <c r="D45" s="3">
        <v>-3.0472383508791594E-2</v>
      </c>
      <c r="E45" s="3">
        <v>5.5091651603406136E-2</v>
      </c>
      <c r="F45" s="3">
        <v>4.9508671364671342</v>
      </c>
      <c r="G45" s="3">
        <v>-1.0134484681886999</v>
      </c>
      <c r="H45" s="3">
        <v>0.13180891009033968</v>
      </c>
      <c r="I45" s="3">
        <v>-3.9752209824255147E-2</v>
      </c>
      <c r="J45" s="3">
        <v>-4.3803259933354405E-2</v>
      </c>
      <c r="K45" s="3">
        <v>0.93302168284716391</v>
      </c>
      <c r="L45" s="3">
        <v>7.1472014676532997E-2</v>
      </c>
      <c r="M45" s="3">
        <v>1.3785902081268482</v>
      </c>
      <c r="N45" s="3">
        <v>7.0096872047060402E-2</v>
      </c>
      <c r="O45" s="3">
        <v>0.62923399190733564</v>
      </c>
    </row>
    <row r="46" spans="1:15" x14ac:dyDescent="0.35">
      <c r="A46" s="2">
        <v>2004</v>
      </c>
      <c r="B46" s="3">
        <v>3.0633330350937866</v>
      </c>
      <c r="C46" s="3">
        <v>2.2225172802567363</v>
      </c>
      <c r="D46" s="3">
        <v>-3.0491945353061666E-2</v>
      </c>
      <c r="E46" s="3">
        <v>5.4790964711340581E-2</v>
      </c>
      <c r="F46" s="3">
        <v>3.5377968885332507</v>
      </c>
      <c r="G46" s="3">
        <v>-1.0087737010747431</v>
      </c>
      <c r="H46" s="3">
        <v>8.3445793430498599E-2</v>
      </c>
      <c r="I46" s="3">
        <v>-3.0334555460113467E-2</v>
      </c>
      <c r="J46" s="3">
        <v>-4.1238644760880253E-2</v>
      </c>
      <c r="K46" s="3">
        <v>0.58364700938651515</v>
      </c>
      <c r="L46" s="3">
        <v>7.0547783260948863E-2</v>
      </c>
      <c r="M46" s="3">
        <v>1.4206781822248289</v>
      </c>
      <c r="N46" s="3">
        <v>8.0048548271486678E-2</v>
      </c>
      <c r="O46" s="3">
        <v>0.87213216485317013</v>
      </c>
    </row>
    <row r="47" spans="1:15" x14ac:dyDescent="0.35">
      <c r="A47" s="2">
        <v>2005</v>
      </c>
      <c r="B47" s="3">
        <v>2.152553845269225</v>
      </c>
      <c r="C47" s="3">
        <v>2.463313079921531</v>
      </c>
      <c r="D47" s="3">
        <v>-2.4671286811656819E-2</v>
      </c>
      <c r="E47" s="3">
        <v>4.2334630436354916E-2</v>
      </c>
      <c r="F47" s="3">
        <v>4.3573919298555648</v>
      </c>
      <c r="G47" s="3">
        <v>-1.0100403940158826</v>
      </c>
      <c r="H47" s="3">
        <v>5.379479798277876E-2</v>
      </c>
      <c r="I47" s="3">
        <v>-3.2907259222693538E-2</v>
      </c>
      <c r="J47" s="3">
        <v>-3.8346205896946053E-2</v>
      </c>
      <c r="K47" s="3">
        <v>0.38906572435561859</v>
      </c>
      <c r="L47" s="3">
        <v>5.4494993534988337E-2</v>
      </c>
      <c r="M47" s="3">
        <v>1.584437414357704</v>
      </c>
      <c r="N47" s="3">
        <v>8.1047056451835825E-2</v>
      </c>
      <c r="O47" s="3">
        <v>0.30452994215546786</v>
      </c>
    </row>
    <row r="48" spans="1:15" x14ac:dyDescent="0.35">
      <c r="A48" s="2">
        <v>2006</v>
      </c>
      <c r="B48" s="3">
        <v>1.4235928372628452</v>
      </c>
      <c r="C48" s="3">
        <v>2.4695358768315043</v>
      </c>
      <c r="D48" s="3">
        <v>-1.9415366562262983E-2</v>
      </c>
      <c r="E48" s="3">
        <v>3.9113833351451889E-2</v>
      </c>
      <c r="F48" s="3">
        <v>2.0674828389464732</v>
      </c>
      <c r="G48" s="3">
        <v>-1.0114909712545428</v>
      </c>
      <c r="H48" s="3">
        <v>7.3076309422111227E-2</v>
      </c>
      <c r="I48" s="3">
        <v>-2.4336712296568377E-2</v>
      </c>
      <c r="J48" s="3">
        <v>-4.0249910283700549E-2</v>
      </c>
      <c r="K48" s="3">
        <v>0.81197755227238044</v>
      </c>
      <c r="L48" s="3">
        <v>5.9447713450901073E-2</v>
      </c>
      <c r="M48" s="3">
        <v>1.6020763526430126</v>
      </c>
      <c r="N48" s="3">
        <v>7.3781101822267603E-2</v>
      </c>
      <c r="O48" s="3">
        <v>0.31995738822596259</v>
      </c>
    </row>
    <row r="49" spans="1:15" x14ac:dyDescent="0.35">
      <c r="A49" s="2">
        <v>2007</v>
      </c>
      <c r="B49" s="3">
        <v>1.27314422595068</v>
      </c>
      <c r="C49" s="3">
        <v>2.5106071585899632</v>
      </c>
      <c r="D49" s="3">
        <v>-1.3684239701298909E-2</v>
      </c>
      <c r="E49" s="3">
        <v>3.5376507340929036E-2</v>
      </c>
      <c r="F49" s="3">
        <v>1.3644745744836635</v>
      </c>
      <c r="G49" s="3">
        <v>-1.0124904465648283</v>
      </c>
      <c r="H49" s="3">
        <v>8.4017600475768811E-2</v>
      </c>
      <c r="I49" s="3">
        <v>-1.4829526251985921E-2</v>
      </c>
      <c r="J49" s="3">
        <v>-3.947041907816852E-2</v>
      </c>
      <c r="K49" s="3">
        <v>1.0608948898310155</v>
      </c>
      <c r="L49" s="3">
        <v>5.7857733642295892E-2</v>
      </c>
      <c r="M49" s="3">
        <v>1.5180328824277309</v>
      </c>
      <c r="N49" s="3">
        <v>5.8250684382782032E-2</v>
      </c>
      <c r="O49" s="3">
        <v>0.30278937057561051</v>
      </c>
    </row>
    <row r="50" spans="1:15" x14ac:dyDescent="0.35">
      <c r="A50" s="2">
        <v>2008</v>
      </c>
      <c r="B50" s="3">
        <v>0.76732371381206788</v>
      </c>
      <c r="C50" s="3">
        <v>2.5126977240949779</v>
      </c>
      <c r="D50" s="3">
        <v>-2.2092231297635108E-2</v>
      </c>
      <c r="E50" s="3">
        <v>4.5516591798725747E-2</v>
      </c>
      <c r="F50" s="3">
        <v>1.5517349050621758</v>
      </c>
      <c r="G50" s="3">
        <v>-1.0182709136106511</v>
      </c>
      <c r="H50" s="3">
        <v>9.5151728994991081E-2</v>
      </c>
      <c r="I50" s="3">
        <v>-7.8705495737946482E-3</v>
      </c>
      <c r="J50" s="3">
        <v>-4.0892718506245325E-2</v>
      </c>
      <c r="K50" s="3">
        <v>0.56295272325741919</v>
      </c>
      <c r="L50" s="3">
        <v>3.1405494880522612E-2</v>
      </c>
      <c r="M50" s="3">
        <v>1.6716911044595959</v>
      </c>
      <c r="N50" s="3">
        <v>6.3381423968089864E-2</v>
      </c>
      <c r="O50" s="3">
        <v>-2.4129958934338211E-3</v>
      </c>
    </row>
    <row r="51" spans="1:15" x14ac:dyDescent="0.35">
      <c r="A51" s="2">
        <v>2009</v>
      </c>
      <c r="B51" s="3">
        <v>-0.1847777900620807</v>
      </c>
      <c r="C51" s="3">
        <v>2.6155458653575683</v>
      </c>
      <c r="D51" s="3">
        <v>2.6953693925300805E-3</v>
      </c>
      <c r="E51" s="3">
        <v>2.0332984796467349E-2</v>
      </c>
      <c r="F51" s="3">
        <v>1.6204208554753989</v>
      </c>
      <c r="G51" s="3">
        <v>-1.0191877442928376</v>
      </c>
      <c r="H51" s="3">
        <v>8.8682551729089412E-2</v>
      </c>
      <c r="I51" s="3">
        <v>-6.6140522344463482E-3</v>
      </c>
      <c r="J51" s="3">
        <v>-4.4568461460492953E-2</v>
      </c>
      <c r="K51" s="3">
        <v>0.45071303602266599</v>
      </c>
      <c r="L51" s="3">
        <v>3.2884079504118154E-2</v>
      </c>
      <c r="M51" s="3">
        <v>1.6662600571749189</v>
      </c>
      <c r="N51" s="3">
        <v>3.683172278204782E-2</v>
      </c>
      <c r="O51" s="3">
        <v>-0.22228440758343179</v>
      </c>
    </row>
    <row r="52" spans="1:15" x14ac:dyDescent="0.35">
      <c r="A52" s="2">
        <v>2010</v>
      </c>
      <c r="B52" s="3">
        <v>-0.64101152534118822</v>
      </c>
      <c r="C52" s="3">
        <v>2.9683251360967433</v>
      </c>
      <c r="D52" s="3">
        <v>1.4066992121262764E-2</v>
      </c>
      <c r="E52" s="3">
        <v>3.9234824774045524E-3</v>
      </c>
      <c r="F52" s="3">
        <v>1.0847886240704401</v>
      </c>
      <c r="G52" s="3">
        <v>-1.0197374950852167</v>
      </c>
      <c r="H52" s="3">
        <v>7.8329076942526582E-2</v>
      </c>
      <c r="I52" s="3">
        <v>-1.1204662333114577E-2</v>
      </c>
      <c r="J52" s="3">
        <v>-4.5976986783886543E-2</v>
      </c>
      <c r="K52" s="3">
        <v>0.74632458845733418</v>
      </c>
      <c r="L52" s="3">
        <v>4.0973277840600134E-2</v>
      </c>
      <c r="M52" s="3">
        <v>1.661594602322501</v>
      </c>
      <c r="N52" s="3">
        <v>4.8849514708953434E-2</v>
      </c>
      <c r="O52" s="3">
        <v>-0.42849800649049025</v>
      </c>
    </row>
    <row r="53" spans="1:15" x14ac:dyDescent="0.35">
      <c r="A53" s="2">
        <v>2011</v>
      </c>
      <c r="B53" s="3">
        <v>-1.0815427812814524</v>
      </c>
      <c r="C53" s="3">
        <v>3.4663523407202157</v>
      </c>
      <c r="D53" s="3">
        <v>5.1230631005053085E-4</v>
      </c>
      <c r="E53" s="3">
        <v>6.9203162464960173E-3</v>
      </c>
      <c r="F53" s="3">
        <v>-0.66080228502046956</v>
      </c>
      <c r="G53" s="3">
        <v>-1.0203664469795244</v>
      </c>
      <c r="H53" s="3">
        <v>1.1061001604999531E-2</v>
      </c>
      <c r="I53" s="3">
        <v>1.0686132526894886E-2</v>
      </c>
      <c r="J53" s="3">
        <v>-4.5771187038409621E-2</v>
      </c>
      <c r="K53" s="3">
        <v>4.6740548605501142E-2</v>
      </c>
      <c r="L53" s="3">
        <v>4.2203709943315917E-2</v>
      </c>
      <c r="M53" s="3">
        <v>1.6882848673674697</v>
      </c>
      <c r="N53" s="3">
        <v>4.1583560079385212E-2</v>
      </c>
      <c r="O53" s="3">
        <v>-0.65291822452354087</v>
      </c>
    </row>
    <row r="54" spans="1:15" x14ac:dyDescent="0.35">
      <c r="A54" s="2">
        <v>2012</v>
      </c>
      <c r="B54" s="3">
        <v>-1.6892916680757113</v>
      </c>
      <c r="C54" s="3">
        <v>3.8823241428337396</v>
      </c>
      <c r="D54" s="3">
        <v>1.178751030600084E-2</v>
      </c>
      <c r="E54" s="3">
        <v>-1.6197175053283042E-2</v>
      </c>
      <c r="F54" s="3">
        <v>-3.5772816238634437</v>
      </c>
      <c r="G54" s="3">
        <v>-1.0217020104440799</v>
      </c>
      <c r="H54" s="3">
        <v>-8.5380627451535726E-2</v>
      </c>
      <c r="I54" s="3">
        <v>2.4060781075303486E-2</v>
      </c>
      <c r="J54" s="3">
        <v>-4.6055056714420332E-2</v>
      </c>
      <c r="K54" s="3">
        <v>0.40341117664469966</v>
      </c>
      <c r="L54" s="3">
        <v>2.1329983578236865E-2</v>
      </c>
      <c r="M54" s="3">
        <v>1.8030590612701767</v>
      </c>
      <c r="N54" s="3">
        <v>9.5242170200649373E-3</v>
      </c>
      <c r="O54" s="3">
        <v>-0.67411792914042201</v>
      </c>
    </row>
    <row r="55" spans="1:15" x14ac:dyDescent="0.35">
      <c r="A55" s="2">
        <v>2013</v>
      </c>
      <c r="B55" s="3">
        <v>-2.0060625934374636</v>
      </c>
      <c r="C55" s="3">
        <v>3.6141323391927487</v>
      </c>
      <c r="D55" s="3">
        <v>1.6140365817102671E-2</v>
      </c>
      <c r="E55" s="3">
        <v>-1.9649549273172293E-2</v>
      </c>
      <c r="F55" s="3">
        <v>-6.2836163346072462</v>
      </c>
      <c r="G55" s="3">
        <v>-1.0257655353411423</v>
      </c>
      <c r="H55" s="3">
        <v>-0.10669140251358064</v>
      </c>
      <c r="I55" s="3">
        <v>2.1847064916029189E-2</v>
      </c>
      <c r="J55" s="3">
        <v>-4.7520055867015021E-2</v>
      </c>
      <c r="K55" s="3">
        <v>0.4414297538727564</v>
      </c>
      <c r="L55" s="3">
        <v>1.4122806362661527E-2</v>
      </c>
      <c r="M55" s="3">
        <v>1.8030590612701767</v>
      </c>
      <c r="N55" s="3">
        <v>1.7409777542011881E-2</v>
      </c>
      <c r="O55" s="3">
        <v>-0.83632462215581937</v>
      </c>
    </row>
    <row r="56" spans="1:15" x14ac:dyDescent="0.35">
      <c r="A56" s="2">
        <v>2014</v>
      </c>
      <c r="B56" s="3">
        <v>-1.693701287394257</v>
      </c>
      <c r="C56" s="3">
        <v>3.6546428181176771</v>
      </c>
      <c r="D56" s="3">
        <v>2.2850437975193851E-2</v>
      </c>
      <c r="E56" s="3">
        <v>-3.1940594291959612E-2</v>
      </c>
      <c r="F56" s="3">
        <v>-3.8503436073345179</v>
      </c>
      <c r="G56" s="3">
        <v>-1.0310301621665794</v>
      </c>
      <c r="H56" s="3">
        <v>-0.12391126848471648</v>
      </c>
      <c r="I56" s="3">
        <v>2.7365663790206309E-2</v>
      </c>
      <c r="J56" s="3">
        <v>-5.1034641796469195E-2</v>
      </c>
      <c r="K56" s="3">
        <v>0.44585279784618886</v>
      </c>
      <c r="L56" s="3">
        <v>1.0355660169187941E-2</v>
      </c>
      <c r="M56" s="3">
        <v>1.8030590612701767</v>
      </c>
      <c r="N56" s="3">
        <v>3.9689277457898214E-2</v>
      </c>
      <c r="O56" s="3">
        <v>-0.13061854665640388</v>
      </c>
    </row>
    <row r="57" spans="1:15" x14ac:dyDescent="0.35">
      <c r="A57" s="2">
        <v>2015</v>
      </c>
      <c r="B57" s="3">
        <v>-1.1940121576595903</v>
      </c>
      <c r="C57" s="3">
        <v>2.4827434846327936</v>
      </c>
      <c r="D57" s="3">
        <v>2.8000756755349868E-2</v>
      </c>
      <c r="E57" s="3">
        <v>-3.5825991927826824E-2</v>
      </c>
      <c r="F57" s="3">
        <v>-2.6064510453510477</v>
      </c>
      <c r="G57" s="3">
        <v>-1.0357699956035868</v>
      </c>
      <c r="H57" s="3">
        <v>-0.13385840718312503</v>
      </c>
      <c r="I57" s="3">
        <v>2.5416238264540838E-2</v>
      </c>
      <c r="J57" s="3">
        <v>-5.1956941224545986E-2</v>
      </c>
      <c r="K57" s="3">
        <v>0.66869116387130711</v>
      </c>
      <c r="L57" s="3">
        <v>8.2251222876698581E-3</v>
      </c>
      <c r="M57" s="3">
        <v>1.8030590612701767</v>
      </c>
      <c r="N57" s="3">
        <v>3.6249463018106554E-2</v>
      </c>
      <c r="O57" s="3">
        <v>-0.38610948902751618</v>
      </c>
    </row>
    <row r="58" spans="1:15" x14ac:dyDescent="0.35">
      <c r="A58" s="2">
        <v>2016</v>
      </c>
      <c r="B58" s="3">
        <v>-0.85924727034916593</v>
      </c>
      <c r="C58" s="3">
        <v>2.1139496105033686</v>
      </c>
      <c r="D58" s="3">
        <v>2.5641928054199282E-2</v>
      </c>
      <c r="E58" s="3">
        <v>-3.4023596863969524E-2</v>
      </c>
      <c r="F58" s="3">
        <v>-3.5881783180783202</v>
      </c>
      <c r="G58" s="3">
        <v>-1.0369967436411449</v>
      </c>
      <c r="H58" s="3">
        <v>-0.1166223502892471</v>
      </c>
      <c r="I58" s="3">
        <v>2.8942802889297327E-2</v>
      </c>
      <c r="J58" s="3">
        <v>-5.4241499605790812E-2</v>
      </c>
      <c r="K58" s="3">
        <v>0.67526252324987324</v>
      </c>
      <c r="L58" s="3">
        <v>1.579190363968128E-2</v>
      </c>
      <c r="M58" s="3">
        <v>1.8030590612701767</v>
      </c>
      <c r="N58" s="3">
        <v>4.1035849986334479E-2</v>
      </c>
      <c r="O58" s="3">
        <v>-0.27810476319263711</v>
      </c>
    </row>
    <row r="59" spans="1:15" x14ac:dyDescent="0.35">
      <c r="A59" s="2">
        <v>2017</v>
      </c>
      <c r="B59" s="3">
        <v>-0.54429719785355635</v>
      </c>
      <c r="C59" s="3">
        <v>1.8118263506455676</v>
      </c>
      <c r="D59" s="3">
        <v>2.1819736102943028E-2</v>
      </c>
      <c r="E59" s="3">
        <v>-3.9034229807458395E-2</v>
      </c>
      <c r="F59" s="3">
        <v>-1.434223772623775</v>
      </c>
      <c r="G59" s="3">
        <v>-1.038985199667684</v>
      </c>
      <c r="H59" s="3">
        <v>-0.18067003995184294</v>
      </c>
      <c r="I59" s="3">
        <v>3.0460818034165969E-2</v>
      </c>
      <c r="J59" s="3">
        <v>-5.4239786178036556E-2</v>
      </c>
      <c r="K59" s="3">
        <v>0.33190331018928088</v>
      </c>
      <c r="L59" s="3">
        <v>7.8541587914819945E-3</v>
      </c>
      <c r="M59" s="3">
        <v>1.8030590612701767</v>
      </c>
      <c r="N59" s="3">
        <v>5.0495593900646625E-2</v>
      </c>
      <c r="O59" s="3">
        <v>-0.14890297186726079</v>
      </c>
    </row>
    <row r="60" spans="1:15" x14ac:dyDescent="0.35">
      <c r="A60" s="2">
        <v>2018</v>
      </c>
      <c r="B60" s="3">
        <v>-0.7111379502737718</v>
      </c>
      <c r="C60" s="3">
        <v>1.4283638217748882</v>
      </c>
      <c r="D60" s="3">
        <v>2.5919131804003605E-2</v>
      </c>
      <c r="E60" s="3">
        <v>-4.5117321715593746E-2</v>
      </c>
      <c r="F60" s="3">
        <v>-1.174010962706419</v>
      </c>
      <c r="G60" s="3">
        <v>-1.0412112590000082</v>
      </c>
      <c r="H60" s="3">
        <v>-0.24267564207235126</v>
      </c>
      <c r="I60" s="3">
        <v>2.9614804916916055E-2</v>
      </c>
      <c r="J60" s="3">
        <v>-5.6672100528060106E-2</v>
      </c>
      <c r="K60" s="3">
        <v>0.10909410547939158</v>
      </c>
      <c r="L60" s="3">
        <v>0.56158561211374958</v>
      </c>
      <c r="M60" s="3">
        <v>1.8030590612701767</v>
      </c>
      <c r="N60" s="3">
        <v>6.4809069941418163E-2</v>
      </c>
      <c r="O60" s="3">
        <v>7.5895967629128827E-3</v>
      </c>
    </row>
    <row r="61" spans="1:15" x14ac:dyDescent="0.35">
      <c r="A61" s="2">
        <v>2019</v>
      </c>
      <c r="B61" s="3">
        <v>-0.52729027075555523</v>
      </c>
      <c r="C61" s="3">
        <v>0.95164606011524455</v>
      </c>
      <c r="D61" s="3">
        <v>3.7763652722659635E-2</v>
      </c>
      <c r="E61" s="3">
        <v>-5.8576653703094173E-2</v>
      </c>
      <c r="F61" s="3">
        <v>-0.64928047602138672</v>
      </c>
      <c r="G61" s="3">
        <v>-1.0370723045582275</v>
      </c>
      <c r="H61" s="3">
        <v>-0.27575380694155877</v>
      </c>
      <c r="I61" s="3">
        <v>2.1170829347289005E-2</v>
      </c>
      <c r="J61" s="3">
        <v>-5.6898696984865764E-2</v>
      </c>
      <c r="K61" s="3">
        <v>0.46386716378132892</v>
      </c>
      <c r="L61" s="3">
        <v>0.56158561211374958</v>
      </c>
      <c r="M61" s="3">
        <v>1.8030590612701767</v>
      </c>
      <c r="N61" s="3">
        <v>6.4687830865656423E-2</v>
      </c>
      <c r="O61" s="3">
        <v>8.9879705865490864E-2</v>
      </c>
    </row>
    <row r="62" spans="1:15" x14ac:dyDescent="0.35">
      <c r="A62" s="2">
        <v>2020</v>
      </c>
      <c r="B62" s="3">
        <v>0.25834763242788478</v>
      </c>
      <c r="C62" s="3">
        <v>0.25928787351458116</v>
      </c>
      <c r="D62" s="3">
        <v>2.3498588740436119E-2</v>
      </c>
      <c r="E62" s="3">
        <v>-4.9514487223783633E-2</v>
      </c>
      <c r="F62" s="3">
        <v>-0.24822107519494069</v>
      </c>
      <c r="G62" s="3">
        <v>-1.0387094520448217</v>
      </c>
      <c r="H62" s="3">
        <v>-0.33397229550222635</v>
      </c>
      <c r="I62" s="3">
        <v>2.6860213129399301E-2</v>
      </c>
      <c r="J62" s="3">
        <v>-5.3946767106895041E-2</v>
      </c>
      <c r="K62" s="3">
        <v>0.65824593983332891</v>
      </c>
      <c r="L62" s="3">
        <v>0.56158561211374958</v>
      </c>
      <c r="M62" s="3">
        <v>1.8030590612701767</v>
      </c>
      <c r="N62" s="3">
        <v>8.1152775901331312E-2</v>
      </c>
      <c r="O62" s="3">
        <v>0.13943023536923385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XLSTAT_20210801_163431_1_HID1">
    <tabColor rgb="FF007800"/>
  </sheetPr>
  <dimension ref="A1:B61"/>
  <sheetViews>
    <sheetView workbookViewId="0"/>
  </sheetViews>
  <sheetFormatPr defaultRowHeight="14.5" x14ac:dyDescent="0.35"/>
  <sheetData>
    <row r="1" spans="1:2" x14ac:dyDescent="0.35">
      <c r="A1">
        <v>3.039572846934889</v>
      </c>
      <c r="B1">
        <v>1.5453546286842463</v>
      </c>
    </row>
    <row r="2" spans="1:2" x14ac:dyDescent="0.35">
      <c r="A2">
        <v>3.2616865032248912</v>
      </c>
      <c r="B2">
        <v>1.1827393315750139</v>
      </c>
    </row>
    <row r="3" spans="1:2" x14ac:dyDescent="0.35">
      <c r="A3">
        <v>2.4584202025126678</v>
      </c>
      <c r="B3">
        <v>0.63893538895547253</v>
      </c>
    </row>
    <row r="4" spans="1:2" x14ac:dyDescent="0.35">
      <c r="A4">
        <v>2.455516561242614</v>
      </c>
      <c r="B4">
        <v>1.4137800221875427</v>
      </c>
    </row>
    <row r="5" spans="1:2" x14ac:dyDescent="0.35">
      <c r="A5">
        <v>2.5547461849053232</v>
      </c>
      <c r="B5">
        <v>1.2732802627635482</v>
      </c>
    </row>
    <row r="6" spans="1:2" x14ac:dyDescent="0.35">
      <c r="A6">
        <v>2.270160745319628</v>
      </c>
      <c r="B6">
        <v>1.2138865812765347</v>
      </c>
    </row>
    <row r="7" spans="1:2" x14ac:dyDescent="0.35">
      <c r="A7">
        <v>2.8179213296417371</v>
      </c>
      <c r="B7">
        <v>1.06161160046895</v>
      </c>
    </row>
    <row r="8" spans="1:2" x14ac:dyDescent="0.35">
      <c r="A8">
        <v>2.5830599291456213</v>
      </c>
      <c r="B8">
        <v>0.80384800094974462</v>
      </c>
    </row>
    <row r="9" spans="1:2" x14ac:dyDescent="0.35">
      <c r="A9">
        <v>1.8379096851950176</v>
      </c>
      <c r="B9">
        <v>0.77500065484776137</v>
      </c>
    </row>
    <row r="10" spans="1:2" x14ac:dyDescent="0.35">
      <c r="A10">
        <v>0.84841694294606906</v>
      </c>
      <c r="B10">
        <v>0.92676641462674691</v>
      </c>
    </row>
    <row r="11" spans="1:2" x14ac:dyDescent="0.35">
      <c r="A11">
        <v>0.71472684808541942</v>
      </c>
      <c r="B11">
        <v>1.1598435575638897</v>
      </c>
    </row>
    <row r="12" spans="1:2" x14ac:dyDescent="0.35">
      <c r="A12">
        <v>-0.54258529673002487</v>
      </c>
      <c r="B12">
        <v>0.20121163557909305</v>
      </c>
    </row>
    <row r="13" spans="1:2" x14ac:dyDescent="0.35">
      <c r="A13">
        <v>-1.8417906116486604</v>
      </c>
      <c r="B13">
        <v>0.18067973228989312</v>
      </c>
    </row>
    <row r="14" spans="1:2" x14ac:dyDescent="0.35">
      <c r="A14">
        <v>-1.9231531371686534</v>
      </c>
      <c r="B14">
        <v>0.62203604273772095</v>
      </c>
    </row>
    <row r="15" spans="1:2" x14ac:dyDescent="0.35">
      <c r="A15">
        <v>-2.6683650235282115</v>
      </c>
      <c r="B15">
        <v>-0.36358591236634724</v>
      </c>
    </row>
    <row r="16" spans="1:2" x14ac:dyDescent="0.35">
      <c r="A16">
        <v>-3.1978908110342092</v>
      </c>
      <c r="B16">
        <v>-0.32627660846763562</v>
      </c>
    </row>
    <row r="17" spans="1:2" x14ac:dyDescent="0.35">
      <c r="A17">
        <v>-3.6466450869552909</v>
      </c>
      <c r="B17">
        <v>-0.19407172467498446</v>
      </c>
    </row>
    <row r="18" spans="1:2" x14ac:dyDescent="0.35">
      <c r="A18">
        <v>-4.4859377138371546</v>
      </c>
      <c r="B18">
        <v>-2.4951691650983265E-2</v>
      </c>
    </row>
    <row r="19" spans="1:2" x14ac:dyDescent="0.35">
      <c r="A19">
        <v>-4.6478215964916689</v>
      </c>
      <c r="B19">
        <v>-0.38806194265258565</v>
      </c>
    </row>
    <row r="20" spans="1:2" x14ac:dyDescent="0.35">
      <c r="A20">
        <v>-4.4245205133944845</v>
      </c>
      <c r="B20">
        <v>-1.0859912080677356</v>
      </c>
    </row>
    <row r="21" spans="1:2" x14ac:dyDescent="0.35">
      <c r="A21">
        <v>-3.8246409055145021</v>
      </c>
      <c r="B21">
        <v>-1.2408918429935138</v>
      </c>
    </row>
    <row r="22" spans="1:2" x14ac:dyDescent="0.35">
      <c r="A22">
        <v>-3.6517761980666967</v>
      </c>
      <c r="B22">
        <v>-1.4392008556056319</v>
      </c>
    </row>
    <row r="23" spans="1:2" x14ac:dyDescent="0.35">
      <c r="A23">
        <v>-3.3637452309351179</v>
      </c>
      <c r="B23">
        <v>-1.0499317846591856</v>
      </c>
    </row>
    <row r="24" spans="1:2" x14ac:dyDescent="0.35">
      <c r="A24">
        <v>-2.449320279930427</v>
      </c>
      <c r="B24">
        <v>-0.90463726838186376</v>
      </c>
    </row>
    <row r="25" spans="1:2" x14ac:dyDescent="0.35">
      <c r="A25">
        <v>-2.2804469385744888</v>
      </c>
      <c r="B25">
        <v>-1.4314926916157722</v>
      </c>
    </row>
    <row r="26" spans="1:2" x14ac:dyDescent="0.35">
      <c r="A26">
        <v>-1.9117424450724554</v>
      </c>
      <c r="B26">
        <v>-1.0893288668986001</v>
      </c>
    </row>
    <row r="27" spans="1:2" x14ac:dyDescent="0.35">
      <c r="A27">
        <v>-1.4723505541525075</v>
      </c>
      <c r="B27">
        <v>-1.2596355663164076</v>
      </c>
    </row>
    <row r="28" spans="1:2" x14ac:dyDescent="0.35">
      <c r="A28">
        <v>-1.1079930377983915</v>
      </c>
      <c r="B28">
        <v>-1.3372459856229726</v>
      </c>
    </row>
    <row r="29" spans="1:2" x14ac:dyDescent="0.35">
      <c r="A29">
        <v>-0.71359520055835224</v>
      </c>
      <c r="B29">
        <v>-1.7238038596043732</v>
      </c>
    </row>
    <row r="30" spans="1:2" x14ac:dyDescent="0.35">
      <c r="A30">
        <v>-0.36085536944403018</v>
      </c>
      <c r="B30">
        <v>-1.4440450543867549</v>
      </c>
    </row>
    <row r="31" spans="1:2" x14ac:dyDescent="0.35">
      <c r="A31">
        <v>-0.55395543655189017</v>
      </c>
      <c r="B31">
        <v>-0.85137901063546462</v>
      </c>
    </row>
    <row r="32" spans="1:2" x14ac:dyDescent="0.35">
      <c r="A32">
        <v>-0.47571055195425827</v>
      </c>
      <c r="B32">
        <v>-0.9128369420821778</v>
      </c>
    </row>
    <row r="33" spans="1:2" x14ac:dyDescent="0.35">
      <c r="A33">
        <v>-5.6266771896213215E-2</v>
      </c>
      <c r="B33">
        <v>-0.77682088712205111</v>
      </c>
    </row>
    <row r="34" spans="1:2" x14ac:dyDescent="0.35">
      <c r="A34">
        <v>0.64797504078756163</v>
      </c>
      <c r="B34">
        <v>-0.94156596835574202</v>
      </c>
    </row>
    <row r="35" spans="1:2" x14ac:dyDescent="0.35">
      <c r="A35">
        <v>1.2174802374869307</v>
      </c>
      <c r="B35">
        <v>-0.82179145974505308</v>
      </c>
    </row>
    <row r="36" spans="1:2" x14ac:dyDescent="0.35">
      <c r="A36">
        <v>1.6626710779665841</v>
      </c>
      <c r="B36">
        <v>-0.75960808450899653</v>
      </c>
    </row>
    <row r="37" spans="1:2" x14ac:dyDescent="0.35">
      <c r="A37">
        <v>2.0799673678978849</v>
      </c>
      <c r="B37">
        <v>-0.92311633677413341</v>
      </c>
    </row>
    <row r="38" spans="1:2" x14ac:dyDescent="0.35">
      <c r="A38">
        <v>2.1549635206861857</v>
      </c>
      <c r="B38">
        <v>-0.55472971313350361</v>
      </c>
    </row>
    <row r="39" spans="1:2" x14ac:dyDescent="0.35">
      <c r="A39">
        <v>2.8393449459292457</v>
      </c>
      <c r="B39">
        <v>-0.68565924397551659</v>
      </c>
    </row>
    <row r="40" spans="1:2" x14ac:dyDescent="0.35">
      <c r="A40">
        <v>3.2518310522051386</v>
      </c>
      <c r="B40">
        <v>-0.61354354279333556</v>
      </c>
    </row>
    <row r="41" spans="1:2" x14ac:dyDescent="0.35">
      <c r="A41">
        <v>3.626036133003109</v>
      </c>
      <c r="B41">
        <v>-0.1338600228363972</v>
      </c>
    </row>
    <row r="42" spans="1:2" x14ac:dyDescent="0.35">
      <c r="A42">
        <v>4.7462647832453344</v>
      </c>
      <c r="B42">
        <v>-0.13386438664450384</v>
      </c>
    </row>
    <row r="43" spans="1:2" x14ac:dyDescent="0.35">
      <c r="A43">
        <v>4.9437926586353615</v>
      </c>
      <c r="B43">
        <v>1.2421424294928318E-2</v>
      </c>
    </row>
    <row r="44" spans="1:2" x14ac:dyDescent="0.35">
      <c r="A44">
        <v>4.4191228275033678</v>
      </c>
      <c r="B44">
        <v>-0.44632972557034478</v>
      </c>
    </row>
    <row r="45" spans="1:2" x14ac:dyDescent="0.35">
      <c r="A45">
        <v>4.1072197638464409</v>
      </c>
      <c r="B45">
        <v>-0.54018913314368355</v>
      </c>
    </row>
    <row r="46" spans="1:2" x14ac:dyDescent="0.35">
      <c r="A46">
        <v>3.1966493270245975</v>
      </c>
      <c r="B46">
        <v>-0.82031713372586468</v>
      </c>
    </row>
    <row r="47" spans="1:2" x14ac:dyDescent="0.35">
      <c r="A47">
        <v>2.7987100615312346</v>
      </c>
      <c r="B47">
        <v>-0.51038621892431857</v>
      </c>
    </row>
    <row r="48" spans="1:2" x14ac:dyDescent="0.35">
      <c r="A48">
        <v>2.6800927551391971</v>
      </c>
      <c r="B48">
        <v>-0.45968230393990966</v>
      </c>
    </row>
    <row r="49" spans="1:2" x14ac:dyDescent="0.35">
      <c r="A49">
        <v>1.9255369133370095</v>
      </c>
      <c r="B49">
        <v>-1.0034738837158133</v>
      </c>
    </row>
    <row r="50" spans="1:2" x14ac:dyDescent="0.35">
      <c r="A50">
        <v>0.75160153298988197</v>
      </c>
      <c r="B50">
        <v>-0.90398808267429565</v>
      </c>
    </row>
    <row r="51" spans="1:2" x14ac:dyDescent="0.35">
      <c r="A51">
        <v>0.4561267372996981</v>
      </c>
      <c r="B51">
        <v>-0.47551536761859237</v>
      </c>
    </row>
    <row r="52" spans="1:2" x14ac:dyDescent="0.35">
      <c r="A52">
        <v>-0.65424891415382525</v>
      </c>
      <c r="B52">
        <v>-1.087533346422314</v>
      </c>
    </row>
    <row r="53" spans="1:2" x14ac:dyDescent="0.35">
      <c r="A53">
        <v>-2.2105553394989608</v>
      </c>
      <c r="B53">
        <v>-0.78249786884414285</v>
      </c>
    </row>
    <row r="54" spans="1:2" x14ac:dyDescent="0.35">
      <c r="A54">
        <v>-2.7690091859448596</v>
      </c>
      <c r="B54">
        <v>-0.55354599658393266</v>
      </c>
    </row>
    <row r="55" spans="1:2" x14ac:dyDescent="0.35">
      <c r="A55">
        <v>-2.4466114897222635</v>
      </c>
      <c r="B55">
        <v>0.27784399072735355</v>
      </c>
    </row>
    <row r="56" spans="1:2" x14ac:dyDescent="0.35">
      <c r="A56">
        <v>-2.4693849317465313</v>
      </c>
      <c r="B56">
        <v>0.77056188037688167</v>
      </c>
    </row>
    <row r="57" spans="1:2" x14ac:dyDescent="0.35">
      <c r="A57">
        <v>-2.4905396496932064</v>
      </c>
      <c r="B57">
        <v>0.96026434802770977</v>
      </c>
    </row>
    <row r="58" spans="1:2" x14ac:dyDescent="0.35">
      <c r="A58">
        <v>-2.4371982450550327</v>
      </c>
      <c r="B58">
        <v>1.1524514708877076</v>
      </c>
    </row>
    <row r="59" spans="1:2" x14ac:dyDescent="0.35">
      <c r="A59">
        <v>-2.7290648806414701</v>
      </c>
      <c r="B59">
        <v>4.3963948475445083</v>
      </c>
    </row>
    <row r="60" spans="1:2" x14ac:dyDescent="0.35">
      <c r="A60">
        <v>-2.5433144400141554</v>
      </c>
      <c r="B60">
        <v>5.0001897418504333</v>
      </c>
    </row>
    <row r="61" spans="1:2" x14ac:dyDescent="0.35">
      <c r="A61">
        <v>-1.9964887279602377</v>
      </c>
      <c r="B61">
        <v>5.4262859655195177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XLSTAT_20210801_163431_1_HID">
    <tabColor rgb="FF007800"/>
  </sheetPr>
  <dimension ref="A1:B13"/>
  <sheetViews>
    <sheetView workbookViewId="0"/>
  </sheetViews>
  <sheetFormatPr defaultRowHeight="14.5" x14ac:dyDescent="0.35"/>
  <sheetData>
    <row r="1" spans="1:2" x14ac:dyDescent="0.35">
      <c r="A1">
        <v>-0.54627631821431177</v>
      </c>
      <c r="B1">
        <v>-0.59305183844457099</v>
      </c>
    </row>
    <row r="2" spans="1:2" x14ac:dyDescent="0.35">
      <c r="A2">
        <v>-0.76760948241779481</v>
      </c>
      <c r="B2">
        <v>0.31970530624465932</v>
      </c>
    </row>
    <row r="3" spans="1:2" x14ac:dyDescent="0.35">
      <c r="A3">
        <v>0.93547593736116597</v>
      </c>
      <c r="B3">
        <v>-0.20878549828931187</v>
      </c>
    </row>
    <row r="4" spans="1:2" x14ac:dyDescent="0.35">
      <c r="A4">
        <v>0.93485691924432823</v>
      </c>
      <c r="B4">
        <v>7.099878488854422E-2</v>
      </c>
    </row>
    <row r="5" spans="1:2" x14ac:dyDescent="0.35">
      <c r="A5">
        <v>0.78147136899725178</v>
      </c>
      <c r="B5">
        <v>-0.2063429895776776</v>
      </c>
    </row>
    <row r="6" spans="1:2" x14ac:dyDescent="0.35">
      <c r="A6">
        <v>0.63270818281682628</v>
      </c>
      <c r="B6">
        <v>-0.49025465518434597</v>
      </c>
    </row>
    <row r="7" spans="1:2" x14ac:dyDescent="0.35">
      <c r="A7">
        <v>-0.84925795021775141</v>
      </c>
      <c r="B7">
        <v>0.13445040037867598</v>
      </c>
    </row>
    <row r="8" spans="1:2" x14ac:dyDescent="0.35">
      <c r="A8">
        <v>0.58827226756166484</v>
      </c>
      <c r="B8">
        <v>-0.2577612525633966</v>
      </c>
    </row>
    <row r="9" spans="1:2" x14ac:dyDescent="0.35">
      <c r="A9">
        <v>0.67826637127862388</v>
      </c>
      <c r="B9">
        <v>0.42561718080732536</v>
      </c>
    </row>
    <row r="10" spans="1:2" x14ac:dyDescent="0.35">
      <c r="A10">
        <v>-4.6736887358637028E-2</v>
      </c>
      <c r="B10">
        <v>0.82369410033486112</v>
      </c>
    </row>
    <row r="11" spans="1:2" x14ac:dyDescent="0.35">
      <c r="A11">
        <v>-0.85028712160517683</v>
      </c>
      <c r="B11">
        <v>2.3681545197626389E-2</v>
      </c>
    </row>
    <row r="12" spans="1:2" x14ac:dyDescent="0.35">
      <c r="A12">
        <v>0.79887251238054457</v>
      </c>
      <c r="B12">
        <v>0.44864474928182274</v>
      </c>
    </row>
    <row r="13" spans="1:2" x14ac:dyDescent="0.35">
      <c r="A13">
        <v>0.76454095195541005</v>
      </c>
      <c r="B13">
        <v>0.26051727475367498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XLSTAT_20210801_163211_1_HID7"/>
  <dimension ref="A1:B75"/>
  <sheetViews>
    <sheetView workbookViewId="0"/>
  </sheetViews>
  <sheetFormatPr defaultRowHeight="14.5" x14ac:dyDescent="0.35"/>
  <sheetData>
    <row r="1" spans="1:2" x14ac:dyDescent="0.35">
      <c r="A1">
        <v>1.2929512722488323</v>
      </c>
      <c r="B1">
        <v>2.3256321310201211</v>
      </c>
    </row>
    <row r="2" spans="1:2" x14ac:dyDescent="0.35">
      <c r="A2">
        <v>-0.26993876992040061</v>
      </c>
      <c r="B2">
        <v>-2.7669647104092805</v>
      </c>
    </row>
    <row r="3" spans="1:2" x14ac:dyDescent="0.35">
      <c r="A3">
        <v>-1.4513943798255886</v>
      </c>
      <c r="B3">
        <v>-0.48055325211315841</v>
      </c>
    </row>
    <row r="4" spans="1:2" x14ac:dyDescent="0.35">
      <c r="A4">
        <v>1.6000000000000034</v>
      </c>
      <c r="B4">
        <v>1.1083529035784294</v>
      </c>
    </row>
    <row r="5" spans="1:2" x14ac:dyDescent="0.35">
      <c r="A5">
        <v>1.3403876487975224</v>
      </c>
      <c r="B5">
        <v>1.9495215505238965</v>
      </c>
    </row>
    <row r="6" spans="1:2" x14ac:dyDescent="0.35">
      <c r="A6">
        <v>1.3681601988440719</v>
      </c>
      <c r="B6">
        <v>0.81339433851225784</v>
      </c>
    </row>
    <row r="7" spans="1:2" x14ac:dyDescent="0.35">
      <c r="A7">
        <v>1.4053850238281584</v>
      </c>
      <c r="B7">
        <v>-0.30890646211333567</v>
      </c>
    </row>
    <row r="8" spans="1:2" x14ac:dyDescent="0.35">
      <c r="A8">
        <v>-1.4035845012005388</v>
      </c>
      <c r="B8">
        <v>-1.1841301843494241</v>
      </c>
    </row>
    <row r="9" spans="1:2" x14ac:dyDescent="0.35">
      <c r="A9">
        <v>1.1242621919630107</v>
      </c>
      <c r="B9">
        <v>0.29345179941742322</v>
      </c>
    </row>
    <row r="10" spans="1:2" x14ac:dyDescent="0.35">
      <c r="A10">
        <v>0.6228702886452705</v>
      </c>
      <c r="B10">
        <v>2.5147404982038881</v>
      </c>
    </row>
    <row r="11" spans="1:2" x14ac:dyDescent="0.35">
      <c r="A11">
        <v>-0.83429077127904661</v>
      </c>
      <c r="B11">
        <v>2.3970756263950976</v>
      </c>
    </row>
    <row r="12" spans="1:2" x14ac:dyDescent="0.35">
      <c r="A12">
        <v>-1.3004519297427517</v>
      </c>
      <c r="B12">
        <v>-1.5171984757839281</v>
      </c>
    </row>
    <row r="13" spans="1:2" x14ac:dyDescent="0.35">
      <c r="A13">
        <v>0.78332564330619936</v>
      </c>
      <c r="B13">
        <v>2.8243805781431486</v>
      </c>
    </row>
    <row r="14" spans="1:2" x14ac:dyDescent="0.35">
      <c r="A14">
        <v>0.90744568494069622</v>
      </c>
      <c r="B14">
        <v>2.2186887823562573</v>
      </c>
    </row>
    <row r="15" spans="1:2" x14ac:dyDescent="0.35">
      <c r="A15">
        <v>0.3854186032874945</v>
      </c>
      <c r="B15">
        <v>1.4936273066067656</v>
      </c>
    </row>
    <row r="16" spans="1:2" x14ac:dyDescent="0.35">
      <c r="A16">
        <v>0.59307031458582204</v>
      </c>
      <c r="B16">
        <v>1.3214883047665913</v>
      </c>
    </row>
    <row r="17" spans="1:2" x14ac:dyDescent="0.35">
      <c r="A17">
        <v>0.56610774358288218</v>
      </c>
      <c r="B17">
        <v>0.89002633399275577</v>
      </c>
    </row>
    <row r="18" spans="1:2" x14ac:dyDescent="0.35">
      <c r="A18">
        <v>0.27190703720545956</v>
      </c>
      <c r="B18">
        <v>1.3484962948209795</v>
      </c>
    </row>
    <row r="19" spans="1:2" x14ac:dyDescent="0.35">
      <c r="A19">
        <v>0.33560915272464914</v>
      </c>
      <c r="B19">
        <v>1.2446857881524966</v>
      </c>
    </row>
    <row r="20" spans="1:2" x14ac:dyDescent="0.35">
      <c r="A20">
        <v>0.27322822814474923</v>
      </c>
      <c r="B20">
        <v>1.1717635062370346</v>
      </c>
    </row>
    <row r="21" spans="1:2" x14ac:dyDescent="0.35">
      <c r="A21">
        <v>0.49804245836457928</v>
      </c>
      <c r="B21">
        <v>1.1704316611568593</v>
      </c>
    </row>
    <row r="22" spans="1:2" x14ac:dyDescent="0.35">
      <c r="A22">
        <v>0.51667596745794186</v>
      </c>
      <c r="B22">
        <v>0.96333448589617354</v>
      </c>
    </row>
    <row r="23" spans="1:2" x14ac:dyDescent="0.35">
      <c r="A23">
        <v>0.26945386094164869</v>
      </c>
      <c r="B23">
        <v>0.75914293887988504</v>
      </c>
    </row>
    <row r="24" spans="1:2" x14ac:dyDescent="0.35">
      <c r="A24">
        <v>-8.4336896440202785E-2</v>
      </c>
      <c r="B24">
        <v>0.69701184772128699</v>
      </c>
    </row>
    <row r="25" spans="1:2" x14ac:dyDescent="0.35">
      <c r="A25">
        <v>-0.22938441038098825</v>
      </c>
      <c r="B25">
        <v>0.78715853483625442</v>
      </c>
    </row>
    <row r="26" spans="1:2" x14ac:dyDescent="0.35">
      <c r="A26">
        <v>-0.24436154343082259</v>
      </c>
      <c r="B26">
        <v>2.8232712270079813E-2</v>
      </c>
    </row>
    <row r="27" spans="1:2" x14ac:dyDescent="0.35">
      <c r="A27">
        <v>-0.64246919699143845</v>
      </c>
      <c r="B27">
        <v>-0.21918716700874455</v>
      </c>
    </row>
    <row r="28" spans="1:2" x14ac:dyDescent="0.35">
      <c r="A28">
        <v>-0.85552117748144318</v>
      </c>
      <c r="B28">
        <v>-1.0861328623447061E-2</v>
      </c>
    </row>
    <row r="29" spans="1:2" x14ac:dyDescent="0.35">
      <c r="A29">
        <v>-0.72919512359113747</v>
      </c>
      <c r="B29">
        <v>-0.7537304315816884</v>
      </c>
    </row>
    <row r="30" spans="1:2" x14ac:dyDescent="0.35">
      <c r="A30">
        <v>-0.89475609919867261</v>
      </c>
      <c r="B30">
        <v>-0.80137309316054317</v>
      </c>
    </row>
    <row r="31" spans="1:2" x14ac:dyDescent="0.35">
      <c r="A31">
        <v>-1.0900435492198319</v>
      </c>
      <c r="B31">
        <v>-0.81972522518258617</v>
      </c>
    </row>
    <row r="32" spans="1:2" x14ac:dyDescent="0.35">
      <c r="A32">
        <v>-1.4269705536381407</v>
      </c>
      <c r="B32">
        <v>-0.89841009771009128</v>
      </c>
    </row>
    <row r="33" spans="1:2" x14ac:dyDescent="0.35">
      <c r="A33">
        <v>-1.3377116273438827</v>
      </c>
      <c r="B33">
        <v>-1.138849750383943</v>
      </c>
    </row>
    <row r="34" spans="1:2" x14ac:dyDescent="0.35">
      <c r="A34">
        <v>-0.99339743888137766</v>
      </c>
      <c r="B34">
        <v>-1.4831984506946967</v>
      </c>
    </row>
    <row r="35" spans="1:2" x14ac:dyDescent="0.35">
      <c r="A35">
        <v>-0.76102800608493704</v>
      </c>
      <c r="B35">
        <v>-1.4908338344736429</v>
      </c>
    </row>
    <row r="36" spans="1:2" x14ac:dyDescent="0.35">
      <c r="A36">
        <v>-0.62679148420246045</v>
      </c>
      <c r="B36">
        <v>-1.5753167236100238</v>
      </c>
    </row>
    <row r="37" spans="1:2" x14ac:dyDescent="0.35">
      <c r="A37">
        <v>-0.68261815841585283</v>
      </c>
      <c r="B37">
        <v>-1.2987053039789811</v>
      </c>
    </row>
    <row r="38" spans="1:2" x14ac:dyDescent="0.35">
      <c r="A38">
        <v>-0.45925623524414599</v>
      </c>
      <c r="B38">
        <v>-1.0631129413684204</v>
      </c>
    </row>
    <row r="39" spans="1:2" x14ac:dyDescent="0.35">
      <c r="A39">
        <v>-0.19924487655508982</v>
      </c>
      <c r="B39">
        <v>-1.3274074648405971</v>
      </c>
    </row>
    <row r="40" spans="1:2" x14ac:dyDescent="0.35">
      <c r="A40">
        <v>-0.19909477780722079</v>
      </c>
      <c r="B40">
        <v>-1.0354100300335896</v>
      </c>
    </row>
    <row r="41" spans="1:2" x14ac:dyDescent="0.35">
      <c r="A41">
        <v>-4.6472014113028461E-4</v>
      </c>
      <c r="B41">
        <v>-1.0614905876367184</v>
      </c>
    </row>
    <row r="42" spans="1:2" x14ac:dyDescent="0.35">
      <c r="A42">
        <v>0.14355458985085734</v>
      </c>
      <c r="B42">
        <v>-1.0431728556808384</v>
      </c>
    </row>
    <row r="43" spans="1:2" x14ac:dyDescent="0.35">
      <c r="A43">
        <v>0.42384841950719165</v>
      </c>
      <c r="B43">
        <v>-1.1692680740922152</v>
      </c>
    </row>
    <row r="44" spans="1:2" x14ac:dyDescent="0.35">
      <c r="A44">
        <v>0.43272530129291492</v>
      </c>
      <c r="B44">
        <v>-0.92465238151831941</v>
      </c>
    </row>
    <row r="45" spans="1:2" x14ac:dyDescent="0.35">
      <c r="A45">
        <v>0.15245707305007247</v>
      </c>
      <c r="B45">
        <v>-0.60808700082531608</v>
      </c>
    </row>
    <row r="46" spans="1:2" x14ac:dyDescent="0.35">
      <c r="A46">
        <v>0.20344653177633198</v>
      </c>
      <c r="B46">
        <v>-0.62289232123961114</v>
      </c>
    </row>
    <row r="47" spans="1:2" x14ac:dyDescent="0.35">
      <c r="A47">
        <v>0.27477397947592608</v>
      </c>
      <c r="B47">
        <v>-0.47262167619933942</v>
      </c>
    </row>
    <row r="48" spans="1:2" x14ac:dyDescent="0.35">
      <c r="A48">
        <v>0.54481187978668888</v>
      </c>
      <c r="B48">
        <v>-0.46009422014462481</v>
      </c>
    </row>
    <row r="49" spans="1:2" x14ac:dyDescent="0.35">
      <c r="A49">
        <v>0.68995879439374597</v>
      </c>
      <c r="B49">
        <v>-0.25239928787861293</v>
      </c>
    </row>
    <row r="50" spans="1:2" x14ac:dyDescent="0.35">
      <c r="A50">
        <v>0.81364196535545907</v>
      </c>
      <c r="B50">
        <v>-0.11639361652243106</v>
      </c>
    </row>
    <row r="51" spans="1:2" x14ac:dyDescent="0.35">
      <c r="A51">
        <v>1.0056809985081445</v>
      </c>
      <c r="B51">
        <v>-0.13072643834388772</v>
      </c>
    </row>
    <row r="52" spans="1:2" x14ac:dyDescent="0.35">
      <c r="A52">
        <v>0.9010131319869763</v>
      </c>
      <c r="B52">
        <v>0.12342114417933381</v>
      </c>
    </row>
    <row r="53" spans="1:2" x14ac:dyDescent="0.35">
      <c r="A53">
        <v>1.1708012246402368</v>
      </c>
      <c r="B53">
        <v>0.1933924625977497</v>
      </c>
    </row>
    <row r="54" spans="1:2" x14ac:dyDescent="0.35">
      <c r="A54">
        <v>1.2752219232093818</v>
      </c>
      <c r="B54">
        <v>0.31941826729384115</v>
      </c>
    </row>
    <row r="55" spans="1:2" x14ac:dyDescent="0.35">
      <c r="A55">
        <v>1.2077144843785239</v>
      </c>
      <c r="B55">
        <v>0.656817314995086</v>
      </c>
    </row>
    <row r="56" spans="1:2" x14ac:dyDescent="0.35">
      <c r="A56">
        <v>1.5527926089832458</v>
      </c>
      <c r="B56">
        <v>0.85571729966299603</v>
      </c>
    </row>
    <row r="57" spans="1:2" x14ac:dyDescent="0.35">
      <c r="A57">
        <v>1.5667579623397527</v>
      </c>
      <c r="B57">
        <v>0.99105569820119055</v>
      </c>
    </row>
    <row r="58" spans="1:2" x14ac:dyDescent="0.35">
      <c r="A58">
        <v>1.5910657148166507</v>
      </c>
      <c r="B58">
        <v>0.64378956353668837</v>
      </c>
    </row>
    <row r="59" spans="1:2" x14ac:dyDescent="0.35">
      <c r="A59">
        <v>1.5331725707188515</v>
      </c>
      <c r="B59">
        <v>0.54119916588902783</v>
      </c>
    </row>
    <row r="60" spans="1:2" x14ac:dyDescent="0.35">
      <c r="A60">
        <v>1.3380641699810201</v>
      </c>
      <c r="B60">
        <v>0.16604323549945618</v>
      </c>
    </row>
    <row r="61" spans="1:2" x14ac:dyDescent="0.35">
      <c r="A61">
        <v>1.0768426362251036</v>
      </c>
      <c r="B61">
        <v>0.22943467035290172</v>
      </c>
    </row>
    <row r="62" spans="1:2" x14ac:dyDescent="0.35">
      <c r="A62">
        <v>1.0175188369860986</v>
      </c>
      <c r="B62">
        <v>0.22818858135451853</v>
      </c>
    </row>
    <row r="63" spans="1:2" x14ac:dyDescent="0.35">
      <c r="A63">
        <v>0.98111691976025217</v>
      </c>
      <c r="B63">
        <v>-0.24219428255248829</v>
      </c>
    </row>
    <row r="64" spans="1:2" x14ac:dyDescent="0.35">
      <c r="A64">
        <v>0.56115777494901853</v>
      </c>
      <c r="B64">
        <v>-0.43507557082654919</v>
      </c>
    </row>
    <row r="65" spans="1:2" x14ac:dyDescent="0.35">
      <c r="A65">
        <v>0.29522747869391042</v>
      </c>
      <c r="B65">
        <v>-0.26538815729283016</v>
      </c>
    </row>
    <row r="66" spans="1:2" x14ac:dyDescent="0.35">
      <c r="A66">
        <v>0.18060051611346731</v>
      </c>
      <c r="B66">
        <v>-0.82210104881594026</v>
      </c>
    </row>
    <row r="67" spans="1:2" x14ac:dyDescent="0.35">
      <c r="A67">
        <v>-0.41760086685815734</v>
      </c>
      <c r="B67">
        <v>-0.9278160116093308</v>
      </c>
    </row>
    <row r="68" spans="1:2" x14ac:dyDescent="0.35">
      <c r="A68">
        <v>-0.68143382583668088</v>
      </c>
      <c r="B68">
        <v>-0.90284386845189424</v>
      </c>
    </row>
    <row r="69" spans="1:2" x14ac:dyDescent="0.35">
      <c r="A69">
        <v>-0.8918092436657562</v>
      </c>
      <c r="B69">
        <v>-0.33862928598464792</v>
      </c>
    </row>
    <row r="70" spans="1:2" x14ac:dyDescent="0.35">
      <c r="A70">
        <v>-1.0661246070593482</v>
      </c>
      <c r="B70">
        <v>-1.7983072420699533E-2</v>
      </c>
    </row>
    <row r="71" spans="1:2" x14ac:dyDescent="0.35">
      <c r="A71">
        <v>-1.1326301821395923</v>
      </c>
      <c r="B71">
        <v>0.11631091871001679</v>
      </c>
    </row>
    <row r="72" spans="1:2" x14ac:dyDescent="0.35">
      <c r="A72">
        <v>-1.1793905081787401</v>
      </c>
      <c r="B72">
        <v>0.26397152689761066</v>
      </c>
    </row>
    <row r="73" spans="1:2" x14ac:dyDescent="0.35">
      <c r="A73">
        <v>-2.5051514356490681</v>
      </c>
      <c r="B73">
        <v>2.1160251688220235</v>
      </c>
    </row>
    <row r="74" spans="1:2" x14ac:dyDescent="0.35">
      <c r="A74">
        <v>-2.6710510354584169</v>
      </c>
      <c r="B74">
        <v>2.5091123304667882</v>
      </c>
    </row>
    <row r="75" spans="1:2" x14ac:dyDescent="0.35">
      <c r="A75">
        <v>-2.6416432731803026</v>
      </c>
      <c r="B75">
        <v>2.9006545368908196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XLSTAT_20210801_163211_1_HID6"/>
  <dimension ref="A1:B61"/>
  <sheetViews>
    <sheetView workbookViewId="0"/>
  </sheetViews>
  <sheetFormatPr defaultRowHeight="14.5" x14ac:dyDescent="0.35"/>
  <sheetData>
    <row r="1" spans="1:2" x14ac:dyDescent="0.35">
      <c r="A1">
        <v>0.3854186032874945</v>
      </c>
      <c r="B1">
        <v>1.4936273066067656</v>
      </c>
    </row>
    <row r="2" spans="1:2" x14ac:dyDescent="0.35">
      <c r="A2">
        <v>0.59307031458582204</v>
      </c>
      <c r="B2">
        <v>1.3214883047665913</v>
      </c>
    </row>
    <row r="3" spans="1:2" x14ac:dyDescent="0.35">
      <c r="A3">
        <v>0.56610774358288218</v>
      </c>
      <c r="B3">
        <v>0.89002633399275577</v>
      </c>
    </row>
    <row r="4" spans="1:2" x14ac:dyDescent="0.35">
      <c r="A4">
        <v>0.27190703720545956</v>
      </c>
      <c r="B4">
        <v>1.3484962948209795</v>
      </c>
    </row>
    <row r="5" spans="1:2" x14ac:dyDescent="0.35">
      <c r="A5">
        <v>0.33560915272464914</v>
      </c>
      <c r="B5">
        <v>1.2446857881524966</v>
      </c>
    </row>
    <row r="6" spans="1:2" x14ac:dyDescent="0.35">
      <c r="A6">
        <v>0.27322822814474923</v>
      </c>
      <c r="B6">
        <v>1.1717635062370346</v>
      </c>
    </row>
    <row r="7" spans="1:2" x14ac:dyDescent="0.35">
      <c r="A7">
        <v>0.49804245836457928</v>
      </c>
      <c r="B7">
        <v>1.1704316611568593</v>
      </c>
    </row>
    <row r="8" spans="1:2" x14ac:dyDescent="0.35">
      <c r="A8">
        <v>0.51667596745794186</v>
      </c>
      <c r="B8">
        <v>0.96333448589617354</v>
      </c>
    </row>
    <row r="9" spans="1:2" x14ac:dyDescent="0.35">
      <c r="A9">
        <v>0.26945386094164869</v>
      </c>
      <c r="B9">
        <v>0.75914293887988504</v>
      </c>
    </row>
    <row r="10" spans="1:2" x14ac:dyDescent="0.35">
      <c r="A10">
        <v>-8.4336896440202785E-2</v>
      </c>
      <c r="B10">
        <v>0.69701184772128699</v>
      </c>
    </row>
    <row r="11" spans="1:2" x14ac:dyDescent="0.35">
      <c r="A11">
        <v>-0.22938441038098825</v>
      </c>
      <c r="B11">
        <v>0.78715853483625442</v>
      </c>
    </row>
    <row r="12" spans="1:2" x14ac:dyDescent="0.35">
      <c r="A12">
        <v>-0.24436154343082259</v>
      </c>
      <c r="B12">
        <v>2.8232712270079813E-2</v>
      </c>
    </row>
    <row r="13" spans="1:2" x14ac:dyDescent="0.35">
      <c r="A13">
        <v>-0.64246919699143845</v>
      </c>
      <c r="B13">
        <v>-0.21918716700874455</v>
      </c>
    </row>
    <row r="14" spans="1:2" x14ac:dyDescent="0.35">
      <c r="A14">
        <v>-0.85552117748144318</v>
      </c>
      <c r="B14">
        <v>-1.0861328623447061E-2</v>
      </c>
    </row>
    <row r="15" spans="1:2" x14ac:dyDescent="0.35">
      <c r="A15">
        <v>-0.72919512359113747</v>
      </c>
      <c r="B15">
        <v>-0.7537304315816884</v>
      </c>
    </row>
    <row r="16" spans="1:2" x14ac:dyDescent="0.35">
      <c r="A16">
        <v>-0.89475609919867261</v>
      </c>
      <c r="B16">
        <v>-0.80137309316054317</v>
      </c>
    </row>
    <row r="17" spans="1:2" x14ac:dyDescent="0.35">
      <c r="A17">
        <v>-1.0900435492198319</v>
      </c>
      <c r="B17">
        <v>-0.81972522518258617</v>
      </c>
    </row>
    <row r="18" spans="1:2" x14ac:dyDescent="0.35">
      <c r="A18">
        <v>-1.4269705536381407</v>
      </c>
      <c r="B18">
        <v>-0.89841009771009128</v>
      </c>
    </row>
    <row r="19" spans="1:2" x14ac:dyDescent="0.35">
      <c r="A19">
        <v>-1.3377116273438827</v>
      </c>
      <c r="B19">
        <v>-1.138849750383943</v>
      </c>
    </row>
    <row r="20" spans="1:2" x14ac:dyDescent="0.35">
      <c r="A20">
        <v>-0.99339743888137766</v>
      </c>
      <c r="B20">
        <v>-1.4831984506946967</v>
      </c>
    </row>
    <row r="21" spans="1:2" x14ac:dyDescent="0.35">
      <c r="A21">
        <v>-0.76102800608493704</v>
      </c>
      <c r="B21">
        <v>-1.4908338344736429</v>
      </c>
    </row>
    <row r="22" spans="1:2" x14ac:dyDescent="0.35">
      <c r="A22">
        <v>-0.62679148420246045</v>
      </c>
      <c r="B22">
        <v>-1.5753167236100238</v>
      </c>
    </row>
    <row r="23" spans="1:2" x14ac:dyDescent="0.35">
      <c r="A23">
        <v>-0.68261815841585283</v>
      </c>
      <c r="B23">
        <v>-1.2987053039789811</v>
      </c>
    </row>
    <row r="24" spans="1:2" x14ac:dyDescent="0.35">
      <c r="A24">
        <v>-0.45925623524414599</v>
      </c>
      <c r="B24">
        <v>-1.0631129413684204</v>
      </c>
    </row>
    <row r="25" spans="1:2" x14ac:dyDescent="0.35">
      <c r="A25">
        <v>-0.19924487655508982</v>
      </c>
      <c r="B25">
        <v>-1.3274074648405971</v>
      </c>
    </row>
    <row r="26" spans="1:2" x14ac:dyDescent="0.35">
      <c r="A26">
        <v>-0.19909477780722079</v>
      </c>
      <c r="B26">
        <v>-1.0354100300335896</v>
      </c>
    </row>
    <row r="27" spans="1:2" x14ac:dyDescent="0.35">
      <c r="A27">
        <v>-4.6472014113028461E-4</v>
      </c>
      <c r="B27">
        <v>-1.0614905876367184</v>
      </c>
    </row>
    <row r="28" spans="1:2" x14ac:dyDescent="0.35">
      <c r="A28">
        <v>0.14355458985085734</v>
      </c>
      <c r="B28">
        <v>-1.0431728556808384</v>
      </c>
    </row>
    <row r="29" spans="1:2" x14ac:dyDescent="0.35">
      <c r="A29">
        <v>0.42384841950719165</v>
      </c>
      <c r="B29">
        <v>-1.1692680740922152</v>
      </c>
    </row>
    <row r="30" spans="1:2" x14ac:dyDescent="0.35">
      <c r="A30">
        <v>0.43272530129291492</v>
      </c>
      <c r="B30">
        <v>-0.92465238151831941</v>
      </c>
    </row>
    <row r="31" spans="1:2" x14ac:dyDescent="0.35">
      <c r="A31">
        <v>0.15245707305007247</v>
      </c>
      <c r="B31">
        <v>-0.60808700082531608</v>
      </c>
    </row>
    <row r="32" spans="1:2" x14ac:dyDescent="0.35">
      <c r="A32">
        <v>0.20344653177633198</v>
      </c>
      <c r="B32">
        <v>-0.62289232123961114</v>
      </c>
    </row>
    <row r="33" spans="1:2" x14ac:dyDescent="0.35">
      <c r="A33">
        <v>0.27477397947592608</v>
      </c>
      <c r="B33">
        <v>-0.47262167619933942</v>
      </c>
    </row>
    <row r="34" spans="1:2" x14ac:dyDescent="0.35">
      <c r="A34">
        <v>0.54481187978668888</v>
      </c>
      <c r="B34">
        <v>-0.46009422014462481</v>
      </c>
    </row>
    <row r="35" spans="1:2" x14ac:dyDescent="0.35">
      <c r="A35">
        <v>0.68995879439374597</v>
      </c>
      <c r="B35">
        <v>-0.25239928787861293</v>
      </c>
    </row>
    <row r="36" spans="1:2" x14ac:dyDescent="0.35">
      <c r="A36">
        <v>0.81364196535545907</v>
      </c>
      <c r="B36">
        <v>-0.11639361652243106</v>
      </c>
    </row>
    <row r="37" spans="1:2" x14ac:dyDescent="0.35">
      <c r="A37">
        <v>1.0056809985081445</v>
      </c>
      <c r="B37">
        <v>-0.13072643834388772</v>
      </c>
    </row>
    <row r="38" spans="1:2" x14ac:dyDescent="0.35">
      <c r="A38">
        <v>0.9010131319869763</v>
      </c>
      <c r="B38">
        <v>0.12342114417933381</v>
      </c>
    </row>
    <row r="39" spans="1:2" x14ac:dyDescent="0.35">
      <c r="A39">
        <v>1.1708012246402368</v>
      </c>
      <c r="B39">
        <v>0.1933924625977497</v>
      </c>
    </row>
    <row r="40" spans="1:2" x14ac:dyDescent="0.35">
      <c r="A40">
        <v>1.2752219232093818</v>
      </c>
      <c r="B40">
        <v>0.31941826729384115</v>
      </c>
    </row>
    <row r="41" spans="1:2" x14ac:dyDescent="0.35">
      <c r="A41">
        <v>1.2077144843785239</v>
      </c>
      <c r="B41">
        <v>0.656817314995086</v>
      </c>
    </row>
    <row r="42" spans="1:2" x14ac:dyDescent="0.35">
      <c r="A42">
        <v>1.5527926089832458</v>
      </c>
      <c r="B42">
        <v>0.85571729966299603</v>
      </c>
    </row>
    <row r="43" spans="1:2" x14ac:dyDescent="0.35">
      <c r="A43">
        <v>1.5667579623397527</v>
      </c>
      <c r="B43">
        <v>0.99105569820119055</v>
      </c>
    </row>
    <row r="44" spans="1:2" x14ac:dyDescent="0.35">
      <c r="A44">
        <v>1.5910657148166507</v>
      </c>
      <c r="B44">
        <v>0.64378956353668837</v>
      </c>
    </row>
    <row r="45" spans="1:2" x14ac:dyDescent="0.35">
      <c r="A45">
        <v>1.5331725707188515</v>
      </c>
      <c r="B45">
        <v>0.54119916588902783</v>
      </c>
    </row>
    <row r="46" spans="1:2" x14ac:dyDescent="0.35">
      <c r="A46">
        <v>1.3380641699810201</v>
      </c>
      <c r="B46">
        <v>0.16604323549945618</v>
      </c>
    </row>
    <row r="47" spans="1:2" x14ac:dyDescent="0.35">
      <c r="A47">
        <v>1.0768426362251036</v>
      </c>
      <c r="B47">
        <v>0.22943467035290172</v>
      </c>
    </row>
    <row r="48" spans="1:2" x14ac:dyDescent="0.35">
      <c r="A48">
        <v>1.0175188369860986</v>
      </c>
      <c r="B48">
        <v>0.22818858135451853</v>
      </c>
    </row>
    <row r="49" spans="1:2" x14ac:dyDescent="0.35">
      <c r="A49">
        <v>0.98111691976025217</v>
      </c>
      <c r="B49">
        <v>-0.24219428255248829</v>
      </c>
    </row>
    <row r="50" spans="1:2" x14ac:dyDescent="0.35">
      <c r="A50">
        <v>0.56115777494901853</v>
      </c>
      <c r="B50">
        <v>-0.43507557082654919</v>
      </c>
    </row>
    <row r="51" spans="1:2" x14ac:dyDescent="0.35">
      <c r="A51">
        <v>0.29522747869391042</v>
      </c>
      <c r="B51">
        <v>-0.26538815729283016</v>
      </c>
    </row>
    <row r="52" spans="1:2" x14ac:dyDescent="0.35">
      <c r="A52">
        <v>0.18060051611346731</v>
      </c>
      <c r="B52">
        <v>-0.82210104881594026</v>
      </c>
    </row>
    <row r="53" spans="1:2" x14ac:dyDescent="0.35">
      <c r="A53">
        <v>-0.41760086685815734</v>
      </c>
      <c r="B53">
        <v>-0.9278160116093308</v>
      </c>
    </row>
    <row r="54" spans="1:2" x14ac:dyDescent="0.35">
      <c r="A54">
        <v>-0.68143382583668088</v>
      </c>
      <c r="B54">
        <v>-0.90284386845189424</v>
      </c>
    </row>
    <row r="55" spans="1:2" x14ac:dyDescent="0.35">
      <c r="A55">
        <v>-0.8918092436657562</v>
      </c>
      <c r="B55">
        <v>-0.33862928598464792</v>
      </c>
    </row>
    <row r="56" spans="1:2" x14ac:dyDescent="0.35">
      <c r="A56">
        <v>-1.0661246070593482</v>
      </c>
      <c r="B56">
        <v>-1.7983072420699533E-2</v>
      </c>
    </row>
    <row r="57" spans="1:2" x14ac:dyDescent="0.35">
      <c r="A57">
        <v>-1.1326301821395923</v>
      </c>
      <c r="B57">
        <v>0.11631091871001679</v>
      </c>
    </row>
    <row r="58" spans="1:2" x14ac:dyDescent="0.35">
      <c r="A58">
        <v>-1.1793905081787401</v>
      </c>
      <c r="B58">
        <v>0.26397152689761066</v>
      </c>
    </row>
    <row r="59" spans="1:2" x14ac:dyDescent="0.35">
      <c r="A59">
        <v>-2.5051514356490681</v>
      </c>
      <c r="B59">
        <v>2.1160251688220235</v>
      </c>
    </row>
    <row r="60" spans="1:2" x14ac:dyDescent="0.35">
      <c r="A60">
        <v>-2.6710510354584169</v>
      </c>
      <c r="B60">
        <v>2.5091123304667882</v>
      </c>
    </row>
    <row r="61" spans="1:2" x14ac:dyDescent="0.35">
      <c r="A61">
        <v>-2.6416432731803026</v>
      </c>
      <c r="B61">
        <v>2.9006545368908196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XLSTAT_20210801_163211_1_HID5"/>
  <dimension ref="A1:B14"/>
  <sheetViews>
    <sheetView workbookViewId="0"/>
  </sheetViews>
  <sheetFormatPr defaultRowHeight="14.5" x14ac:dyDescent="0.35"/>
  <sheetData>
    <row r="1" spans="1:2" x14ac:dyDescent="0.35">
      <c r="A1">
        <v>0.7314637712942702</v>
      </c>
      <c r="B1">
        <v>0.65941297760212048</v>
      </c>
    </row>
    <row r="2" spans="1:2" x14ac:dyDescent="0.35">
      <c r="A2">
        <v>-0.15271297140308054</v>
      </c>
      <c r="B2">
        <v>-0.78454903261533371</v>
      </c>
    </row>
    <row r="3" spans="1:2" x14ac:dyDescent="0.35">
      <c r="A3">
        <v>-0.82110009053629462</v>
      </c>
      <c r="B3">
        <v>-0.1362567392519306</v>
      </c>
    </row>
    <row r="4" spans="1:2" x14ac:dyDescent="0.35">
      <c r="A4">
        <v>0.90517102940411442</v>
      </c>
      <c r="B4">
        <v>0.31426392791624397</v>
      </c>
    </row>
    <row r="5" spans="1:2" x14ac:dyDescent="0.35">
      <c r="A5">
        <v>0.75830004241413207</v>
      </c>
      <c r="B5">
        <v>0.55277005910929389</v>
      </c>
    </row>
    <row r="6" spans="1:2" x14ac:dyDescent="0.35">
      <c r="A6">
        <v>0.77401185973588982</v>
      </c>
      <c r="B6">
        <v>0.23063096504768515</v>
      </c>
    </row>
    <row r="7" spans="1:2" x14ac:dyDescent="0.35">
      <c r="A7">
        <v>0.79507113045478572</v>
      </c>
      <c r="B7">
        <v>-8.758776904812593E-2</v>
      </c>
    </row>
    <row r="8" spans="1:2" x14ac:dyDescent="0.35">
      <c r="A8">
        <v>-0.79405251737959337</v>
      </c>
      <c r="B8">
        <v>-0.3357499237800331</v>
      </c>
    </row>
    <row r="9" spans="1:2" x14ac:dyDescent="0.35">
      <c r="A9">
        <v>0.63603097851205137</v>
      </c>
      <c r="B9">
        <v>8.3205732435277013E-2</v>
      </c>
    </row>
    <row r="10" spans="1:2" x14ac:dyDescent="0.35">
      <c r="A10">
        <v>0.35237758772392258</v>
      </c>
      <c r="B10">
        <v>0.71303302775142074</v>
      </c>
    </row>
    <row r="11" spans="1:2" x14ac:dyDescent="0.35">
      <c r="A11">
        <v>-0.47198489766312846</v>
      </c>
      <c r="B11">
        <v>0.6796701659111124</v>
      </c>
    </row>
    <row r="12" spans="1:2" x14ac:dyDescent="0.35">
      <c r="A12">
        <v>-0.73570713245988173</v>
      </c>
      <c r="B12">
        <v>-0.43018857160837143</v>
      </c>
    </row>
    <row r="13" spans="1:2" x14ac:dyDescent="0.35">
      <c r="A13">
        <v>0.44315229931881939</v>
      </c>
      <c r="B13">
        <v>0.80082880782096433</v>
      </c>
    </row>
    <row r="14" spans="1:2" x14ac:dyDescent="0.35">
      <c r="A14">
        <v>0.51337096547880612</v>
      </c>
      <c r="B14">
        <v>0.62909011138585136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XLSTAT_20210801_163211_1_HID4"/>
  <dimension ref="A1:B75"/>
  <sheetViews>
    <sheetView workbookViewId="0"/>
  </sheetViews>
  <sheetFormatPr defaultRowHeight="14.5" x14ac:dyDescent="0.35"/>
  <sheetData>
    <row r="1" spans="1:2" x14ac:dyDescent="0.35">
      <c r="A1">
        <v>4.2105635515568816</v>
      </c>
      <c r="B1">
        <v>1.2887634997112698</v>
      </c>
    </row>
    <row r="2" spans="1:2" x14ac:dyDescent="0.35">
      <c r="A2">
        <v>-2.4158094163232713</v>
      </c>
      <c r="B2">
        <v>-4.9345123268292816</v>
      </c>
    </row>
    <row r="3" spans="1:2" x14ac:dyDescent="0.35">
      <c r="A3">
        <v>-3.2917530694118957</v>
      </c>
      <c r="B3">
        <v>2.9092377091140782</v>
      </c>
    </row>
    <row r="4" spans="1:2" x14ac:dyDescent="0.35">
      <c r="A4">
        <v>4.0185251054734143</v>
      </c>
      <c r="B4">
        <v>-2.0238962002341969</v>
      </c>
    </row>
    <row r="5" spans="1:2" x14ac:dyDescent="0.35">
      <c r="A5">
        <v>4.0542261756413422</v>
      </c>
      <c r="B5">
        <v>0.39242654478989153</v>
      </c>
    </row>
    <row r="6" spans="1:2" x14ac:dyDescent="0.35">
      <c r="A6">
        <v>3.3457392102439609</v>
      </c>
      <c r="B6">
        <v>-2.005392766300512</v>
      </c>
    </row>
    <row r="7" spans="1:2" x14ac:dyDescent="0.35">
      <c r="A7">
        <v>2.6658951635013355</v>
      </c>
      <c r="B7">
        <v>-4.4002840174622797</v>
      </c>
    </row>
    <row r="8" spans="1:2" x14ac:dyDescent="0.35">
      <c r="A8">
        <v>-3.6679038621584121</v>
      </c>
      <c r="B8">
        <v>1.3422402252501031</v>
      </c>
    </row>
    <row r="9" spans="1:2" x14ac:dyDescent="0.35">
      <c r="A9">
        <v>2.4967482657842162</v>
      </c>
      <c r="B9">
        <v>-2.4146404656637359</v>
      </c>
    </row>
    <row r="10" spans="1:2" x14ac:dyDescent="0.35">
      <c r="A10">
        <v>2.967648841538328</v>
      </c>
      <c r="B10">
        <v>3.4723255031468274</v>
      </c>
    </row>
    <row r="11" spans="1:2" x14ac:dyDescent="0.35">
      <c r="A11">
        <v>-9.1459866969144016E-2</v>
      </c>
      <c r="B11">
        <v>7.1391226971158446</v>
      </c>
    </row>
    <row r="12" spans="1:2" x14ac:dyDescent="0.35">
      <c r="A12">
        <v>-3.6813514273533747</v>
      </c>
      <c r="B12">
        <v>0.3845725611684862</v>
      </c>
    </row>
    <row r="13" spans="1:2" x14ac:dyDescent="0.35">
      <c r="A13">
        <v>3.50434494566474</v>
      </c>
      <c r="B13">
        <v>3.6752647324865073</v>
      </c>
    </row>
    <row r="14" spans="1:2" x14ac:dyDescent="0.35">
      <c r="A14">
        <v>3.3501803692337924</v>
      </c>
      <c r="B14">
        <v>2.1038115998179565</v>
      </c>
    </row>
    <row r="15" spans="1:2" x14ac:dyDescent="0.35">
      <c r="A15">
        <v>3.2437905281765635</v>
      </c>
      <c r="B15">
        <v>1.4750760580903337</v>
      </c>
    </row>
    <row r="16" spans="1:2" x14ac:dyDescent="0.35">
      <c r="A16">
        <v>3.4680756320612378</v>
      </c>
      <c r="B16">
        <v>1.1080590512081978</v>
      </c>
    </row>
    <row r="17" spans="1:2" x14ac:dyDescent="0.35">
      <c r="A17">
        <v>2.7312512019817201</v>
      </c>
      <c r="B17">
        <v>0.61601105959997304</v>
      </c>
    </row>
    <row r="18" spans="1:2" x14ac:dyDescent="0.35">
      <c r="A18">
        <v>2.7481180775216338</v>
      </c>
      <c r="B18">
        <v>1.3911966490626679</v>
      </c>
    </row>
    <row r="19" spans="1:2" x14ac:dyDescent="0.35">
      <c r="A19">
        <v>2.7373863107105643</v>
      </c>
      <c r="B19">
        <v>1.2179497409686877</v>
      </c>
    </row>
    <row r="20" spans="1:2" x14ac:dyDescent="0.35">
      <c r="A20">
        <v>2.4756460383082914</v>
      </c>
      <c r="B20">
        <v>1.179982290282354</v>
      </c>
    </row>
    <row r="21" spans="1:2" x14ac:dyDescent="0.35">
      <c r="A21">
        <v>3.0070216646396695</v>
      </c>
      <c r="B21">
        <v>1.0026858262854805</v>
      </c>
    </row>
    <row r="22" spans="1:2" x14ac:dyDescent="0.35">
      <c r="A22">
        <v>2.7282773933986193</v>
      </c>
      <c r="B22">
        <v>0.74182909786104423</v>
      </c>
    </row>
    <row r="23" spans="1:2" x14ac:dyDescent="0.35">
      <c r="A23">
        <v>1.8232263007756515</v>
      </c>
      <c r="B23">
        <v>0.69221801086701784</v>
      </c>
    </row>
    <row r="24" spans="1:2" x14ac:dyDescent="0.35">
      <c r="A24">
        <v>0.8868398293431029</v>
      </c>
      <c r="B24">
        <v>0.89484712784388765</v>
      </c>
    </row>
    <row r="25" spans="1:2" x14ac:dyDescent="0.35">
      <c r="A25">
        <v>0.68324226741542338</v>
      </c>
      <c r="B25">
        <v>1.115422912284513</v>
      </c>
    </row>
    <row r="26" spans="1:2" x14ac:dyDescent="0.35">
      <c r="A26">
        <v>-0.53580793041602348</v>
      </c>
      <c r="B26">
        <v>0.22456664854081421</v>
      </c>
    </row>
    <row r="27" spans="1:2" x14ac:dyDescent="0.35">
      <c r="A27">
        <v>-1.8663019156976381</v>
      </c>
      <c r="B27">
        <v>0.24147634655981134</v>
      </c>
    </row>
    <row r="28" spans="1:2" x14ac:dyDescent="0.35">
      <c r="A28">
        <v>-2.0469693136509823</v>
      </c>
      <c r="B28">
        <v>0.65574980792247717</v>
      </c>
    </row>
    <row r="29" spans="1:2" x14ac:dyDescent="0.35">
      <c r="A29">
        <v>-2.9056871522863328</v>
      </c>
      <c r="B29">
        <v>-0.32645195203619842</v>
      </c>
    </row>
    <row r="30" spans="1:2" x14ac:dyDescent="0.35">
      <c r="A30">
        <v>-3.3728367280680378</v>
      </c>
      <c r="B30">
        <v>-0.25371079667056068</v>
      </c>
    </row>
    <row r="31" spans="1:2" x14ac:dyDescent="0.35">
      <c r="A31">
        <v>-3.8648457534760876</v>
      </c>
      <c r="B31">
        <v>-0.12290158980471505</v>
      </c>
    </row>
    <row r="32" spans="1:2" x14ac:dyDescent="0.35">
      <c r="A32">
        <v>-4.7870318052859249</v>
      </c>
      <c r="B32">
        <v>4.6860190582755701E-2</v>
      </c>
    </row>
    <row r="33" spans="1:2" x14ac:dyDescent="0.35">
      <c r="A33">
        <v>-4.9501880173803423</v>
      </c>
      <c r="B33">
        <v>-0.3088496241192546</v>
      </c>
    </row>
    <row r="34" spans="1:2" x14ac:dyDescent="0.35">
      <c r="A34">
        <v>-4.6701755360357522</v>
      </c>
      <c r="B34">
        <v>-0.98748324051035474</v>
      </c>
    </row>
    <row r="35" spans="1:2" x14ac:dyDescent="0.35">
      <c r="A35">
        <v>-4.1307025679384362</v>
      </c>
      <c r="B35">
        <v>-1.1781813391724816</v>
      </c>
    </row>
    <row r="36" spans="1:2" x14ac:dyDescent="0.35">
      <c r="A36">
        <v>-3.9439255263768875</v>
      </c>
      <c r="B36">
        <v>-1.383571616338277</v>
      </c>
    </row>
    <row r="37" spans="1:2" x14ac:dyDescent="0.35">
      <c r="A37">
        <v>-3.6450309919682686</v>
      </c>
      <c r="B37">
        <v>-1.0109743784670742</v>
      </c>
    </row>
    <row r="38" spans="1:2" x14ac:dyDescent="0.35">
      <c r="A38">
        <v>-2.7476285659124491</v>
      </c>
      <c r="B38">
        <v>-0.9053705896453027</v>
      </c>
    </row>
    <row r="39" spans="1:2" x14ac:dyDescent="0.35">
      <c r="A39">
        <v>-2.5428138735499441</v>
      </c>
      <c r="B39">
        <v>-1.4229085051404584</v>
      </c>
    </row>
    <row r="40" spans="1:2" x14ac:dyDescent="0.35">
      <c r="A40">
        <v>-2.0871005055449561</v>
      </c>
      <c r="B40">
        <v>-1.0757641369229758</v>
      </c>
    </row>
    <row r="41" spans="1:2" x14ac:dyDescent="0.35">
      <c r="A41">
        <v>-1.6564507743626642</v>
      </c>
      <c r="B41">
        <v>-1.2620280368547956</v>
      </c>
    </row>
    <row r="42" spans="1:2" x14ac:dyDescent="0.35">
      <c r="A42">
        <v>-1.2861474871153695</v>
      </c>
      <c r="B42">
        <v>-1.3528074897851887</v>
      </c>
    </row>
    <row r="43" spans="1:2" x14ac:dyDescent="0.35">
      <c r="A43">
        <v>-0.81768958038218065</v>
      </c>
      <c r="B43">
        <v>-1.721842690336028</v>
      </c>
    </row>
    <row r="44" spans="1:2" x14ac:dyDescent="0.35">
      <c r="A44">
        <v>-0.41515853322878038</v>
      </c>
      <c r="B44">
        <v>-1.437868431265573</v>
      </c>
    </row>
    <row r="45" spans="1:2" x14ac:dyDescent="0.35">
      <c r="A45">
        <v>-0.5865258193950933</v>
      </c>
      <c r="B45">
        <v>-0.84233416397904204</v>
      </c>
    </row>
    <row r="46" spans="1:2" x14ac:dyDescent="0.35">
      <c r="A46">
        <v>-0.48862324664827539</v>
      </c>
      <c r="B46">
        <v>-0.89979443077642252</v>
      </c>
    </row>
    <row r="47" spans="1:2" x14ac:dyDescent="0.35">
      <c r="A47">
        <v>-8.5032748907089103E-2</v>
      </c>
      <c r="B47">
        <v>-0.77683196282994038</v>
      </c>
    </row>
    <row r="48" spans="1:2" x14ac:dyDescent="0.35">
      <c r="A48">
        <v>0.57526526514473741</v>
      </c>
      <c r="B48">
        <v>-0.97299244319876932</v>
      </c>
    </row>
    <row r="49" spans="1:2" x14ac:dyDescent="0.35">
      <c r="A49">
        <v>1.243569645414395</v>
      </c>
      <c r="B49">
        <v>-0.83943396305942697</v>
      </c>
    </row>
    <row r="50" spans="1:2" x14ac:dyDescent="0.35">
      <c r="A50">
        <v>1.7491473167251921</v>
      </c>
      <c r="B50">
        <v>-0.77435700632486915</v>
      </c>
    </row>
    <row r="51" spans="1:2" x14ac:dyDescent="0.35">
      <c r="A51">
        <v>2.1824775520075383</v>
      </c>
      <c r="B51">
        <v>-0.94149828249639189</v>
      </c>
    </row>
    <row r="52" spans="1:2" x14ac:dyDescent="0.35">
      <c r="A52">
        <v>2.3304474299476388</v>
      </c>
      <c r="B52">
        <v>-0.55744266358305994</v>
      </c>
    </row>
    <row r="53" spans="1:2" x14ac:dyDescent="0.35">
      <c r="A53">
        <v>3.0797338717948159</v>
      </c>
      <c r="B53">
        <v>-0.68509204878520857</v>
      </c>
    </row>
    <row r="54" spans="1:2" x14ac:dyDescent="0.35">
      <c r="A54">
        <v>3.5240412378709935</v>
      </c>
      <c r="B54">
        <v>-0.61682842066045307</v>
      </c>
    </row>
    <row r="55" spans="1:2" x14ac:dyDescent="0.35">
      <c r="A55">
        <v>3.8900146014379411</v>
      </c>
      <c r="B55">
        <v>-0.16280915004330104</v>
      </c>
    </row>
    <row r="56" spans="1:2" x14ac:dyDescent="0.35">
      <c r="A56">
        <v>5.0190123159296505</v>
      </c>
      <c r="B56">
        <v>-0.19597440468775423</v>
      </c>
    </row>
    <row r="57" spans="1:2" x14ac:dyDescent="0.35">
      <c r="A57">
        <v>5.2632044394461017</v>
      </c>
      <c r="B57">
        <v>-4.5936663574381809E-2</v>
      </c>
    </row>
    <row r="58" spans="1:2" x14ac:dyDescent="0.35">
      <c r="A58">
        <v>4.7793370002518261</v>
      </c>
      <c r="B58">
        <v>-0.47792605146986578</v>
      </c>
    </row>
    <row r="59" spans="1:2" x14ac:dyDescent="0.35">
      <c r="A59">
        <v>4.4819794738901493</v>
      </c>
      <c r="B59">
        <v>-0.55468429250337015</v>
      </c>
    </row>
    <row r="60" spans="1:2" x14ac:dyDescent="0.35">
      <c r="A60">
        <v>3.433975418236118</v>
      </c>
      <c r="B60">
        <v>-0.84834850937523465</v>
      </c>
    </row>
    <row r="61" spans="1:2" x14ac:dyDescent="0.35">
      <c r="A61">
        <v>2.9129895869978082</v>
      </c>
      <c r="B61">
        <v>-0.56879130079518003</v>
      </c>
    </row>
    <row r="62" spans="1:2" x14ac:dyDescent="0.35">
      <c r="A62">
        <v>2.7702793256116163</v>
      </c>
      <c r="B62">
        <v>-0.52390634088084898</v>
      </c>
    </row>
    <row r="63" spans="1:2" x14ac:dyDescent="0.35">
      <c r="A63">
        <v>1.9503612258419185</v>
      </c>
      <c r="B63">
        <v>-1.0548638039865141</v>
      </c>
    </row>
    <row r="64" spans="1:2" x14ac:dyDescent="0.35">
      <c r="A64">
        <v>0.6530672649931013</v>
      </c>
      <c r="B64">
        <v>-0.95601448242634568</v>
      </c>
    </row>
    <row r="65" spans="1:2" x14ac:dyDescent="0.35">
      <c r="A65">
        <v>0.28667212300612421</v>
      </c>
      <c r="B65">
        <v>-0.54636310011220712</v>
      </c>
    </row>
    <row r="66" spans="1:2" x14ac:dyDescent="0.35">
      <c r="A66">
        <v>-0.85349091347312944</v>
      </c>
      <c r="B66">
        <v>-1.1188497408846767</v>
      </c>
    </row>
    <row r="67" spans="1:2" x14ac:dyDescent="0.35">
      <c r="A67">
        <v>-2.4377965961114447</v>
      </c>
      <c r="B67">
        <v>-0.7770244041625527</v>
      </c>
    </row>
    <row r="68" spans="1:2" x14ac:dyDescent="0.35">
      <c r="A68">
        <v>-3.0248921744138615</v>
      </c>
      <c r="B68">
        <v>-0.54111676580873302</v>
      </c>
    </row>
    <row r="69" spans="1:2" x14ac:dyDescent="0.35">
      <c r="A69">
        <v>-2.6442155632727982</v>
      </c>
      <c r="B69">
        <v>0.29430996159052225</v>
      </c>
    </row>
    <row r="70" spans="1:2" x14ac:dyDescent="0.35">
      <c r="A70">
        <v>-2.5578077082066657</v>
      </c>
      <c r="B70">
        <v>0.81188571380713137</v>
      </c>
    </row>
    <row r="71" spans="1:2" x14ac:dyDescent="0.35">
      <c r="A71">
        <v>-2.5061904987426948</v>
      </c>
      <c r="B71">
        <v>1.0235766515800326</v>
      </c>
    </row>
    <row r="72" spans="1:2" x14ac:dyDescent="0.35">
      <c r="A72">
        <v>-2.3868759340482395</v>
      </c>
      <c r="B72">
        <v>1.235731320795395</v>
      </c>
    </row>
    <row r="73" spans="1:2" x14ac:dyDescent="0.35">
      <c r="A73">
        <v>-2.6445238356184313</v>
      </c>
      <c r="B73">
        <v>4.4745112613454801</v>
      </c>
    </row>
    <row r="74" spans="1:2" x14ac:dyDescent="0.35">
      <c r="A74">
        <v>-2.4251780717424567</v>
      </c>
      <c r="B74">
        <v>5.0716606610528272</v>
      </c>
    </row>
    <row r="75" spans="1:2" x14ac:dyDescent="0.35">
      <c r="A75">
        <v>-1.7448046696225243</v>
      </c>
      <c r="B75">
        <v>5.5143224253421232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XLSTAT_20210801_163211_1_HID3"/>
  <dimension ref="A1:B572"/>
  <sheetViews>
    <sheetView workbookViewId="0"/>
  </sheetViews>
  <sheetFormatPr defaultRowHeight="14.5" x14ac:dyDescent="0.35"/>
  <sheetData>
    <row r="1" spans="1:2" x14ac:dyDescent="0.35">
      <c r="A1">
        <v>2.6636066797438249</v>
      </c>
      <c r="B1">
        <v>1.1551643032917707</v>
      </c>
    </row>
    <row r="2" spans="1:2" x14ac:dyDescent="0.35">
      <c r="A2">
        <v>2.5018892764094001</v>
      </c>
      <c r="B2">
        <v>1.3216433164021457</v>
      </c>
    </row>
    <row r="3" spans="1:2" x14ac:dyDescent="0.35">
      <c r="A3">
        <v>2.481282145357476</v>
      </c>
      <c r="B3">
        <v>1.4895695819089421</v>
      </c>
    </row>
    <row r="4" spans="1:2" x14ac:dyDescent="0.35">
      <c r="A4">
        <v>2.8498784216033877</v>
      </c>
      <c r="B4">
        <v>2.2211395700731518</v>
      </c>
    </row>
    <row r="5" spans="1:2" x14ac:dyDescent="0.35">
      <c r="A5">
        <v>3.2315167132089737</v>
      </c>
      <c r="B5">
        <v>2.4441938896374529</v>
      </c>
    </row>
    <row r="6" spans="1:2" x14ac:dyDescent="0.35">
      <c r="A6">
        <v>3.2615677270942309</v>
      </c>
      <c r="B6">
        <v>2.4428632767960696</v>
      </c>
    </row>
    <row r="7" spans="1:2" x14ac:dyDescent="0.35">
      <c r="A7">
        <v>3.8487969532115347</v>
      </c>
      <c r="B7">
        <v>1.7509308887014139</v>
      </c>
    </row>
    <row r="8" spans="1:2" x14ac:dyDescent="0.35">
      <c r="A8">
        <v>4.3415666400908961</v>
      </c>
      <c r="B8">
        <v>1.1456735414339436</v>
      </c>
    </row>
    <row r="9" spans="1:2" x14ac:dyDescent="0.35">
      <c r="A9">
        <v>3.1400646818670865</v>
      </c>
      <c r="B9">
        <v>0.94392772588002793</v>
      </c>
    </row>
    <row r="10" spans="1:2" x14ac:dyDescent="0.35">
      <c r="A10">
        <v>2.6636066797438249</v>
      </c>
      <c r="B10">
        <v>1.1551643032917707</v>
      </c>
    </row>
    <row r="11" spans="1:2" x14ac:dyDescent="0.35">
      <c r="A11">
        <v>2.8914237415554611</v>
      </c>
      <c r="B11">
        <v>0.80143803366677724</v>
      </c>
    </row>
    <row r="12" spans="1:2" x14ac:dyDescent="0.35">
      <c r="A12">
        <v>2.7892573006763821</v>
      </c>
      <c r="B12">
        <v>0.88797936570402536</v>
      </c>
    </row>
    <row r="13" spans="1:2" x14ac:dyDescent="0.35">
      <c r="A13">
        <v>2.6805795036303577</v>
      </c>
      <c r="B13">
        <v>1.1376200884586238</v>
      </c>
    </row>
    <row r="14" spans="1:2" x14ac:dyDescent="0.35">
      <c r="A14">
        <v>3.0529385284083488</v>
      </c>
      <c r="B14">
        <v>1.793346032768051</v>
      </c>
    </row>
    <row r="15" spans="1:2" x14ac:dyDescent="0.35">
      <c r="A15">
        <v>4.1401293070064629</v>
      </c>
      <c r="B15">
        <v>2.5523066188865751</v>
      </c>
    </row>
    <row r="16" spans="1:2" x14ac:dyDescent="0.35">
      <c r="A16">
        <v>4.3404527954269643</v>
      </c>
      <c r="B16">
        <v>0.91613638304163936</v>
      </c>
    </row>
    <row r="17" spans="1:2" x14ac:dyDescent="0.35">
      <c r="A17">
        <v>4.1387953750796482</v>
      </c>
      <c r="B17">
        <v>0.82746412011736148</v>
      </c>
    </row>
    <row r="18" spans="1:2" x14ac:dyDescent="0.35">
      <c r="A18">
        <v>3.4388436175006474</v>
      </c>
      <c r="B18">
        <v>0.55046839291474114</v>
      </c>
    </row>
    <row r="19" spans="1:2" x14ac:dyDescent="0.35">
      <c r="A19">
        <v>2.8914237415554611</v>
      </c>
      <c r="B19">
        <v>0.80143803366677724</v>
      </c>
    </row>
    <row r="20" spans="1:2" x14ac:dyDescent="0.35">
      <c r="A20">
        <v>2.0809692896078777</v>
      </c>
      <c r="B20">
        <v>0.39372353487248929</v>
      </c>
    </row>
    <row r="21" spans="1:2" x14ac:dyDescent="0.35">
      <c r="A21">
        <v>1.9809010469149038</v>
      </c>
      <c r="B21">
        <v>0.66844729729827523</v>
      </c>
    </row>
    <row r="22" spans="1:2" x14ac:dyDescent="0.35">
      <c r="A22">
        <v>2.2335152902311011</v>
      </c>
      <c r="B22">
        <v>1.341963808630608</v>
      </c>
    </row>
    <row r="23" spans="1:2" x14ac:dyDescent="0.35">
      <c r="A23">
        <v>3.4365609900865501</v>
      </c>
      <c r="B23">
        <v>1.1055111809455298</v>
      </c>
    </row>
    <row r="24" spans="1:2" x14ac:dyDescent="0.35">
      <c r="A24">
        <v>3.6240647094379952</v>
      </c>
      <c r="B24">
        <v>0.51060275191832161</v>
      </c>
    </row>
    <row r="25" spans="1:2" x14ac:dyDescent="0.35">
      <c r="A25">
        <v>3.268782922177488</v>
      </c>
      <c r="B25">
        <v>0.35331019919779316</v>
      </c>
    </row>
    <row r="26" spans="1:2" x14ac:dyDescent="0.35">
      <c r="A26">
        <v>3.1106026269164047</v>
      </c>
      <c r="B26">
        <v>0.32854163983512796</v>
      </c>
    </row>
    <row r="27" spans="1:2" x14ac:dyDescent="0.35">
      <c r="A27">
        <v>2.3100642708864418</v>
      </c>
      <c r="B27">
        <v>0.28137409580110884</v>
      </c>
    </row>
    <row r="28" spans="1:2" x14ac:dyDescent="0.35">
      <c r="A28">
        <v>2.0809692896078777</v>
      </c>
      <c r="B28">
        <v>0.39372353487248929</v>
      </c>
    </row>
    <row r="29" spans="1:2" x14ac:dyDescent="0.35">
      <c r="A29">
        <v>2.0539254188636447</v>
      </c>
      <c r="B29">
        <v>1.1949991728916709</v>
      </c>
    </row>
    <row r="30" spans="1:2" x14ac:dyDescent="0.35">
      <c r="A30">
        <v>2.2006782444202391</v>
      </c>
      <c r="B30">
        <v>2.0942092163310062</v>
      </c>
    </row>
    <row r="31" spans="1:2" x14ac:dyDescent="0.35">
      <c r="A31">
        <v>2.6434533112886749</v>
      </c>
      <c r="B31">
        <v>2.1932754952212834</v>
      </c>
    </row>
    <row r="32" spans="1:2" x14ac:dyDescent="0.35">
      <c r="A32">
        <v>3.4262974641633295</v>
      </c>
      <c r="B32">
        <v>2.1955043104267271</v>
      </c>
    </row>
    <row r="33" spans="1:2" x14ac:dyDescent="0.35">
      <c r="A33">
        <v>3.7161947182430906</v>
      </c>
      <c r="B33">
        <v>1.1704170878319022</v>
      </c>
    </row>
    <row r="34" spans="1:2" x14ac:dyDescent="0.35">
      <c r="A34">
        <v>2.7180567371029074</v>
      </c>
      <c r="B34">
        <v>0.85542021408289193</v>
      </c>
    </row>
    <row r="35" spans="1:2" x14ac:dyDescent="0.35">
      <c r="A35">
        <v>2.0539254188636447</v>
      </c>
      <c r="B35">
        <v>1.1949991728916709</v>
      </c>
    </row>
    <row r="36" spans="1:2" x14ac:dyDescent="0.35">
      <c r="A36">
        <v>2.057599475990894</v>
      </c>
      <c r="B36">
        <v>1.0213777046717483</v>
      </c>
    </row>
    <row r="37" spans="1:2" x14ac:dyDescent="0.35">
      <c r="A37">
        <v>1.997764889331672</v>
      </c>
      <c r="B37">
        <v>1.2574716115855524</v>
      </c>
    </row>
    <row r="38" spans="1:2" x14ac:dyDescent="0.35">
      <c r="A38">
        <v>2.1879445743944852</v>
      </c>
      <c r="B38">
        <v>1.9326626111672107</v>
      </c>
    </row>
    <row r="39" spans="1:2" x14ac:dyDescent="0.35">
      <c r="A39">
        <v>2.5854631709388434</v>
      </c>
      <c r="B39">
        <v>2.0505188865508117</v>
      </c>
    </row>
    <row r="40" spans="1:2" x14ac:dyDescent="0.35">
      <c r="A40">
        <v>2.736125215746041</v>
      </c>
      <c r="B40">
        <v>2.0321876265272318</v>
      </c>
    </row>
    <row r="41" spans="1:2" x14ac:dyDescent="0.35">
      <c r="A41">
        <v>3.4567477590735511</v>
      </c>
      <c r="B41">
        <v>1.9282513082616533</v>
      </c>
    </row>
    <row r="42" spans="1:2" x14ac:dyDescent="0.35">
      <c r="A42">
        <v>3.6981830735554184</v>
      </c>
      <c r="B42">
        <v>0.94972066456403181</v>
      </c>
    </row>
    <row r="43" spans="1:2" x14ac:dyDescent="0.35">
      <c r="A43">
        <v>2.746999319384551</v>
      </c>
      <c r="B43">
        <v>0.67769846322181915</v>
      </c>
    </row>
    <row r="44" spans="1:2" x14ac:dyDescent="0.35">
      <c r="A44">
        <v>2.057599475990894</v>
      </c>
      <c r="B44">
        <v>1.0213777046717483</v>
      </c>
    </row>
    <row r="45" spans="1:2" x14ac:dyDescent="0.35">
      <c r="A45">
        <v>1.7818356421291277</v>
      </c>
      <c r="B45">
        <v>0.99997787284100248</v>
      </c>
    </row>
    <row r="46" spans="1:2" x14ac:dyDescent="0.35">
      <c r="A46">
        <v>1.7436501249611744</v>
      </c>
      <c r="B46">
        <v>1.2473425955840118</v>
      </c>
    </row>
    <row r="47" spans="1:2" x14ac:dyDescent="0.35">
      <c r="A47">
        <v>1.8880865633693471</v>
      </c>
      <c r="B47">
        <v>1.8639433586222791</v>
      </c>
    </row>
    <row r="48" spans="1:2" x14ac:dyDescent="0.35">
      <c r="A48">
        <v>2.9439981947157445</v>
      </c>
      <c r="B48">
        <v>2.417918922085232</v>
      </c>
    </row>
    <row r="49" spans="1:2" x14ac:dyDescent="0.35">
      <c r="A49">
        <v>3.3829159426855817</v>
      </c>
      <c r="B49">
        <v>0.97228208420726514</v>
      </c>
    </row>
    <row r="50" spans="1:2" x14ac:dyDescent="0.35">
      <c r="A50">
        <v>3.0090688086364583</v>
      </c>
      <c r="B50">
        <v>0.9322505050133838</v>
      </c>
    </row>
    <row r="51" spans="1:2" x14ac:dyDescent="0.35">
      <c r="A51">
        <v>2.3543315148596866</v>
      </c>
      <c r="B51">
        <v>0.88793952420128852</v>
      </c>
    </row>
    <row r="52" spans="1:2" x14ac:dyDescent="0.35">
      <c r="A52">
        <v>1.7818356421291277</v>
      </c>
      <c r="B52">
        <v>0.99997787284100248</v>
      </c>
    </row>
    <row r="53" spans="1:2" x14ac:dyDescent="0.35">
      <c r="A53">
        <v>2.3522531123890995</v>
      </c>
      <c r="B53">
        <v>0.73276764866246247</v>
      </c>
    </row>
    <row r="54" spans="1:2" x14ac:dyDescent="0.35">
      <c r="A54">
        <v>2.250340735373519</v>
      </c>
      <c r="B54">
        <v>0.99248067440483401</v>
      </c>
    </row>
    <row r="55" spans="1:2" x14ac:dyDescent="0.35">
      <c r="A55">
        <v>2.4735017012522338</v>
      </c>
      <c r="B55">
        <v>1.2511064326719101</v>
      </c>
    </row>
    <row r="56" spans="1:2" x14ac:dyDescent="0.35">
      <c r="A56">
        <v>3.5022795549397463</v>
      </c>
      <c r="B56">
        <v>1.7550096699221271</v>
      </c>
    </row>
    <row r="57" spans="1:2" x14ac:dyDescent="0.35">
      <c r="A57">
        <v>3.8613153707175529</v>
      </c>
      <c r="B57">
        <v>0.97278650886783591</v>
      </c>
    </row>
    <row r="58" spans="1:2" x14ac:dyDescent="0.35">
      <c r="A58">
        <v>3.9023552954647491</v>
      </c>
      <c r="B58">
        <v>0.85992508637653153</v>
      </c>
    </row>
    <row r="59" spans="1:2" x14ac:dyDescent="0.35">
      <c r="A59">
        <v>3.898554387479118</v>
      </c>
      <c r="B59">
        <v>0.78316182339443008</v>
      </c>
    </row>
    <row r="60" spans="1:2" x14ac:dyDescent="0.35">
      <c r="A60">
        <v>3.0648447819563489</v>
      </c>
      <c r="B60">
        <v>0.46949820587063418</v>
      </c>
    </row>
    <row r="61" spans="1:2" x14ac:dyDescent="0.35">
      <c r="A61">
        <v>2.3522531123890995</v>
      </c>
      <c r="B61">
        <v>0.73276764866246247</v>
      </c>
    </row>
    <row r="62" spans="1:2" x14ac:dyDescent="0.35">
      <c r="A62">
        <v>2.1097125851685616</v>
      </c>
      <c r="B62">
        <v>0.44206231413656183</v>
      </c>
    </row>
    <row r="63" spans="1:2" x14ac:dyDescent="0.35">
      <c r="A63">
        <v>1.9738470440268909</v>
      </c>
      <c r="B63">
        <v>0.75756452397204344</v>
      </c>
    </row>
    <row r="64" spans="1:2" x14ac:dyDescent="0.35">
      <c r="A64">
        <v>2.4585920906193102</v>
      </c>
      <c r="B64">
        <v>1.2015829901936819</v>
      </c>
    </row>
    <row r="65" spans="1:2" x14ac:dyDescent="0.35">
      <c r="A65">
        <v>3.1880870604184914</v>
      </c>
      <c r="B65">
        <v>1.4554036048078192</v>
      </c>
    </row>
    <row r="66" spans="1:2" x14ac:dyDescent="0.35">
      <c r="A66">
        <v>3.2841230366560508</v>
      </c>
      <c r="B66">
        <v>1.4265394846781305</v>
      </c>
    </row>
    <row r="67" spans="1:2" x14ac:dyDescent="0.35">
      <c r="A67">
        <v>3.5873004887981663</v>
      </c>
      <c r="B67">
        <v>0.53909806957513562</v>
      </c>
    </row>
    <row r="68" spans="1:2" x14ac:dyDescent="0.35">
      <c r="A68">
        <v>2.8257627760308148</v>
      </c>
      <c r="B68">
        <v>0.18321625506900507</v>
      </c>
    </row>
    <row r="69" spans="1:2" x14ac:dyDescent="0.35">
      <c r="A69">
        <v>2.1097125851685616</v>
      </c>
      <c r="B69">
        <v>0.44206231413656183</v>
      </c>
    </row>
    <row r="70" spans="1:2" x14ac:dyDescent="0.35">
      <c r="A70">
        <v>1.1929967589078023</v>
      </c>
      <c r="B70">
        <v>0.45287119743152515</v>
      </c>
    </row>
    <row r="71" spans="1:2" x14ac:dyDescent="0.35">
      <c r="A71">
        <v>1.2308669911750916</v>
      </c>
      <c r="B71">
        <v>0.66282019957790916</v>
      </c>
    </row>
    <row r="72" spans="1:2" x14ac:dyDescent="0.35">
      <c r="A72">
        <v>1.2850252954777226</v>
      </c>
      <c r="B72">
        <v>0.77462427076997775</v>
      </c>
    </row>
    <row r="73" spans="1:2" x14ac:dyDescent="0.35">
      <c r="A73">
        <v>1.5845014353346212</v>
      </c>
      <c r="B73">
        <v>0.99840343649291152</v>
      </c>
    </row>
    <row r="74" spans="1:2" x14ac:dyDescent="0.35">
      <c r="A74">
        <v>2.1983722503363197</v>
      </c>
      <c r="B74">
        <v>1.2369624501580385</v>
      </c>
    </row>
    <row r="75" spans="1:2" x14ac:dyDescent="0.35">
      <c r="A75">
        <v>2.5347211929519768</v>
      </c>
      <c r="B75">
        <v>0.7357048091939159</v>
      </c>
    </row>
    <row r="76" spans="1:2" x14ac:dyDescent="0.35">
      <c r="A76">
        <v>2.6724157422549846</v>
      </c>
      <c r="B76">
        <v>0.51256639605638765</v>
      </c>
    </row>
    <row r="77" spans="1:2" x14ac:dyDescent="0.35">
      <c r="A77">
        <v>1.8880022095707121</v>
      </c>
      <c r="B77">
        <v>0.14737574544577997</v>
      </c>
    </row>
    <row r="78" spans="1:2" x14ac:dyDescent="0.35">
      <c r="A78">
        <v>1.1929967589078023</v>
      </c>
      <c r="B78">
        <v>0.45287119743152515</v>
      </c>
    </row>
    <row r="79" spans="1:2" x14ac:dyDescent="0.35">
      <c r="A79">
        <v>0.6084929889705557</v>
      </c>
      <c r="B79">
        <v>0.58288282169151806</v>
      </c>
    </row>
    <row r="80" spans="1:2" x14ac:dyDescent="0.35">
      <c r="A80">
        <v>0.31968503785994234</v>
      </c>
      <c r="B80">
        <v>0.85430488697311835</v>
      </c>
    </row>
    <row r="81" spans="1:2" x14ac:dyDescent="0.35">
      <c r="A81">
        <v>0.30136151703087488</v>
      </c>
      <c r="B81">
        <v>0.90312825135019559</v>
      </c>
    </row>
    <row r="82" spans="1:2" x14ac:dyDescent="0.35">
      <c r="A82">
        <v>0.45352023716991929</v>
      </c>
      <c r="B82">
        <v>1.1059477364318222</v>
      </c>
    </row>
    <row r="83" spans="1:2" x14ac:dyDescent="0.35">
      <c r="A83">
        <v>1.1015974676457021</v>
      </c>
      <c r="B83">
        <v>1.4744323579498826</v>
      </c>
    </row>
    <row r="84" spans="1:2" x14ac:dyDescent="0.35">
      <c r="A84">
        <v>1.3768721338564094</v>
      </c>
      <c r="B84">
        <v>1.5165176535265172</v>
      </c>
    </row>
    <row r="85" spans="1:2" x14ac:dyDescent="0.35">
      <c r="A85">
        <v>1.6939107544913277</v>
      </c>
      <c r="B85">
        <v>0.74528382098673718</v>
      </c>
    </row>
    <row r="86" spans="1:2" x14ac:dyDescent="0.35">
      <c r="A86">
        <v>1.6717901090711103</v>
      </c>
      <c r="B86">
        <v>0.72012957097094965</v>
      </c>
    </row>
    <row r="87" spans="1:2" x14ac:dyDescent="0.35">
      <c r="A87">
        <v>0.92397996502899193</v>
      </c>
      <c r="B87">
        <v>0.36955132745777097</v>
      </c>
    </row>
    <row r="88" spans="1:2" x14ac:dyDescent="0.35">
      <c r="A88">
        <v>0.6084929889705557</v>
      </c>
      <c r="B88">
        <v>0.58288282169151806</v>
      </c>
    </row>
    <row r="89" spans="1:2" x14ac:dyDescent="0.35">
      <c r="A89">
        <v>0.5003237310881834</v>
      </c>
      <c r="B89">
        <v>0.73634505875084844</v>
      </c>
    </row>
    <row r="90" spans="1:2" x14ac:dyDescent="0.35">
      <c r="A90">
        <v>3.1528383985926556E-2</v>
      </c>
      <c r="B90">
        <v>0.99880393737353157</v>
      </c>
    </row>
    <row r="91" spans="1:2" x14ac:dyDescent="0.35">
      <c r="A91">
        <v>6.8662712500156986E-2</v>
      </c>
      <c r="B91">
        <v>1.3918035404718609</v>
      </c>
    </row>
    <row r="92" spans="1:2" x14ac:dyDescent="0.35">
      <c r="A92">
        <v>0.35308767667095431</v>
      </c>
      <c r="B92">
        <v>1.5718551918238215</v>
      </c>
    </row>
    <row r="93" spans="1:2" x14ac:dyDescent="0.35">
      <c r="A93">
        <v>0.86730198069484743</v>
      </c>
      <c r="B93">
        <v>1.8729154836439565</v>
      </c>
    </row>
    <row r="94" spans="1:2" x14ac:dyDescent="0.35">
      <c r="A94">
        <v>1.106678696377112</v>
      </c>
      <c r="B94">
        <v>1.7147497684411639</v>
      </c>
    </row>
    <row r="95" spans="1:2" x14ac:dyDescent="0.35">
      <c r="A95">
        <v>1.5411113112341888</v>
      </c>
      <c r="B95">
        <v>1.008871990086607</v>
      </c>
    </row>
    <row r="96" spans="1:2" x14ac:dyDescent="0.35">
      <c r="A96">
        <v>0.79280443622412566</v>
      </c>
      <c r="B96">
        <v>0.60170572046760196</v>
      </c>
    </row>
    <row r="97" spans="1:2" x14ac:dyDescent="0.35">
      <c r="A97">
        <v>0.5003237310881834</v>
      </c>
      <c r="B97">
        <v>0.73634505875084844</v>
      </c>
    </row>
    <row r="98" spans="1:2" x14ac:dyDescent="0.35">
      <c r="A98">
        <v>-0.78510767672290727</v>
      </c>
      <c r="B98">
        <v>-0.19418915687942442</v>
      </c>
    </row>
    <row r="99" spans="1:2" x14ac:dyDescent="0.35">
      <c r="A99">
        <v>-1.2168822028215251</v>
      </c>
      <c r="B99">
        <v>0.1282835551486235</v>
      </c>
    </row>
    <row r="100" spans="1:2" x14ac:dyDescent="0.35">
      <c r="A100">
        <v>-1.1935510718870106</v>
      </c>
      <c r="B100">
        <v>0.28157125842751829</v>
      </c>
    </row>
    <row r="101" spans="1:2" x14ac:dyDescent="0.35">
      <c r="A101">
        <v>-1.0035448910709146</v>
      </c>
      <c r="B101">
        <v>0.40658728177534353</v>
      </c>
    </row>
    <row r="102" spans="1:2" x14ac:dyDescent="0.35">
      <c r="A102">
        <v>-0.79012673449511572</v>
      </c>
      <c r="B102">
        <v>0.49559242235340611</v>
      </c>
    </row>
    <row r="103" spans="1:2" x14ac:dyDescent="0.35">
      <c r="A103">
        <v>-9.3845005152048105E-2</v>
      </c>
      <c r="B103">
        <v>0.67369060258631785</v>
      </c>
    </row>
    <row r="104" spans="1:2" x14ac:dyDescent="0.35">
      <c r="A104">
        <v>0.24095610301610473</v>
      </c>
      <c r="B104">
        <v>6.9990574960772933E-2</v>
      </c>
    </row>
    <row r="105" spans="1:2" x14ac:dyDescent="0.35">
      <c r="A105">
        <v>-0.41951464833517765</v>
      </c>
      <c r="B105">
        <v>-0.22684323587488953</v>
      </c>
    </row>
    <row r="106" spans="1:2" x14ac:dyDescent="0.35">
      <c r="A106">
        <v>-0.78510767672290727</v>
      </c>
      <c r="B106">
        <v>-0.19418915687942442</v>
      </c>
    </row>
    <row r="107" spans="1:2" x14ac:dyDescent="0.35">
      <c r="A107">
        <v>-2.5922073086696038</v>
      </c>
      <c r="B107">
        <v>0.2606508132709523</v>
      </c>
    </row>
    <row r="108" spans="1:2" x14ac:dyDescent="0.35">
      <c r="A108">
        <v>-2.2526947599607512</v>
      </c>
      <c r="B108">
        <v>0.51112528729836215</v>
      </c>
    </row>
    <row r="109" spans="1:2" x14ac:dyDescent="0.35">
      <c r="A109">
        <v>-1.8898756362778533</v>
      </c>
      <c r="B109">
        <v>0.56016958731755184</v>
      </c>
    </row>
    <row r="110" spans="1:2" x14ac:dyDescent="0.35">
      <c r="A110">
        <v>-1.562200439504289</v>
      </c>
      <c r="B110">
        <v>0.55359979602699572</v>
      </c>
    </row>
    <row r="111" spans="1:2" x14ac:dyDescent="0.35">
      <c r="A111">
        <v>-1.2252929380543718</v>
      </c>
      <c r="B111">
        <v>0.43391703459397896</v>
      </c>
    </row>
    <row r="112" spans="1:2" x14ac:dyDescent="0.35">
      <c r="A112">
        <v>-1.0873093539364795</v>
      </c>
      <c r="B112">
        <v>0.30397074901464649</v>
      </c>
    </row>
    <row r="113" spans="1:2" x14ac:dyDescent="0.35">
      <c r="A113">
        <v>-1.1441274490780438</v>
      </c>
      <c r="B113">
        <v>6.2145096201654079E-2</v>
      </c>
    </row>
    <row r="114" spans="1:2" x14ac:dyDescent="0.35">
      <c r="A114">
        <v>-1.8367339671442795</v>
      </c>
      <c r="B114">
        <v>-0.16223702102214813</v>
      </c>
    </row>
    <row r="115" spans="1:2" x14ac:dyDescent="0.35">
      <c r="A115">
        <v>-2.224979508090287</v>
      </c>
      <c r="B115">
        <v>-0.20500177931125116</v>
      </c>
    </row>
    <row r="116" spans="1:2" x14ac:dyDescent="0.35">
      <c r="A116">
        <v>-2.5922073086696038</v>
      </c>
      <c r="B116">
        <v>0.2606508132709523</v>
      </c>
    </row>
    <row r="117" spans="1:2" x14ac:dyDescent="0.35">
      <c r="A117">
        <v>-2.7878888046884271</v>
      </c>
      <c r="B117">
        <v>0.74378931474981702</v>
      </c>
    </row>
    <row r="118" spans="1:2" x14ac:dyDescent="0.35">
      <c r="A118">
        <v>-2.8221304660292903</v>
      </c>
      <c r="B118">
        <v>0.83077100554414762</v>
      </c>
    </row>
    <row r="119" spans="1:2" x14ac:dyDescent="0.35">
      <c r="A119">
        <v>-2.1796974268907077</v>
      </c>
      <c r="B119">
        <v>0.93316161276709853</v>
      </c>
    </row>
    <row r="120" spans="1:2" x14ac:dyDescent="0.35">
      <c r="A120">
        <v>-1.6859434349282794</v>
      </c>
      <c r="B120">
        <v>0.96707258479080416</v>
      </c>
    </row>
    <row r="121" spans="1:2" x14ac:dyDescent="0.35">
      <c r="A121">
        <v>-1.3896781198364829</v>
      </c>
      <c r="B121">
        <v>0.878537922335481</v>
      </c>
    </row>
    <row r="122" spans="1:2" x14ac:dyDescent="0.35">
      <c r="A122">
        <v>-1.2654039200162708</v>
      </c>
      <c r="B122">
        <v>0.52971655634314552</v>
      </c>
    </row>
    <row r="123" spans="1:2" x14ac:dyDescent="0.35">
      <c r="A123">
        <v>-1.5236144329589607</v>
      </c>
      <c r="B123">
        <v>0.42170023201908829</v>
      </c>
    </row>
    <row r="124" spans="1:2" x14ac:dyDescent="0.35">
      <c r="A124">
        <v>-2.0146825247513802</v>
      </c>
      <c r="B124">
        <v>0.28902349886684431</v>
      </c>
    </row>
    <row r="125" spans="1:2" x14ac:dyDescent="0.35">
      <c r="A125">
        <v>-2.423780694778241</v>
      </c>
      <c r="B125">
        <v>0.22163569342256084</v>
      </c>
    </row>
    <row r="126" spans="1:2" x14ac:dyDescent="0.35">
      <c r="A126">
        <v>-2.7878888046884271</v>
      </c>
      <c r="B126">
        <v>0.74378931474981702</v>
      </c>
    </row>
    <row r="127" spans="1:2" x14ac:dyDescent="0.35">
      <c r="A127">
        <v>-3.6243353903354674</v>
      </c>
      <c r="B127">
        <v>-0.30103178535464886</v>
      </c>
    </row>
    <row r="128" spans="1:2" x14ac:dyDescent="0.35">
      <c r="A128">
        <v>-3.662430321034944</v>
      </c>
      <c r="B128">
        <v>-0.14318506644457268</v>
      </c>
    </row>
    <row r="129" spans="1:2" x14ac:dyDescent="0.35">
      <c r="A129">
        <v>-3.2600244177974855</v>
      </c>
      <c r="B129">
        <v>-7.2879977544098945E-2</v>
      </c>
    </row>
    <row r="130" spans="1:2" x14ac:dyDescent="0.35">
      <c r="A130">
        <v>-2.9161092505481689</v>
      </c>
      <c r="B130">
        <v>-1.5841124026671951E-2</v>
      </c>
    </row>
    <row r="131" spans="1:2" x14ac:dyDescent="0.35">
      <c r="A131">
        <v>-2.4315043827729292</v>
      </c>
      <c r="B131">
        <v>-8.3740124013809338E-3</v>
      </c>
    </row>
    <row r="132" spans="1:2" x14ac:dyDescent="0.35">
      <c r="A132">
        <v>-2.218296435392392</v>
      </c>
      <c r="B132">
        <v>-0.11835342324859074</v>
      </c>
    </row>
    <row r="133" spans="1:2" x14ac:dyDescent="0.35">
      <c r="A133">
        <v>-2.1477016055261595</v>
      </c>
      <c r="B133">
        <v>-0.2923584293115723</v>
      </c>
    </row>
    <row r="134" spans="1:2" x14ac:dyDescent="0.35">
      <c r="A134">
        <v>-2.2324588335965783</v>
      </c>
      <c r="B134">
        <v>-0.51923895638212436</v>
      </c>
    </row>
    <row r="135" spans="1:2" x14ac:dyDescent="0.35">
      <c r="A135">
        <v>-2.6153347154109956</v>
      </c>
      <c r="B135">
        <v>-0.67206451154927205</v>
      </c>
    </row>
    <row r="136" spans="1:2" x14ac:dyDescent="0.35">
      <c r="A136">
        <v>-3.3912006428594377</v>
      </c>
      <c r="B136">
        <v>-0.84708301133761199</v>
      </c>
    </row>
    <row r="137" spans="1:2" x14ac:dyDescent="0.35">
      <c r="A137">
        <v>-3.6243353903354674</v>
      </c>
      <c r="B137">
        <v>-0.30103178535464886</v>
      </c>
    </row>
    <row r="138" spans="1:2" x14ac:dyDescent="0.35">
      <c r="A138">
        <v>-4.1598389510440317</v>
      </c>
      <c r="B138">
        <v>-0.26238342594094732</v>
      </c>
    </row>
    <row r="139" spans="1:2" x14ac:dyDescent="0.35">
      <c r="A139">
        <v>-3.7965719501315154</v>
      </c>
      <c r="B139">
        <v>5.4461238163184406E-2</v>
      </c>
    </row>
    <row r="140" spans="1:2" x14ac:dyDescent="0.35">
      <c r="A140">
        <v>-2.8674507296000877</v>
      </c>
      <c r="B140">
        <v>2.7607793969943274E-2</v>
      </c>
    </row>
    <row r="141" spans="1:2" x14ac:dyDescent="0.35">
      <c r="A141">
        <v>-2.7207398691249614</v>
      </c>
      <c r="B141">
        <v>-0.22854894511232721</v>
      </c>
    </row>
    <row r="142" spans="1:2" x14ac:dyDescent="0.35">
      <c r="A142">
        <v>-2.7067501599605643</v>
      </c>
      <c r="B142">
        <v>-0.45469826409521663</v>
      </c>
    </row>
    <row r="143" spans="1:2" x14ac:dyDescent="0.35">
      <c r="A143">
        <v>-3.8914871747770157</v>
      </c>
      <c r="B143">
        <v>-0.74204162063664336</v>
      </c>
    </row>
    <row r="144" spans="1:2" x14ac:dyDescent="0.35">
      <c r="A144">
        <v>-4.1598389510440317</v>
      </c>
      <c r="B144">
        <v>-0.26238342594094732</v>
      </c>
    </row>
    <row r="145" spans="1:2" x14ac:dyDescent="0.35">
      <c r="A145">
        <v>-4.177755500373368</v>
      </c>
      <c r="B145">
        <v>-0.36412216389926266</v>
      </c>
    </row>
    <row r="146" spans="1:2" x14ac:dyDescent="0.35">
      <c r="A146">
        <v>-4.5463264020828271</v>
      </c>
      <c r="B146">
        <v>-0.26916372527087701</v>
      </c>
    </row>
    <row r="147" spans="1:2" x14ac:dyDescent="0.35">
      <c r="A147">
        <v>-4.6397545115380474</v>
      </c>
      <c r="B147">
        <v>-0.16522275467373976</v>
      </c>
    </row>
    <row r="148" spans="1:2" x14ac:dyDescent="0.35">
      <c r="A148">
        <v>-4.631509731768614</v>
      </c>
      <c r="B148">
        <v>6.5003363927988306E-2</v>
      </c>
    </row>
    <row r="149" spans="1:2" x14ac:dyDescent="0.35">
      <c r="A149">
        <v>-4.3115907437630847</v>
      </c>
      <c r="B149">
        <v>0.10974255010462776</v>
      </c>
    </row>
    <row r="150" spans="1:2" x14ac:dyDescent="0.35">
      <c r="A150">
        <v>-3.925384072828261</v>
      </c>
      <c r="B150">
        <v>0.16203305830864267</v>
      </c>
    </row>
    <row r="151" spans="1:2" x14ac:dyDescent="0.35">
      <c r="A151">
        <v>-3.339158100863362</v>
      </c>
      <c r="B151">
        <v>0.1293717865418339</v>
      </c>
    </row>
    <row r="152" spans="1:2" x14ac:dyDescent="0.35">
      <c r="A152">
        <v>-3.2234911834694611</v>
      </c>
      <c r="B152">
        <v>0.11031959036892662</v>
      </c>
    </row>
    <row r="153" spans="1:2" x14ac:dyDescent="0.35">
      <c r="A153">
        <v>-3.1624897477677836</v>
      </c>
      <c r="B153">
        <v>-6.1263815067189351E-2</v>
      </c>
    </row>
    <row r="154" spans="1:2" x14ac:dyDescent="0.35">
      <c r="A154">
        <v>-3.2794647048200356</v>
      </c>
      <c r="B154">
        <v>-0.32047793151579151</v>
      </c>
    </row>
    <row r="155" spans="1:2" x14ac:dyDescent="0.35">
      <c r="A155">
        <v>-3.6230547699063442</v>
      </c>
      <c r="B155">
        <v>-0.41477938513046131</v>
      </c>
    </row>
    <row r="156" spans="1:2" x14ac:dyDescent="0.35">
      <c r="A156">
        <v>-3.7194959934397236</v>
      </c>
      <c r="B156">
        <v>-0.42496127755312707</v>
      </c>
    </row>
    <row r="157" spans="1:2" x14ac:dyDescent="0.35">
      <c r="A157">
        <v>-4.177755500373368</v>
      </c>
      <c r="B157">
        <v>-0.36412216389926266</v>
      </c>
    </row>
    <row r="158" spans="1:2" x14ac:dyDescent="0.35">
      <c r="A158">
        <v>-5.5500699940506975</v>
      </c>
      <c r="B158">
        <v>-9.5231445781893409E-2</v>
      </c>
    </row>
    <row r="159" spans="1:2" x14ac:dyDescent="0.35">
      <c r="A159">
        <v>-5.5607894178464825</v>
      </c>
      <c r="B159">
        <v>7.5806550144530221E-2</v>
      </c>
    </row>
    <row r="160" spans="1:2" x14ac:dyDescent="0.35">
      <c r="A160">
        <v>-5.3720796887978963</v>
      </c>
      <c r="B160">
        <v>0.26291734687049345</v>
      </c>
    </row>
    <row r="161" spans="1:2" x14ac:dyDescent="0.35">
      <c r="A161">
        <v>-4.8970518507776495</v>
      </c>
      <c r="B161">
        <v>0.36369634891091551</v>
      </c>
    </row>
    <row r="162" spans="1:2" x14ac:dyDescent="0.35">
      <c r="A162">
        <v>-4.2114862417022296</v>
      </c>
      <c r="B162">
        <v>0.27637349837410202</v>
      </c>
    </row>
    <row r="163" spans="1:2" x14ac:dyDescent="0.35">
      <c r="A163">
        <v>-4.0898014970408436</v>
      </c>
      <c r="B163">
        <v>-8.8297909617405773E-2</v>
      </c>
    </row>
    <row r="164" spans="1:2" x14ac:dyDescent="0.35">
      <c r="A164">
        <v>-4.1779666086346019</v>
      </c>
      <c r="B164">
        <v>-0.18713757932654176</v>
      </c>
    </row>
    <row r="165" spans="1:2" x14ac:dyDescent="0.35">
      <c r="A165">
        <v>-4.5314120346478948</v>
      </c>
      <c r="B165">
        <v>-0.28750415833771931</v>
      </c>
    </row>
    <row r="166" spans="1:2" x14ac:dyDescent="0.35">
      <c r="A166">
        <v>-5.4653830561418557</v>
      </c>
      <c r="B166">
        <v>-0.45150495600439683</v>
      </c>
    </row>
    <row r="167" spans="1:2" x14ac:dyDescent="0.35">
      <c r="A167">
        <v>-5.5500699940506975</v>
      </c>
      <c r="B167">
        <v>-9.5231445781893409E-2</v>
      </c>
    </row>
    <row r="168" spans="1:2" x14ac:dyDescent="0.35">
      <c r="A168">
        <v>-5.2836328440442442</v>
      </c>
      <c r="B168">
        <v>-0.62616411801525018</v>
      </c>
    </row>
    <row r="169" spans="1:2" x14ac:dyDescent="0.35">
      <c r="A169">
        <v>-5.378234986535376</v>
      </c>
      <c r="B169">
        <v>-0.55358467210352291</v>
      </c>
    </row>
    <row r="170" spans="1:2" x14ac:dyDescent="0.35">
      <c r="A170">
        <v>-5.4309831601851499</v>
      </c>
      <c r="B170">
        <v>-0.51162360868608137</v>
      </c>
    </row>
    <row r="171" spans="1:2" x14ac:dyDescent="0.35">
      <c r="A171">
        <v>-5.6151362943010517</v>
      </c>
      <c r="B171">
        <v>-0.33776123379917627</v>
      </c>
    </row>
    <row r="172" spans="1:2" x14ac:dyDescent="0.35">
      <c r="A172">
        <v>-5.7372958925252338</v>
      </c>
      <c r="B172">
        <v>-0.16709922868128785</v>
      </c>
    </row>
    <row r="173" spans="1:2" x14ac:dyDescent="0.35">
      <c r="A173">
        <v>-5.7186178109982144</v>
      </c>
      <c r="B173">
        <v>-9.9501639060738278E-2</v>
      </c>
    </row>
    <row r="174" spans="1:2" x14ac:dyDescent="0.35">
      <c r="A174">
        <v>-5.0417309401355794</v>
      </c>
      <c r="B174">
        <v>2.0732026677515003E-2</v>
      </c>
    </row>
    <row r="175" spans="1:2" x14ac:dyDescent="0.35">
      <c r="A175">
        <v>-4.3469135785084303</v>
      </c>
      <c r="B175">
        <v>-2.9210077947723262E-2</v>
      </c>
    </row>
    <row r="176" spans="1:2" x14ac:dyDescent="0.35">
      <c r="A176">
        <v>-4.2300901341293065</v>
      </c>
      <c r="B176">
        <v>-0.44598739815698729</v>
      </c>
    </row>
    <row r="177" spans="1:2" x14ac:dyDescent="0.35">
      <c r="A177">
        <v>-4.3146197275044909</v>
      </c>
      <c r="B177">
        <v>-0.52473980697973399</v>
      </c>
    </row>
    <row r="178" spans="1:2" x14ac:dyDescent="0.35">
      <c r="A178">
        <v>-4.3896637149690747</v>
      </c>
      <c r="B178">
        <v>-0.55720700492786834</v>
      </c>
    </row>
    <row r="179" spans="1:2" x14ac:dyDescent="0.35">
      <c r="A179">
        <v>-4.6952884806297499</v>
      </c>
      <c r="B179">
        <v>-0.64346755111822862</v>
      </c>
    </row>
    <row r="180" spans="1:2" x14ac:dyDescent="0.35">
      <c r="A180">
        <v>-5.2836328440442442</v>
      </c>
      <c r="B180">
        <v>-0.62616411801525018</v>
      </c>
    </row>
    <row r="181" spans="1:2" x14ac:dyDescent="0.35">
      <c r="A181">
        <v>-5.4017462765713757</v>
      </c>
      <c r="B181">
        <v>-1.0377385476932981</v>
      </c>
    </row>
    <row r="182" spans="1:2" x14ac:dyDescent="0.35">
      <c r="A182">
        <v>-5.4229107348671803</v>
      </c>
      <c r="B182">
        <v>-0.97285705351060781</v>
      </c>
    </row>
    <row r="183" spans="1:2" x14ac:dyDescent="0.35">
      <c r="A183">
        <v>-5.3549059104781573</v>
      </c>
      <c r="B183">
        <v>-0.78391518850118558</v>
      </c>
    </row>
    <row r="184" spans="1:2" x14ac:dyDescent="0.35">
      <c r="A184">
        <v>-5.0458898099057947</v>
      </c>
      <c r="B184">
        <v>-0.66518563191410141</v>
      </c>
    </row>
    <row r="185" spans="1:2" x14ac:dyDescent="0.35">
      <c r="A185">
        <v>-4.0266185512658543</v>
      </c>
      <c r="B185">
        <v>-0.71337269659169311</v>
      </c>
    </row>
    <row r="186" spans="1:2" x14ac:dyDescent="0.35">
      <c r="A186">
        <v>-3.9750146564336246</v>
      </c>
      <c r="B186">
        <v>-1.1147411618267684</v>
      </c>
    </row>
    <row r="187" spans="1:2" x14ac:dyDescent="0.35">
      <c r="A187">
        <v>-4.0802987026238418</v>
      </c>
      <c r="B187">
        <v>-1.1787617167317501</v>
      </c>
    </row>
    <row r="188" spans="1:2" x14ac:dyDescent="0.35">
      <c r="A188">
        <v>-4.4450280336176515</v>
      </c>
      <c r="B188">
        <v>-1.2907501500539178</v>
      </c>
    </row>
    <row r="189" spans="1:2" x14ac:dyDescent="0.35">
      <c r="A189">
        <v>-4.6433401443265252</v>
      </c>
      <c r="B189">
        <v>-1.3383274769357199</v>
      </c>
    </row>
    <row r="190" spans="1:2" x14ac:dyDescent="0.35">
      <c r="A190">
        <v>-5.4017462765713757</v>
      </c>
      <c r="B190">
        <v>-1.0377385476932981</v>
      </c>
    </row>
    <row r="191" spans="1:2" x14ac:dyDescent="0.35">
      <c r="A191">
        <v>-4.8735871362272176</v>
      </c>
      <c r="B191">
        <v>-1.4260236744664729</v>
      </c>
    </row>
    <row r="192" spans="1:2" x14ac:dyDescent="0.35">
      <c r="A192">
        <v>-4.8675807274984537</v>
      </c>
      <c r="B192">
        <v>-1.1612834351712507</v>
      </c>
    </row>
    <row r="193" spans="1:2" x14ac:dyDescent="0.35">
      <c r="A193">
        <v>-4.5314271169625933</v>
      </c>
      <c r="B193">
        <v>-0.98351279969715877</v>
      </c>
    </row>
    <row r="194" spans="1:2" x14ac:dyDescent="0.35">
      <c r="A194">
        <v>-4.1272117496627896</v>
      </c>
      <c r="B194">
        <v>-0.88084040098302574</v>
      </c>
    </row>
    <row r="195" spans="1:2" x14ac:dyDescent="0.35">
      <c r="A195">
        <v>-3.4428604686571487</v>
      </c>
      <c r="B195">
        <v>-0.92462577753851194</v>
      </c>
    </row>
    <row r="196" spans="1:2" x14ac:dyDescent="0.35">
      <c r="A196">
        <v>-3.4153608705767722</v>
      </c>
      <c r="B196">
        <v>-1.3168320982927875</v>
      </c>
    </row>
    <row r="197" spans="1:2" x14ac:dyDescent="0.35">
      <c r="A197">
        <v>-3.5125545658948454</v>
      </c>
      <c r="B197">
        <v>-1.3875798917698499</v>
      </c>
    </row>
    <row r="198" spans="1:2" x14ac:dyDescent="0.35">
      <c r="A198">
        <v>-4.0586034186261575</v>
      </c>
      <c r="B198">
        <v>-1.524028552251907</v>
      </c>
    </row>
    <row r="199" spans="1:2" x14ac:dyDescent="0.35">
      <c r="A199">
        <v>-4.8343829759453936</v>
      </c>
      <c r="B199">
        <v>-1.6654414285267729</v>
      </c>
    </row>
    <row r="200" spans="1:2" x14ac:dyDescent="0.35">
      <c r="A200">
        <v>-4.8735871362272176</v>
      </c>
      <c r="B200">
        <v>-1.4260236744664729</v>
      </c>
    </row>
    <row r="201" spans="1:2" x14ac:dyDescent="0.35">
      <c r="A201">
        <v>-4.6686229341143379</v>
      </c>
      <c r="B201">
        <v>-1.6294659806717608</v>
      </c>
    </row>
    <row r="202" spans="1:2" x14ac:dyDescent="0.35">
      <c r="A202">
        <v>-4.6346499999496276</v>
      </c>
      <c r="B202">
        <v>-1.2490824636019089</v>
      </c>
    </row>
    <row r="203" spans="1:2" x14ac:dyDescent="0.35">
      <c r="A203">
        <v>-4.2787131210865592</v>
      </c>
      <c r="B203">
        <v>-1.1113315111046271</v>
      </c>
    </row>
    <row r="204" spans="1:2" x14ac:dyDescent="0.35">
      <c r="A204">
        <v>-3.2891581263724494</v>
      </c>
      <c r="B204">
        <v>-1.1836080904480411</v>
      </c>
    </row>
    <row r="205" spans="1:2" x14ac:dyDescent="0.35">
      <c r="A205">
        <v>-3.1999280473876595</v>
      </c>
      <c r="B205">
        <v>-1.5333610852942006</v>
      </c>
    </row>
    <row r="206" spans="1:2" x14ac:dyDescent="0.35">
      <c r="A206">
        <v>-3.3970263774615823</v>
      </c>
      <c r="B206">
        <v>-1.6411491543410157</v>
      </c>
    </row>
    <row r="207" spans="1:2" x14ac:dyDescent="0.35">
      <c r="A207">
        <v>-3.7258311523432441</v>
      </c>
      <c r="B207">
        <v>-1.6991706273776064</v>
      </c>
    </row>
    <row r="208" spans="1:2" x14ac:dyDescent="0.35">
      <c r="A208">
        <v>-3.883323160360213</v>
      </c>
      <c r="B208">
        <v>-1.7128241214367537</v>
      </c>
    </row>
    <row r="209" spans="1:2" x14ac:dyDescent="0.35">
      <c r="A209">
        <v>-4.6686229341143379</v>
      </c>
      <c r="B209">
        <v>-1.6294659806717608</v>
      </c>
    </row>
    <row r="210" spans="1:2" x14ac:dyDescent="0.35">
      <c r="A210">
        <v>-3.9521725256432005</v>
      </c>
      <c r="B210">
        <v>-1.2799465218694472</v>
      </c>
    </row>
    <row r="211" spans="1:2" x14ac:dyDescent="0.35">
      <c r="A211">
        <v>-4.1331749970323619</v>
      </c>
      <c r="B211">
        <v>-1.1808699102870897</v>
      </c>
    </row>
    <row r="212" spans="1:2" x14ac:dyDescent="0.35">
      <c r="A212">
        <v>-4.3654175353205602</v>
      </c>
      <c r="B212">
        <v>-1.0138352355785765</v>
      </c>
    </row>
    <row r="213" spans="1:2" x14ac:dyDescent="0.35">
      <c r="A213">
        <v>-4.2786237541732408</v>
      </c>
      <c r="B213">
        <v>-0.90812932465823726</v>
      </c>
    </row>
    <row r="214" spans="1:2" x14ac:dyDescent="0.35">
      <c r="A214">
        <v>-3.9553313078029664</v>
      </c>
      <c r="B214">
        <v>-0.80588325664472737</v>
      </c>
    </row>
    <row r="215" spans="1:2" x14ac:dyDescent="0.35">
      <c r="A215">
        <v>-3.6595521700013851</v>
      </c>
      <c r="B215">
        <v>-0.79570726594736751</v>
      </c>
    </row>
    <row r="216" spans="1:2" x14ac:dyDescent="0.35">
      <c r="A216">
        <v>-3.02365625987651</v>
      </c>
      <c r="B216">
        <v>-0.78918785790305246</v>
      </c>
    </row>
    <row r="217" spans="1:2" x14ac:dyDescent="0.35">
      <c r="A217">
        <v>-2.8482293166926174</v>
      </c>
      <c r="B217">
        <v>-1.171675171654021</v>
      </c>
    </row>
    <row r="218" spans="1:2" x14ac:dyDescent="0.35">
      <c r="A218">
        <v>-3.0726698902276022</v>
      </c>
      <c r="B218">
        <v>-1.2379340867243114</v>
      </c>
    </row>
    <row r="219" spans="1:2" x14ac:dyDescent="0.35">
      <c r="A219">
        <v>-3.376986875853246</v>
      </c>
      <c r="B219">
        <v>-1.3013245577757631</v>
      </c>
    </row>
    <row r="220" spans="1:2" x14ac:dyDescent="0.35">
      <c r="A220">
        <v>-3.6804400881714301</v>
      </c>
      <c r="B220">
        <v>-1.3392291584518881</v>
      </c>
    </row>
    <row r="221" spans="1:2" x14ac:dyDescent="0.35">
      <c r="A221">
        <v>-3.9521725256432005</v>
      </c>
      <c r="B221">
        <v>-1.2799465218694472</v>
      </c>
    </row>
    <row r="222" spans="1:2" x14ac:dyDescent="0.35">
      <c r="A222">
        <v>-3.3591890338916444</v>
      </c>
      <c r="B222">
        <v>-1.0317541933692651</v>
      </c>
    </row>
    <row r="223" spans="1:2" x14ac:dyDescent="0.35">
      <c r="A223">
        <v>-3.3609977789400833</v>
      </c>
      <c r="B223">
        <v>-0.89497853747846279</v>
      </c>
    </row>
    <row r="224" spans="1:2" x14ac:dyDescent="0.35">
      <c r="A224">
        <v>-3.3589869429095898</v>
      </c>
      <c r="B224">
        <v>-0.82434800384905826</v>
      </c>
    </row>
    <row r="225" spans="1:2" x14ac:dyDescent="0.35">
      <c r="A225">
        <v>-2.781181014686779</v>
      </c>
      <c r="B225">
        <v>-0.67842083376031748</v>
      </c>
    </row>
    <row r="226" spans="1:2" x14ac:dyDescent="0.35">
      <c r="A226">
        <v>-2.1863891370190003</v>
      </c>
      <c r="B226">
        <v>-0.66581967759791016</v>
      </c>
    </row>
    <row r="227" spans="1:2" x14ac:dyDescent="0.35">
      <c r="A227">
        <v>-2.1034677387540937</v>
      </c>
      <c r="B227">
        <v>-0.72876050075559251</v>
      </c>
    </row>
    <row r="228" spans="1:2" x14ac:dyDescent="0.35">
      <c r="A228">
        <v>-1.9429213109812458</v>
      </c>
      <c r="B228">
        <v>-1.0654134835098774</v>
      </c>
    </row>
    <row r="229" spans="1:2" x14ac:dyDescent="0.35">
      <c r="A229">
        <v>-2.9223015284308107</v>
      </c>
      <c r="B229">
        <v>-1.2815148879928542</v>
      </c>
    </row>
    <row r="230" spans="1:2" x14ac:dyDescent="0.35">
      <c r="A230">
        <v>-3.3065283798912706</v>
      </c>
      <c r="B230">
        <v>-1.3035084853352428</v>
      </c>
    </row>
    <row r="231" spans="1:2" x14ac:dyDescent="0.35">
      <c r="A231">
        <v>-3.3591890338916444</v>
      </c>
      <c r="B231">
        <v>-1.0317541933692651</v>
      </c>
    </row>
    <row r="232" spans="1:2" x14ac:dyDescent="0.35">
      <c r="A232">
        <v>-3.0576081821997811</v>
      </c>
      <c r="B232">
        <v>-1.5376387243622278</v>
      </c>
    </row>
    <row r="233" spans="1:2" x14ac:dyDescent="0.35">
      <c r="A233">
        <v>-3.233160544686474</v>
      </c>
      <c r="B233">
        <v>-1.4359708822744506</v>
      </c>
    </row>
    <row r="234" spans="1:2" x14ac:dyDescent="0.35">
      <c r="A234">
        <v>-3.1114080949809106</v>
      </c>
      <c r="B234">
        <v>-1.3456304789192122</v>
      </c>
    </row>
    <row r="235" spans="1:2" x14ac:dyDescent="0.35">
      <c r="A235">
        <v>-2.7380801658069216</v>
      </c>
      <c r="B235">
        <v>-1.2299655171573176</v>
      </c>
    </row>
    <row r="236" spans="1:2" x14ac:dyDescent="0.35">
      <c r="A236">
        <v>-1.9521083982554326</v>
      </c>
      <c r="B236">
        <v>-1.0577496311049099</v>
      </c>
    </row>
    <row r="237" spans="1:2" x14ac:dyDescent="0.35">
      <c r="A237">
        <v>-1.7521337058208053</v>
      </c>
      <c r="B237">
        <v>-1.6108270651562353</v>
      </c>
    </row>
    <row r="238" spans="1:2" x14ac:dyDescent="0.35">
      <c r="A238">
        <v>-2.5254043802100603</v>
      </c>
      <c r="B238">
        <v>-1.7842130419104316</v>
      </c>
    </row>
    <row r="239" spans="1:2" x14ac:dyDescent="0.35">
      <c r="A239">
        <v>-3.0576081821997811</v>
      </c>
      <c r="B239">
        <v>-1.5376387243622278</v>
      </c>
    </row>
    <row r="240" spans="1:2" x14ac:dyDescent="0.35">
      <c r="A240">
        <v>-2.7041506849382793</v>
      </c>
      <c r="B240">
        <v>-1.4146853464653246</v>
      </c>
    </row>
    <row r="241" spans="1:2" x14ac:dyDescent="0.35">
      <c r="A241">
        <v>-2.640822179503858</v>
      </c>
      <c r="B241">
        <v>-1.0605077535275198</v>
      </c>
    </row>
    <row r="242" spans="1:2" x14ac:dyDescent="0.35">
      <c r="A242">
        <v>-2.6311661954833871</v>
      </c>
      <c r="B242">
        <v>-1.0167950036914415</v>
      </c>
    </row>
    <row r="243" spans="1:2" x14ac:dyDescent="0.35">
      <c r="A243">
        <v>-2.308819203166165</v>
      </c>
      <c r="B243">
        <v>-0.94624257617619434</v>
      </c>
    </row>
    <row r="244" spans="1:2" x14ac:dyDescent="0.35">
      <c r="A244">
        <v>-2.1282027314526335</v>
      </c>
      <c r="B244">
        <v>-0.92801504430361148</v>
      </c>
    </row>
    <row r="245" spans="1:2" x14ac:dyDescent="0.35">
      <c r="A245">
        <v>-1.6191630260889658</v>
      </c>
      <c r="B245">
        <v>-0.89856760155063686</v>
      </c>
    </row>
    <row r="246" spans="1:2" x14ac:dyDescent="0.35">
      <c r="A246">
        <v>-1.4529940231665786</v>
      </c>
      <c r="B246">
        <v>-0.94078499682743522</v>
      </c>
    </row>
    <row r="247" spans="1:2" x14ac:dyDescent="0.35">
      <c r="A247">
        <v>-1.2361969311162666</v>
      </c>
      <c r="B247">
        <v>-1.2547288804636072</v>
      </c>
    </row>
    <row r="248" spans="1:2" x14ac:dyDescent="0.35">
      <c r="A248">
        <v>-2.1602808296852238</v>
      </c>
      <c r="B248">
        <v>-1.4901040534433749</v>
      </c>
    </row>
    <row r="249" spans="1:2" x14ac:dyDescent="0.35">
      <c r="A249">
        <v>-2.2666476165104994</v>
      </c>
      <c r="B249">
        <v>-1.5061811651294281</v>
      </c>
    </row>
    <row r="250" spans="1:2" x14ac:dyDescent="0.35">
      <c r="A250">
        <v>-2.5806535156591677</v>
      </c>
      <c r="B250">
        <v>-1.5484066416530833</v>
      </c>
    </row>
    <row r="251" spans="1:2" x14ac:dyDescent="0.35">
      <c r="A251">
        <v>-2.7041506849382793</v>
      </c>
      <c r="B251">
        <v>-1.4146853464653246</v>
      </c>
    </row>
    <row r="252" spans="1:2" x14ac:dyDescent="0.35">
      <c r="A252">
        <v>-2.3037872430341784</v>
      </c>
      <c r="B252">
        <v>-1.2770917968034752</v>
      </c>
    </row>
    <row r="253" spans="1:2" x14ac:dyDescent="0.35">
      <c r="A253">
        <v>-2.14444086835837</v>
      </c>
      <c r="B253">
        <v>-1.1884306367309121</v>
      </c>
    </row>
    <row r="254" spans="1:2" x14ac:dyDescent="0.35">
      <c r="A254">
        <v>-1.6781888710726316</v>
      </c>
      <c r="B254">
        <v>-1.0264555505194688</v>
      </c>
    </row>
    <row r="255" spans="1:2" x14ac:dyDescent="0.35">
      <c r="A255">
        <v>-1.1841069864090379</v>
      </c>
      <c r="B255">
        <v>-1.0639172566536093</v>
      </c>
    </row>
    <row r="256" spans="1:2" x14ac:dyDescent="0.35">
      <c r="A256">
        <v>-1.0026438221232823</v>
      </c>
      <c r="B256">
        <v>-1.1079881171098107</v>
      </c>
    </row>
    <row r="257" spans="1:2" x14ac:dyDescent="0.35">
      <c r="A257">
        <v>-0.77134433614166997</v>
      </c>
      <c r="B257">
        <v>-1.4342296402611197</v>
      </c>
    </row>
    <row r="258" spans="1:2" x14ac:dyDescent="0.35">
      <c r="A258">
        <v>-1.7334651582274181</v>
      </c>
      <c r="B258">
        <v>-1.7385449400437545</v>
      </c>
    </row>
    <row r="259" spans="1:2" x14ac:dyDescent="0.35">
      <c r="A259">
        <v>-2.1271319022112793</v>
      </c>
      <c r="B259">
        <v>-1.8457629660689614</v>
      </c>
    </row>
    <row r="260" spans="1:2" x14ac:dyDescent="0.35">
      <c r="A260">
        <v>-2.3037872430341784</v>
      </c>
      <c r="B260">
        <v>-1.2770917968034752</v>
      </c>
    </row>
    <row r="261" spans="1:2" x14ac:dyDescent="0.35">
      <c r="A261">
        <v>-1.8283596561021649</v>
      </c>
      <c r="B261">
        <v>-1.7363095916031959</v>
      </c>
    </row>
    <row r="262" spans="1:2" x14ac:dyDescent="0.35">
      <c r="A262">
        <v>-1.8169857140195456</v>
      </c>
      <c r="B262">
        <v>-1.4859178432329525</v>
      </c>
    </row>
    <row r="263" spans="1:2" x14ac:dyDescent="0.35">
      <c r="A263">
        <v>-1.7898264067055465</v>
      </c>
      <c r="B263">
        <v>-1.3263997964774745</v>
      </c>
    </row>
    <row r="264" spans="1:2" x14ac:dyDescent="0.35">
      <c r="A264">
        <v>-1.5194389671928694</v>
      </c>
      <c r="B264">
        <v>-1.2092942649585867</v>
      </c>
    </row>
    <row r="265" spans="1:2" x14ac:dyDescent="0.35">
      <c r="A265">
        <v>-1.3031170788355615</v>
      </c>
      <c r="B265">
        <v>-1.119936050944188</v>
      </c>
    </row>
    <row r="266" spans="1:2" x14ac:dyDescent="0.35">
      <c r="A266">
        <v>-0.71893069707404234</v>
      </c>
      <c r="B266">
        <v>-1.0438100565564539</v>
      </c>
    </row>
    <row r="267" spans="1:2" x14ac:dyDescent="0.35">
      <c r="A267">
        <v>-0.39336391434922613</v>
      </c>
      <c r="B267">
        <v>-1.5336850967563804</v>
      </c>
    </row>
    <row r="268" spans="1:2" x14ac:dyDescent="0.35">
      <c r="A268">
        <v>-1.7188466340317969</v>
      </c>
      <c r="B268">
        <v>-2.028914441066946</v>
      </c>
    </row>
    <row r="269" spans="1:2" x14ac:dyDescent="0.35">
      <c r="A269">
        <v>-1.8283596561021649</v>
      </c>
      <c r="B269">
        <v>-1.7363095916031959</v>
      </c>
    </row>
    <row r="270" spans="1:2" x14ac:dyDescent="0.35">
      <c r="A270">
        <v>-1.4491496538730444</v>
      </c>
      <c r="B270">
        <v>-1.7515374785506936</v>
      </c>
    </row>
    <row r="271" spans="1:2" x14ac:dyDescent="0.35">
      <c r="A271">
        <v>-1.0770153279423558</v>
      </c>
      <c r="B271">
        <v>-1.5395167937120182</v>
      </c>
    </row>
    <row r="272" spans="1:2" x14ac:dyDescent="0.35">
      <c r="A272">
        <v>-0.30513787744638088</v>
      </c>
      <c r="B272">
        <v>-1.3992887495570139</v>
      </c>
    </row>
    <row r="273" spans="1:2" x14ac:dyDescent="0.35">
      <c r="A273">
        <v>-0.12411399050804203</v>
      </c>
      <c r="B273">
        <v>-1.5583068182548931</v>
      </c>
    </row>
    <row r="274" spans="1:2" x14ac:dyDescent="0.35">
      <c r="A274">
        <v>6.7176776240348401E-2</v>
      </c>
      <c r="B274">
        <v>-1.9015136134193384</v>
      </c>
    </row>
    <row r="275" spans="1:2" x14ac:dyDescent="0.35">
      <c r="A275">
        <v>-1.321181325287156</v>
      </c>
      <c r="B275">
        <v>-2.1458330325894108</v>
      </c>
    </row>
    <row r="276" spans="1:2" x14ac:dyDescent="0.35">
      <c r="A276">
        <v>-1.4491496538730444</v>
      </c>
      <c r="B276">
        <v>-1.7515374785506936</v>
      </c>
    </row>
    <row r="277" spans="1:2" x14ac:dyDescent="0.35">
      <c r="A277">
        <v>-1.051196238967034</v>
      </c>
      <c r="B277">
        <v>-1.4526268889097125</v>
      </c>
    </row>
    <row r="278" spans="1:2" x14ac:dyDescent="0.35">
      <c r="A278">
        <v>-0.9633502086454877</v>
      </c>
      <c r="B278">
        <v>-1.3012379448065876</v>
      </c>
    </row>
    <row r="279" spans="1:2" x14ac:dyDescent="0.35">
      <c r="A279">
        <v>-0.4862294769322042</v>
      </c>
      <c r="B279">
        <v>-1.2066542567219909</v>
      </c>
    </row>
    <row r="280" spans="1:2" x14ac:dyDescent="0.35">
      <c r="A280">
        <v>8.7350747539043719E-2</v>
      </c>
      <c r="B280">
        <v>-1.1178115401305757</v>
      </c>
    </row>
    <row r="281" spans="1:2" x14ac:dyDescent="0.35">
      <c r="A281">
        <v>0.29542777567390283</v>
      </c>
      <c r="B281">
        <v>-1.2875296584931375</v>
      </c>
    </row>
    <row r="282" spans="1:2" x14ac:dyDescent="0.35">
      <c r="A282">
        <v>0.27363420915328845</v>
      </c>
      <c r="B282">
        <v>-1.6165629886973019</v>
      </c>
    </row>
    <row r="283" spans="1:2" x14ac:dyDescent="0.35">
      <c r="A283">
        <v>-0.58252392244869644</v>
      </c>
      <c r="B283">
        <v>-1.842373223457159</v>
      </c>
    </row>
    <row r="284" spans="1:2" x14ac:dyDescent="0.35">
      <c r="A284">
        <v>-0.83756601311603873</v>
      </c>
      <c r="B284">
        <v>-1.8520468549164111</v>
      </c>
    </row>
    <row r="285" spans="1:2" x14ac:dyDescent="0.35">
      <c r="A285">
        <v>-1.051196238967034</v>
      </c>
      <c r="B285">
        <v>-1.4526268889097125</v>
      </c>
    </row>
    <row r="286" spans="1:2" x14ac:dyDescent="0.35">
      <c r="A286">
        <v>-1.0136889891532743</v>
      </c>
      <c r="B286">
        <v>-1.2576474906837487</v>
      </c>
    </row>
    <row r="287" spans="1:2" x14ac:dyDescent="0.35">
      <c r="A287">
        <v>-1.0647675807091863</v>
      </c>
      <c r="B287">
        <v>-1.2551310914616538</v>
      </c>
    </row>
    <row r="288" spans="1:2" x14ac:dyDescent="0.35">
      <c r="A288">
        <v>-1.2311976409383609</v>
      </c>
      <c r="B288">
        <v>-0.86188855083841376</v>
      </c>
    </row>
    <row r="289" spans="1:2" x14ac:dyDescent="0.35">
      <c r="A289">
        <v>-0.85603673068708197</v>
      </c>
      <c r="B289">
        <v>-0.65602602877340477</v>
      </c>
    </row>
    <row r="290" spans="1:2" x14ac:dyDescent="0.35">
      <c r="A290">
        <v>-2.5868719733575379E-2</v>
      </c>
      <c r="B290">
        <v>-0.43472606476088715</v>
      </c>
    </row>
    <row r="291" spans="1:2" x14ac:dyDescent="0.35">
      <c r="A291">
        <v>7.9959323073436006E-2</v>
      </c>
      <c r="B291">
        <v>-0.68748265572466205</v>
      </c>
    </row>
    <row r="292" spans="1:2" x14ac:dyDescent="0.35">
      <c r="A292">
        <v>0.11307730897505738</v>
      </c>
      <c r="B292">
        <v>-1.0309414173798019</v>
      </c>
    </row>
    <row r="293" spans="1:2" x14ac:dyDescent="0.35">
      <c r="A293">
        <v>7.6853899207454474E-2</v>
      </c>
      <c r="B293">
        <v>-1.0514078834922516</v>
      </c>
    </row>
    <row r="294" spans="1:2" x14ac:dyDescent="0.35">
      <c r="A294">
        <v>-0.57802157497580997</v>
      </c>
      <c r="B294">
        <v>-1.2769284934237679</v>
      </c>
    </row>
    <row r="295" spans="1:2" x14ac:dyDescent="0.35">
      <c r="A295">
        <v>-1.0136889891532743</v>
      </c>
      <c r="B295">
        <v>-1.2576474906837487</v>
      </c>
    </row>
    <row r="296" spans="1:2" x14ac:dyDescent="0.35">
      <c r="A296">
        <v>-0.96188041168553906</v>
      </c>
      <c r="B296">
        <v>-1.2829944104370377</v>
      </c>
    </row>
    <row r="297" spans="1:2" x14ac:dyDescent="0.35">
      <c r="A297">
        <v>-1.140567182005378</v>
      </c>
      <c r="B297">
        <v>-0.92317811107914882</v>
      </c>
    </row>
    <row r="298" spans="1:2" x14ac:dyDescent="0.35">
      <c r="A298">
        <v>-0.98532432057220354</v>
      </c>
      <c r="B298">
        <v>-0.8515366310803002</v>
      </c>
    </row>
    <row r="299" spans="1:2" x14ac:dyDescent="0.35">
      <c r="A299">
        <v>-0.52475253852431025</v>
      </c>
      <c r="B299">
        <v>-0.64781750322307174</v>
      </c>
    </row>
    <row r="300" spans="1:2" x14ac:dyDescent="0.35">
      <c r="A300">
        <v>-3.0580437040280128E-2</v>
      </c>
      <c r="B300">
        <v>-0.52475115464478705</v>
      </c>
    </row>
    <row r="301" spans="1:2" x14ac:dyDescent="0.35">
      <c r="A301">
        <v>0.19434441380194739</v>
      </c>
      <c r="B301">
        <v>-0.76285600729841574</v>
      </c>
    </row>
    <row r="302" spans="1:2" x14ac:dyDescent="0.35">
      <c r="A302">
        <v>0.14191434733270109</v>
      </c>
      <c r="B302">
        <v>-0.97194362737893958</v>
      </c>
    </row>
    <row r="303" spans="1:2" x14ac:dyDescent="0.35">
      <c r="A303">
        <v>-0.15074011214791402</v>
      </c>
      <c r="B303">
        <v>-1.201752195939451</v>
      </c>
    </row>
    <row r="304" spans="1:2" x14ac:dyDescent="0.35">
      <c r="A304">
        <v>-0.92241819163428029</v>
      </c>
      <c r="B304">
        <v>-1.3314056364655282</v>
      </c>
    </row>
    <row r="305" spans="1:2" x14ac:dyDescent="0.35">
      <c r="A305">
        <v>-0.96188041168553906</v>
      </c>
      <c r="B305">
        <v>-1.2829944104370377</v>
      </c>
    </row>
    <row r="306" spans="1:2" x14ac:dyDescent="0.35">
      <c r="A306">
        <v>-0.61751215818723026</v>
      </c>
      <c r="B306">
        <v>-1.1223824569079</v>
      </c>
    </row>
    <row r="307" spans="1:2" x14ac:dyDescent="0.35">
      <c r="A307">
        <v>-0.67971237188537104</v>
      </c>
      <c r="B307">
        <v>-0.92777265182725566</v>
      </c>
    </row>
    <row r="308" spans="1:2" x14ac:dyDescent="0.35">
      <c r="A308">
        <v>-0.63807894314286451</v>
      </c>
      <c r="B308">
        <v>-0.6405650633966633</v>
      </c>
    </row>
    <row r="309" spans="1:2" x14ac:dyDescent="0.35">
      <c r="A309">
        <v>0.45041221579832169</v>
      </c>
      <c r="B309">
        <v>-0.35663353728366803</v>
      </c>
    </row>
    <row r="310" spans="1:2" x14ac:dyDescent="0.35">
      <c r="A310">
        <v>0.81641424651472294</v>
      </c>
      <c r="B310">
        <v>-0.94800407929052843</v>
      </c>
    </row>
    <row r="311" spans="1:2" x14ac:dyDescent="0.35">
      <c r="A311">
        <v>0.3176743566468116</v>
      </c>
      <c r="B311">
        <v>-1.0714045509471974</v>
      </c>
    </row>
    <row r="312" spans="1:2" x14ac:dyDescent="0.35">
      <c r="A312">
        <v>-0.46959761606426215</v>
      </c>
      <c r="B312">
        <v>-1.1876604963434934</v>
      </c>
    </row>
    <row r="313" spans="1:2" x14ac:dyDescent="0.35">
      <c r="A313">
        <v>-0.61751215818723026</v>
      </c>
      <c r="B313">
        <v>-1.1223824569079</v>
      </c>
    </row>
    <row r="314" spans="1:2" x14ac:dyDescent="0.35">
      <c r="A314">
        <v>0.72168170842592139</v>
      </c>
      <c r="B314">
        <v>-1.2360236042588755</v>
      </c>
    </row>
    <row r="315" spans="1:2" x14ac:dyDescent="0.35">
      <c r="A315">
        <v>-3.3210362363674667E-3</v>
      </c>
      <c r="B315">
        <v>-1.1165056891684448</v>
      </c>
    </row>
    <row r="316" spans="1:2" x14ac:dyDescent="0.35">
      <c r="A316">
        <v>-4.8867659745350608E-2</v>
      </c>
      <c r="B316">
        <v>-1.0688507791210771</v>
      </c>
    </row>
    <row r="317" spans="1:2" x14ac:dyDescent="0.35">
      <c r="A317">
        <v>-6.0892642865643151E-2</v>
      </c>
      <c r="B317">
        <v>-0.97174389168689368</v>
      </c>
    </row>
    <row r="318" spans="1:2" x14ac:dyDescent="0.35">
      <c r="A318">
        <v>6.5512384042923366E-4</v>
      </c>
      <c r="B318">
        <v>-0.83653232630665642</v>
      </c>
    </row>
    <row r="319" spans="1:2" x14ac:dyDescent="0.35">
      <c r="A319">
        <v>1.1115219338223101</v>
      </c>
      <c r="B319">
        <v>-0.53197674238244419</v>
      </c>
    </row>
    <row r="320" spans="1:2" x14ac:dyDescent="0.35">
      <c r="A320">
        <v>1.4573062449472673</v>
      </c>
      <c r="B320">
        <v>-1.1481143723725522</v>
      </c>
    </row>
    <row r="321" spans="1:2" x14ac:dyDescent="0.35">
      <c r="A321">
        <v>1.407510520869651</v>
      </c>
      <c r="B321">
        <v>-1.1663490195328061</v>
      </c>
    </row>
    <row r="322" spans="1:2" x14ac:dyDescent="0.35">
      <c r="A322">
        <v>1.0693405642357641</v>
      </c>
      <c r="B322">
        <v>-1.2899328139653081</v>
      </c>
    </row>
    <row r="323" spans="1:2" x14ac:dyDescent="0.35">
      <c r="A323">
        <v>0.72168170842592139</v>
      </c>
      <c r="B323">
        <v>-1.2360236042588755</v>
      </c>
    </row>
    <row r="324" spans="1:2" x14ac:dyDescent="0.35">
      <c r="A324">
        <v>1.4258186438438125</v>
      </c>
      <c r="B324">
        <v>-1.1095030412774514</v>
      </c>
    </row>
    <row r="325" spans="1:2" x14ac:dyDescent="0.35">
      <c r="A325">
        <v>0.56667697092421732</v>
      </c>
      <c r="B325">
        <v>-0.91583215488301772</v>
      </c>
    </row>
    <row r="326" spans="1:2" x14ac:dyDescent="0.35">
      <c r="A326">
        <v>0.60093038854173353</v>
      </c>
      <c r="B326">
        <v>-0.75816136454482208</v>
      </c>
    </row>
    <row r="327" spans="1:2" x14ac:dyDescent="0.35">
      <c r="A327">
        <v>0.86831951673965568</v>
      </c>
      <c r="B327">
        <v>-0.63965301250358253</v>
      </c>
    </row>
    <row r="328" spans="1:2" x14ac:dyDescent="0.35">
      <c r="A328">
        <v>1.5831418085891649</v>
      </c>
      <c r="B328">
        <v>-0.4811458974982184</v>
      </c>
    </row>
    <row r="329" spans="1:2" x14ac:dyDescent="0.35">
      <c r="A329">
        <v>1.7291798030700325</v>
      </c>
      <c r="B329">
        <v>-0.49421890967682014</v>
      </c>
    </row>
    <row r="330" spans="1:2" x14ac:dyDescent="0.35">
      <c r="A330">
        <v>2.1215926255174726</v>
      </c>
      <c r="B330">
        <v>-1.031161634741703</v>
      </c>
    </row>
    <row r="331" spans="1:2" x14ac:dyDescent="0.35">
      <c r="A331">
        <v>1.8775333039424034</v>
      </c>
      <c r="B331">
        <v>-1.1468994407904196</v>
      </c>
    </row>
    <row r="332" spans="1:2" x14ac:dyDescent="0.35">
      <c r="A332">
        <v>1.4258186438438125</v>
      </c>
      <c r="B332">
        <v>-1.1095030412774514</v>
      </c>
    </row>
    <row r="333" spans="1:2" x14ac:dyDescent="0.35">
      <c r="A333">
        <v>1.0230962773591881</v>
      </c>
      <c r="B333">
        <v>-0.89941289330336827</v>
      </c>
    </row>
    <row r="334" spans="1:2" x14ac:dyDescent="0.35">
      <c r="A334">
        <v>1.1411070458104233</v>
      </c>
      <c r="B334">
        <v>-0.76003111599625239</v>
      </c>
    </row>
    <row r="335" spans="1:2" x14ac:dyDescent="0.35">
      <c r="A335">
        <v>1.692246891697762</v>
      </c>
      <c r="B335">
        <v>-0.53669846196480175</v>
      </c>
    </row>
    <row r="336" spans="1:2" x14ac:dyDescent="0.35">
      <c r="A336">
        <v>2.213518380479258</v>
      </c>
      <c r="B336">
        <v>-0.45560787721831181</v>
      </c>
    </row>
    <row r="337" spans="1:2" x14ac:dyDescent="0.35">
      <c r="A337">
        <v>2.723992859807387</v>
      </c>
      <c r="B337">
        <v>-0.95521088817855637</v>
      </c>
    </row>
    <row r="338" spans="1:2" x14ac:dyDescent="0.35">
      <c r="A338">
        <v>1.8134472714741665</v>
      </c>
      <c r="B338">
        <v>-1.1743752688628379</v>
      </c>
    </row>
    <row r="339" spans="1:2" x14ac:dyDescent="0.35">
      <c r="A339">
        <v>1.0230962773591881</v>
      </c>
      <c r="B339">
        <v>-0.89941289330336827</v>
      </c>
    </row>
    <row r="340" spans="1:2" x14ac:dyDescent="0.35">
      <c r="A340">
        <v>1.4417893610970149</v>
      </c>
      <c r="B340">
        <v>-1.0712428273860743</v>
      </c>
    </row>
    <row r="341" spans="1:2" x14ac:dyDescent="0.35">
      <c r="A341">
        <v>1.5244703783260285</v>
      </c>
      <c r="B341">
        <v>-0.81081409881025168</v>
      </c>
    </row>
    <row r="342" spans="1:2" x14ac:dyDescent="0.35">
      <c r="A342">
        <v>1.5688966877910639</v>
      </c>
      <c r="B342">
        <v>-0.72509832210270053</v>
      </c>
    </row>
    <row r="343" spans="1:2" x14ac:dyDescent="0.35">
      <c r="A343">
        <v>1.7688855381278206</v>
      </c>
      <c r="B343">
        <v>-0.66088054187519474</v>
      </c>
    </row>
    <row r="344" spans="1:2" x14ac:dyDescent="0.35">
      <c r="A344">
        <v>1.8639241499784249</v>
      </c>
      <c r="B344">
        <v>-0.64037400402046285</v>
      </c>
    </row>
    <row r="345" spans="1:2" x14ac:dyDescent="0.35">
      <c r="A345">
        <v>2.6883031137408397</v>
      </c>
      <c r="B345">
        <v>-0.47661792517361634</v>
      </c>
    </row>
    <row r="346" spans="1:2" x14ac:dyDescent="0.35">
      <c r="A346">
        <v>3.0983769727251937</v>
      </c>
      <c r="B346">
        <v>-0.82532349505210212</v>
      </c>
    </row>
    <row r="347" spans="1:2" x14ac:dyDescent="0.35">
      <c r="A347">
        <v>3.0866098444508459</v>
      </c>
      <c r="B347">
        <v>-1.0744583396191738</v>
      </c>
    </row>
    <row r="348" spans="1:2" x14ac:dyDescent="0.35">
      <c r="A348">
        <v>2.8889212618231075</v>
      </c>
      <c r="B348">
        <v>-1.258035625955376</v>
      </c>
    </row>
    <row r="349" spans="1:2" x14ac:dyDescent="0.35">
      <c r="A349">
        <v>2.0022059099461487</v>
      </c>
      <c r="B349">
        <v>-1.3417911071392135</v>
      </c>
    </row>
    <row r="350" spans="1:2" x14ac:dyDescent="0.35">
      <c r="A350">
        <v>1.4417893610970149</v>
      </c>
      <c r="B350">
        <v>-1.0712428273860743</v>
      </c>
    </row>
    <row r="351" spans="1:2" x14ac:dyDescent="0.35">
      <c r="A351">
        <v>1.6015198836789164</v>
      </c>
      <c r="B351">
        <v>-0.64178509359959957</v>
      </c>
    </row>
    <row r="352" spans="1:2" x14ac:dyDescent="0.35">
      <c r="A352">
        <v>1.6531903177583829</v>
      </c>
      <c r="B352">
        <v>6.4659571481458816E-2</v>
      </c>
    </row>
    <row r="353" spans="1:2" x14ac:dyDescent="0.35">
      <c r="A353">
        <v>1.9641093392760123</v>
      </c>
      <c r="B353">
        <v>0.19975697887360186</v>
      </c>
    </row>
    <row r="354" spans="1:2" x14ac:dyDescent="0.35">
      <c r="A354">
        <v>1.9933965172334147</v>
      </c>
      <c r="B354">
        <v>0.20813756837193551</v>
      </c>
    </row>
    <row r="355" spans="1:2" x14ac:dyDescent="0.35">
      <c r="A355">
        <v>2.8345413662135721</v>
      </c>
      <c r="B355">
        <v>-0.16491330456695791</v>
      </c>
    </row>
    <row r="356" spans="1:2" x14ac:dyDescent="0.35">
      <c r="A356">
        <v>3.2296702487483606</v>
      </c>
      <c r="B356">
        <v>-0.42742279219463308</v>
      </c>
    </row>
    <row r="357" spans="1:2" x14ac:dyDescent="0.35">
      <c r="A357">
        <v>3.3190759868713871</v>
      </c>
      <c r="B357">
        <v>-0.77168743734160317</v>
      </c>
    </row>
    <row r="358" spans="1:2" x14ac:dyDescent="0.35">
      <c r="A358">
        <v>3.2492242972960219</v>
      </c>
      <c r="B358">
        <v>-0.79396956065952484</v>
      </c>
    </row>
    <row r="359" spans="1:2" x14ac:dyDescent="0.35">
      <c r="A359">
        <v>2.190303700850456</v>
      </c>
      <c r="B359">
        <v>-0.95517792440425453</v>
      </c>
    </row>
    <row r="360" spans="1:2" x14ac:dyDescent="0.35">
      <c r="A360">
        <v>1.6015198836789164</v>
      </c>
      <c r="B360">
        <v>-0.64178509359959957</v>
      </c>
    </row>
    <row r="361" spans="1:2" x14ac:dyDescent="0.35">
      <c r="A361">
        <v>2.9881630333311655</v>
      </c>
      <c r="B361">
        <v>-1.0665839956629983</v>
      </c>
    </row>
    <row r="362" spans="1:2" x14ac:dyDescent="0.35">
      <c r="A362">
        <v>2.4574987825747399</v>
      </c>
      <c r="B362">
        <v>-0.73862587708961713</v>
      </c>
    </row>
    <row r="363" spans="1:2" x14ac:dyDescent="0.35">
      <c r="A363">
        <v>2.3890661721751054</v>
      </c>
      <c r="B363">
        <v>0.12899588560176889</v>
      </c>
    </row>
    <row r="364" spans="1:2" x14ac:dyDescent="0.35">
      <c r="A364">
        <v>2.5944614636186727</v>
      </c>
      <c r="B364">
        <v>0.31334062826046188</v>
      </c>
    </row>
    <row r="365" spans="1:2" x14ac:dyDescent="0.35">
      <c r="A365">
        <v>3.6880510740689094</v>
      </c>
      <c r="B365">
        <v>0.56142673572121438</v>
      </c>
    </row>
    <row r="366" spans="1:2" x14ac:dyDescent="0.35">
      <c r="A366">
        <v>4.1051072507237896</v>
      </c>
      <c r="B366">
        <v>-0.8914361865865098</v>
      </c>
    </row>
    <row r="367" spans="1:2" x14ac:dyDescent="0.35">
      <c r="A367">
        <v>3.2375117123058974</v>
      </c>
      <c r="B367">
        <v>-1.1326609740900515</v>
      </c>
    </row>
    <row r="368" spans="1:2" x14ac:dyDescent="0.35">
      <c r="A368">
        <v>2.9881630333311655</v>
      </c>
      <c r="B368">
        <v>-1.0665839956629983</v>
      </c>
    </row>
    <row r="369" spans="1:2" x14ac:dyDescent="0.35">
      <c r="A369">
        <v>3.8120946675029628</v>
      </c>
      <c r="B369">
        <v>-0.88272826958165074</v>
      </c>
    </row>
    <row r="370" spans="1:2" x14ac:dyDescent="0.35">
      <c r="A370">
        <v>3.055918797592974</v>
      </c>
      <c r="B370">
        <v>-0.78386046731802117</v>
      </c>
    </row>
    <row r="371" spans="1:2" x14ac:dyDescent="0.35">
      <c r="A371">
        <v>2.72002204683396</v>
      </c>
      <c r="B371">
        <v>-0.70310064596793764</v>
      </c>
    </row>
    <row r="372" spans="1:2" x14ac:dyDescent="0.35">
      <c r="A372">
        <v>2.8267034364027475</v>
      </c>
      <c r="B372">
        <v>4.9434393943034116E-2</v>
      </c>
    </row>
    <row r="373" spans="1:2" x14ac:dyDescent="0.35">
      <c r="A373">
        <v>3.0102213541663239</v>
      </c>
      <c r="B373">
        <v>0.20676844846810033</v>
      </c>
    </row>
    <row r="374" spans="1:2" x14ac:dyDescent="0.35">
      <c r="A374">
        <v>3.0993393706290622</v>
      </c>
      <c r="B374">
        <v>0.23350130797463253</v>
      </c>
    </row>
    <row r="375" spans="1:2" x14ac:dyDescent="0.35">
      <c r="A375">
        <v>3.6692370280580726</v>
      </c>
      <c r="B375">
        <v>0.11766747241284814</v>
      </c>
    </row>
    <row r="376" spans="1:2" x14ac:dyDescent="0.35">
      <c r="A376">
        <v>4.517471933859972</v>
      </c>
      <c r="B376">
        <v>-0.5494044650265506</v>
      </c>
    </row>
    <row r="377" spans="1:2" x14ac:dyDescent="0.35">
      <c r="A377">
        <v>4.5539987691582695</v>
      </c>
      <c r="B377">
        <v>-0.69044558338406636</v>
      </c>
    </row>
    <row r="378" spans="1:2" x14ac:dyDescent="0.35">
      <c r="A378">
        <v>4.5403545360945161</v>
      </c>
      <c r="B378">
        <v>-0.74108674057969393</v>
      </c>
    </row>
    <row r="379" spans="1:2" x14ac:dyDescent="0.35">
      <c r="A379">
        <v>4.4225316620917194</v>
      </c>
      <c r="B379">
        <v>-0.918854122338288</v>
      </c>
    </row>
    <row r="380" spans="1:2" x14ac:dyDescent="0.35">
      <c r="A380">
        <v>3.8120946675029628</v>
      </c>
      <c r="B380">
        <v>-0.88272826958165074</v>
      </c>
    </row>
    <row r="381" spans="1:2" x14ac:dyDescent="0.35">
      <c r="A381">
        <v>3.4214041519370331</v>
      </c>
      <c r="B381">
        <v>-0.33758617475550268</v>
      </c>
    </row>
    <row r="382" spans="1:2" x14ac:dyDescent="0.35">
      <c r="A382">
        <v>3.0796458723125593</v>
      </c>
      <c r="B382">
        <v>-0.22080264118538462</v>
      </c>
    </row>
    <row r="383" spans="1:2" x14ac:dyDescent="0.35">
      <c r="A383">
        <v>3.2016524421926236</v>
      </c>
      <c r="B383">
        <v>0.51966130160786417</v>
      </c>
    </row>
    <row r="384" spans="1:2" x14ac:dyDescent="0.35">
      <c r="A384">
        <v>3.5253648518663487</v>
      </c>
      <c r="B384">
        <v>0.65352583755273552</v>
      </c>
    </row>
    <row r="385" spans="1:2" x14ac:dyDescent="0.35">
      <c r="A385">
        <v>4.6127458695791432</v>
      </c>
      <c r="B385">
        <v>0.99579837532233251</v>
      </c>
    </row>
    <row r="386" spans="1:2" x14ac:dyDescent="0.35">
      <c r="A386">
        <v>4.9905842805324419</v>
      </c>
      <c r="B386">
        <v>-0.36275756990478575</v>
      </c>
    </row>
    <row r="387" spans="1:2" x14ac:dyDescent="0.35">
      <c r="A387">
        <v>4.8297744243378418</v>
      </c>
      <c r="B387">
        <v>-0.39967165420997408</v>
      </c>
    </row>
    <row r="388" spans="1:2" x14ac:dyDescent="0.35">
      <c r="A388">
        <v>3.8597346054927892</v>
      </c>
      <c r="B388">
        <v>-0.4257783249678217</v>
      </c>
    </row>
    <row r="389" spans="1:2" x14ac:dyDescent="0.35">
      <c r="A389">
        <v>3.4214041519370331</v>
      </c>
      <c r="B389">
        <v>-0.33758617475550268</v>
      </c>
    </row>
    <row r="390" spans="1:2" x14ac:dyDescent="0.35">
      <c r="A390">
        <v>5.1233058616026783</v>
      </c>
      <c r="B390">
        <v>-0.39416315828457038</v>
      </c>
    </row>
    <row r="391" spans="1:2" x14ac:dyDescent="0.35">
      <c r="A391">
        <v>4.260454148128229</v>
      </c>
      <c r="B391">
        <v>-0.31494979812087109</v>
      </c>
    </row>
    <row r="392" spans="1:2" x14ac:dyDescent="0.35">
      <c r="A392">
        <v>4.1353811669422154</v>
      </c>
      <c r="B392">
        <v>-0.24538041747000183</v>
      </c>
    </row>
    <row r="393" spans="1:2" x14ac:dyDescent="0.35">
      <c r="A393">
        <v>4.3012122822001011</v>
      </c>
      <c r="B393">
        <v>0.52300106736089547</v>
      </c>
    </row>
    <row r="394" spans="1:2" x14ac:dyDescent="0.35">
      <c r="A394">
        <v>4.6605705708651124</v>
      </c>
      <c r="B394">
        <v>0.64336744750182251</v>
      </c>
    </row>
    <row r="395" spans="1:2" x14ac:dyDescent="0.35">
      <c r="A395">
        <v>5.9192589665782913</v>
      </c>
      <c r="B395">
        <v>1.0210174330066883</v>
      </c>
    </row>
    <row r="396" spans="1:2" x14ac:dyDescent="0.35">
      <c r="A396">
        <v>6.1016750553070844</v>
      </c>
      <c r="B396">
        <v>-0.2602716220513499</v>
      </c>
    </row>
    <row r="397" spans="1:2" x14ac:dyDescent="0.35">
      <c r="A397">
        <v>5.9904433268537014</v>
      </c>
      <c r="B397">
        <v>-0.43920287999011004</v>
      </c>
    </row>
    <row r="398" spans="1:2" x14ac:dyDescent="0.35">
      <c r="A398">
        <v>5.1233058616026783</v>
      </c>
      <c r="B398">
        <v>-0.39416315828457038</v>
      </c>
    </row>
    <row r="399" spans="1:2" x14ac:dyDescent="0.35">
      <c r="A399">
        <v>4.5047863889753224</v>
      </c>
      <c r="B399">
        <v>-0.17932911928852513</v>
      </c>
    </row>
    <row r="400" spans="1:2" x14ac:dyDescent="0.35">
      <c r="A400">
        <v>4.3611015606861434</v>
      </c>
      <c r="B400">
        <v>-9.590570716040725E-2</v>
      </c>
    </row>
    <row r="401" spans="1:2" x14ac:dyDescent="0.35">
      <c r="A401">
        <v>4.5446785813317145</v>
      </c>
      <c r="B401">
        <v>0.72059625358741308</v>
      </c>
    </row>
    <row r="402" spans="1:2" x14ac:dyDescent="0.35">
      <c r="A402">
        <v>4.9195822027615286</v>
      </c>
      <c r="B402">
        <v>0.83319983485113758</v>
      </c>
    </row>
    <row r="403" spans="1:2" x14ac:dyDescent="0.35">
      <c r="A403">
        <v>5.6749196200171497</v>
      </c>
      <c r="B403">
        <v>0.42243135536624615</v>
      </c>
    </row>
    <row r="404" spans="1:2" x14ac:dyDescent="0.35">
      <c r="A404">
        <v>6.3261248651830275</v>
      </c>
      <c r="B404">
        <v>-0.26591704711597408</v>
      </c>
    </row>
    <row r="405" spans="1:2" x14ac:dyDescent="0.35">
      <c r="A405">
        <v>5.4878395902223627</v>
      </c>
      <c r="B405">
        <v>-0.42954555623513868</v>
      </c>
    </row>
    <row r="406" spans="1:2" x14ac:dyDescent="0.35">
      <c r="A406">
        <v>4.5047863889753224</v>
      </c>
      <c r="B406">
        <v>-0.17932911928852513</v>
      </c>
    </row>
    <row r="407" spans="1:2" x14ac:dyDescent="0.35">
      <c r="A407">
        <v>4.1851551529863693</v>
      </c>
      <c r="B407">
        <v>-0.67289319017391236</v>
      </c>
    </row>
    <row r="408" spans="1:2" x14ac:dyDescent="0.35">
      <c r="A408">
        <v>4.0295171139869117</v>
      </c>
      <c r="B408">
        <v>-0.4857045506845532</v>
      </c>
    </row>
    <row r="409" spans="1:2" x14ac:dyDescent="0.35">
      <c r="A409">
        <v>4.0182539441793379</v>
      </c>
      <c r="B409">
        <v>-0.31183824754926753</v>
      </c>
    </row>
    <row r="410" spans="1:2" x14ac:dyDescent="0.35">
      <c r="A410">
        <v>4.1584868697219868</v>
      </c>
      <c r="B410">
        <v>0.35548653199148661</v>
      </c>
    </row>
    <row r="411" spans="1:2" x14ac:dyDescent="0.35">
      <c r="A411">
        <v>4.3024604951018173</v>
      </c>
      <c r="B411">
        <v>0.44550388216350589</v>
      </c>
    </row>
    <row r="412" spans="1:2" x14ac:dyDescent="0.35">
      <c r="A412">
        <v>4.4610302432647444</v>
      </c>
      <c r="B412">
        <v>0.51989314006263077</v>
      </c>
    </row>
    <row r="413" spans="1:2" x14ac:dyDescent="0.35">
      <c r="A413">
        <v>5.5841540985851079</v>
      </c>
      <c r="B413">
        <v>0.84684096362697159</v>
      </c>
    </row>
    <row r="414" spans="1:2" x14ac:dyDescent="0.35">
      <c r="A414">
        <v>5.8400768881674985</v>
      </c>
      <c r="B414">
        <v>-0.6618316882920684</v>
      </c>
    </row>
    <row r="415" spans="1:2" x14ac:dyDescent="0.35">
      <c r="A415">
        <v>4.9202415049817603</v>
      </c>
      <c r="B415">
        <v>-0.9368951003681868</v>
      </c>
    </row>
    <row r="416" spans="1:2" x14ac:dyDescent="0.35">
      <c r="A416">
        <v>4.1851551529863693</v>
      </c>
      <c r="B416">
        <v>-0.67289319017391236</v>
      </c>
    </row>
    <row r="417" spans="1:2" x14ac:dyDescent="0.35">
      <c r="A417">
        <v>4.0327264127258804</v>
      </c>
      <c r="B417">
        <v>-0.76235078722456651</v>
      </c>
    </row>
    <row r="418" spans="1:2" x14ac:dyDescent="0.35">
      <c r="A418">
        <v>3.8125582674400169</v>
      </c>
      <c r="B418">
        <v>-0.68517364611453235</v>
      </c>
    </row>
    <row r="419" spans="1:2" x14ac:dyDescent="0.35">
      <c r="A419">
        <v>3.7397598114662731</v>
      </c>
      <c r="B419">
        <v>-0.32183807781305057</v>
      </c>
    </row>
    <row r="420" spans="1:2" x14ac:dyDescent="0.35">
      <c r="A420">
        <v>3.9029861951109646</v>
      </c>
      <c r="B420">
        <v>0.21870070425209531</v>
      </c>
    </row>
    <row r="421" spans="1:2" x14ac:dyDescent="0.35">
      <c r="A421">
        <v>4.0012527421696138</v>
      </c>
      <c r="B421">
        <v>0.3800319595995022</v>
      </c>
    </row>
    <row r="422" spans="1:2" x14ac:dyDescent="0.35">
      <c r="A422">
        <v>4.1567268572452534</v>
      </c>
      <c r="B422">
        <v>0.42530248665042492</v>
      </c>
    </row>
    <row r="423" spans="1:2" x14ac:dyDescent="0.35">
      <c r="A423">
        <v>4.6383602902030256</v>
      </c>
      <c r="B423">
        <v>0.36649674148388101</v>
      </c>
    </row>
    <row r="424" spans="1:2" x14ac:dyDescent="0.35">
      <c r="A424">
        <v>5.0767228495024863</v>
      </c>
      <c r="B424">
        <v>-5.8979548364778422E-2</v>
      </c>
    </row>
    <row r="425" spans="1:2" x14ac:dyDescent="0.35">
      <c r="A425">
        <v>5.2987168087511316</v>
      </c>
      <c r="B425">
        <v>-0.54333770732910014</v>
      </c>
    </row>
    <row r="426" spans="1:2" x14ac:dyDescent="0.35">
      <c r="A426">
        <v>5.1856907871434865</v>
      </c>
      <c r="B426">
        <v>-0.72980009856031214</v>
      </c>
    </row>
    <row r="427" spans="1:2" x14ac:dyDescent="0.35">
      <c r="A427">
        <v>4.7929636847603794</v>
      </c>
      <c r="B427">
        <v>-0.78903965447549385</v>
      </c>
    </row>
    <row r="428" spans="1:2" x14ac:dyDescent="0.35">
      <c r="A428">
        <v>4.0327264127258804</v>
      </c>
      <c r="B428">
        <v>-0.76235078722456651</v>
      </c>
    </row>
    <row r="429" spans="1:2" x14ac:dyDescent="0.35">
      <c r="A429">
        <v>3.0042295376256067</v>
      </c>
      <c r="B429">
        <v>-1.068793384151931</v>
      </c>
    </row>
    <row r="430" spans="1:2" x14ac:dyDescent="0.35">
      <c r="A430">
        <v>2.9214979051460794</v>
      </c>
      <c r="B430">
        <v>-1.0158496345588923</v>
      </c>
    </row>
    <row r="431" spans="1:2" x14ac:dyDescent="0.35">
      <c r="A431">
        <v>2.7050908520398917</v>
      </c>
      <c r="B431">
        <v>-0.63743393137855775</v>
      </c>
    </row>
    <row r="432" spans="1:2" x14ac:dyDescent="0.35">
      <c r="A432">
        <v>4.0322209546493024</v>
      </c>
      <c r="B432">
        <v>-0.38730446645451888</v>
      </c>
    </row>
    <row r="433" spans="1:2" x14ac:dyDescent="0.35">
      <c r="A433">
        <v>4.3397517481572203</v>
      </c>
      <c r="B433">
        <v>-0.78031577970804666</v>
      </c>
    </row>
    <row r="434" spans="1:2" x14ac:dyDescent="0.35">
      <c r="A434">
        <v>4.4106907704369682</v>
      </c>
      <c r="B434">
        <v>-0.98891895931885432</v>
      </c>
    </row>
    <row r="435" spans="1:2" x14ac:dyDescent="0.35">
      <c r="A435">
        <v>4.1867662948118607</v>
      </c>
      <c r="B435">
        <v>-1.1401252256886607</v>
      </c>
    </row>
    <row r="436" spans="1:2" x14ac:dyDescent="0.35">
      <c r="A436">
        <v>3.2853081274580513</v>
      </c>
      <c r="B436">
        <v>-1.1629553709282059</v>
      </c>
    </row>
    <row r="437" spans="1:2" x14ac:dyDescent="0.35">
      <c r="A437">
        <v>3.0042295376256067</v>
      </c>
      <c r="B437">
        <v>-1.068793384151931</v>
      </c>
    </row>
    <row r="438" spans="1:2" x14ac:dyDescent="0.35">
      <c r="A438">
        <v>2.2961790108874114</v>
      </c>
      <c r="B438">
        <v>-0.62413281841425772</v>
      </c>
    </row>
    <row r="439" spans="1:2" x14ac:dyDescent="0.35">
      <c r="A439">
        <v>2.2018133754292148</v>
      </c>
      <c r="B439">
        <v>-0.38751416771765529</v>
      </c>
    </row>
    <row r="440" spans="1:2" x14ac:dyDescent="0.35">
      <c r="A440">
        <v>2.4151428595128408</v>
      </c>
      <c r="B440">
        <v>1.6511259735937922E-2</v>
      </c>
    </row>
    <row r="441" spans="1:2" x14ac:dyDescent="0.35">
      <c r="A441">
        <v>3.4367916480761327</v>
      </c>
      <c r="B441">
        <v>0.49451331174488566</v>
      </c>
    </row>
    <row r="442" spans="1:2" x14ac:dyDescent="0.35">
      <c r="A442">
        <v>3.7832635434936894</v>
      </c>
      <c r="B442">
        <v>-0.71744229690635941</v>
      </c>
    </row>
    <row r="443" spans="1:2" x14ac:dyDescent="0.35">
      <c r="A443">
        <v>3.6081390407579059</v>
      </c>
      <c r="B443">
        <v>-0.84129368388281722</v>
      </c>
    </row>
    <row r="444" spans="1:2" x14ac:dyDescent="0.35">
      <c r="A444">
        <v>3.0143410713958803</v>
      </c>
      <c r="B444">
        <v>-1.0373892174570836</v>
      </c>
    </row>
    <row r="445" spans="1:2" x14ac:dyDescent="0.35">
      <c r="A445">
        <v>2.2961790108874114</v>
      </c>
      <c r="B445">
        <v>-0.62413281841425772</v>
      </c>
    </row>
    <row r="446" spans="1:2" x14ac:dyDescent="0.35">
      <c r="A446">
        <v>2.1976483209758633</v>
      </c>
      <c r="B446">
        <v>-0.71616270033216867</v>
      </c>
    </row>
    <row r="447" spans="1:2" x14ac:dyDescent="0.35">
      <c r="A447">
        <v>2.0730367168099959</v>
      </c>
      <c r="B447">
        <v>-0.3736201032427659</v>
      </c>
    </row>
    <row r="448" spans="1:2" x14ac:dyDescent="0.35">
      <c r="A448">
        <v>2.538159987010566</v>
      </c>
      <c r="B448">
        <v>0.18545183088722567</v>
      </c>
    </row>
    <row r="449" spans="1:2" x14ac:dyDescent="0.35">
      <c r="A449">
        <v>3.2272438162972814</v>
      </c>
      <c r="B449">
        <v>0.48499252152762101</v>
      </c>
    </row>
    <row r="450" spans="1:2" x14ac:dyDescent="0.35">
      <c r="A450">
        <v>3.579870522882215</v>
      </c>
      <c r="B450">
        <v>-0.47729013055517333</v>
      </c>
    </row>
    <row r="451" spans="1:2" x14ac:dyDescent="0.35">
      <c r="A451">
        <v>3.65281263992871</v>
      </c>
      <c r="B451">
        <v>-0.69055581206377681</v>
      </c>
    </row>
    <row r="452" spans="1:2" x14ac:dyDescent="0.35">
      <c r="A452">
        <v>3.6722274588246053</v>
      </c>
      <c r="B452">
        <v>-0.79021765126163879</v>
      </c>
    </row>
    <row r="453" spans="1:2" x14ac:dyDescent="0.35">
      <c r="A453">
        <v>2.83749970538917</v>
      </c>
      <c r="B453">
        <v>-0.98078754520415068</v>
      </c>
    </row>
    <row r="454" spans="1:2" x14ac:dyDescent="0.35">
      <c r="A454">
        <v>2.1976483209758633</v>
      </c>
      <c r="B454">
        <v>-0.71616270033216867</v>
      </c>
    </row>
    <row r="455" spans="1:2" x14ac:dyDescent="0.35">
      <c r="A455">
        <v>1.6512698185470647</v>
      </c>
      <c r="B455">
        <v>-1.347287272819141</v>
      </c>
    </row>
    <row r="456" spans="1:2" x14ac:dyDescent="0.35">
      <c r="A456">
        <v>1.3578137931217624</v>
      </c>
      <c r="B456">
        <v>-1.066325069966378</v>
      </c>
    </row>
    <row r="457" spans="1:2" x14ac:dyDescent="0.35">
      <c r="A457">
        <v>1.5852229438699115</v>
      </c>
      <c r="B457">
        <v>-0.89898295492738678</v>
      </c>
    </row>
    <row r="458" spans="1:2" x14ac:dyDescent="0.35">
      <c r="A458">
        <v>1.7184619826260976</v>
      </c>
      <c r="B458">
        <v>-0.80259069549408324</v>
      </c>
    </row>
    <row r="459" spans="1:2" x14ac:dyDescent="0.35">
      <c r="A459">
        <v>2.4671452537473177</v>
      </c>
      <c r="B459">
        <v>-0.61220623299920407</v>
      </c>
    </row>
    <row r="460" spans="1:2" x14ac:dyDescent="0.35">
      <c r="A460">
        <v>2.7705473995837684</v>
      </c>
      <c r="B460">
        <v>-1.0290400460294711</v>
      </c>
    </row>
    <row r="461" spans="1:2" x14ac:dyDescent="0.35">
      <c r="A461">
        <v>2.8547481113718578</v>
      </c>
      <c r="B461">
        <v>-1.2659658010015944</v>
      </c>
    </row>
    <row r="462" spans="1:2" x14ac:dyDescent="0.35">
      <c r="A462">
        <v>2.0354584084685707</v>
      </c>
      <c r="B462">
        <v>-1.4969459627451116</v>
      </c>
    </row>
    <row r="463" spans="1:2" x14ac:dyDescent="0.35">
      <c r="A463">
        <v>1.6512698185470647</v>
      </c>
      <c r="B463">
        <v>-1.347287272819141</v>
      </c>
    </row>
    <row r="464" spans="1:2" x14ac:dyDescent="0.35">
      <c r="A464">
        <v>4.4240677480871321E-2</v>
      </c>
      <c r="B464">
        <v>-0.99597303646383628</v>
      </c>
    </row>
    <row r="465" spans="1:2" x14ac:dyDescent="0.35">
      <c r="A465">
        <v>0.1305097255207425</v>
      </c>
      <c r="B465">
        <v>-0.81848341581805473</v>
      </c>
    </row>
    <row r="466" spans="1:2" x14ac:dyDescent="0.35">
      <c r="A466">
        <v>0.90408279860961949</v>
      </c>
      <c r="B466">
        <v>-0.50560075950621242</v>
      </c>
    </row>
    <row r="467" spans="1:2" x14ac:dyDescent="0.35">
      <c r="A467">
        <v>1.4131945469496139</v>
      </c>
      <c r="B467">
        <v>-0.88047459000613504</v>
      </c>
    </row>
    <row r="468" spans="1:2" x14ac:dyDescent="0.35">
      <c r="A468">
        <v>1.4559217876863992</v>
      </c>
      <c r="B468">
        <v>-1.1987042625097462</v>
      </c>
    </row>
    <row r="469" spans="1:2" x14ac:dyDescent="0.35">
      <c r="A469">
        <v>0.24900093156400513</v>
      </c>
      <c r="B469">
        <v>-1.2693007673888685</v>
      </c>
    </row>
    <row r="470" spans="1:2" x14ac:dyDescent="0.35">
      <c r="A470">
        <v>4.4240677480871321E-2</v>
      </c>
      <c r="B470">
        <v>-0.99597303646383628</v>
      </c>
    </row>
    <row r="471" spans="1:2" x14ac:dyDescent="0.35">
      <c r="A471">
        <v>-0.33628137813065428</v>
      </c>
      <c r="B471">
        <v>-0.62759961690482091</v>
      </c>
    </row>
    <row r="472" spans="1:2" x14ac:dyDescent="0.35">
      <c r="A472">
        <v>-0.24636698009390054</v>
      </c>
      <c r="B472">
        <v>-0.22769330643660879</v>
      </c>
    </row>
    <row r="473" spans="1:2" x14ac:dyDescent="0.35">
      <c r="A473">
        <v>0.44908857645350442</v>
      </c>
      <c r="B473">
        <v>0.10306927309334743</v>
      </c>
    </row>
    <row r="474" spans="1:2" x14ac:dyDescent="0.35">
      <c r="A474">
        <v>0.88179713896719547</v>
      </c>
      <c r="B474">
        <v>-0.12228934625530881</v>
      </c>
    </row>
    <row r="475" spans="1:2" x14ac:dyDescent="0.35">
      <c r="A475">
        <v>0.99892443872550929</v>
      </c>
      <c r="B475">
        <v>-0.45695521731107552</v>
      </c>
    </row>
    <row r="476" spans="1:2" x14ac:dyDescent="0.35">
      <c r="A476">
        <v>1.0433851685225075</v>
      </c>
      <c r="B476">
        <v>-0.73684985702084715</v>
      </c>
    </row>
    <row r="477" spans="1:2" x14ac:dyDescent="0.35">
      <c r="A477">
        <v>0.98926228132743699</v>
      </c>
      <c r="B477">
        <v>-0.77513190796702602</v>
      </c>
    </row>
    <row r="478" spans="1:2" x14ac:dyDescent="0.35">
      <c r="A478">
        <v>0.68791337210505732</v>
      </c>
      <c r="B478">
        <v>-0.82515174783059209</v>
      </c>
    </row>
    <row r="479" spans="1:2" x14ac:dyDescent="0.35">
      <c r="A479">
        <v>-0.15501613003637493</v>
      </c>
      <c r="B479">
        <v>-0.86092215550543583</v>
      </c>
    </row>
    <row r="480" spans="1:2" x14ac:dyDescent="0.35">
      <c r="A480">
        <v>-0.33628137813065428</v>
      </c>
      <c r="B480">
        <v>-0.62759961690482091</v>
      </c>
    </row>
    <row r="481" spans="1:2" x14ac:dyDescent="0.35">
      <c r="A481">
        <v>-1.523123541912514</v>
      </c>
      <c r="B481">
        <v>-1.1517147876734852</v>
      </c>
    </row>
    <row r="482" spans="1:2" x14ac:dyDescent="0.35">
      <c r="A482">
        <v>-1.3712611638491849</v>
      </c>
      <c r="B482">
        <v>-0.78881484239008048</v>
      </c>
    </row>
    <row r="483" spans="1:2" x14ac:dyDescent="0.35">
      <c r="A483">
        <v>-0.99583961970716217</v>
      </c>
      <c r="B483">
        <v>-0.69297171646752131</v>
      </c>
    </row>
    <row r="484" spans="1:2" x14ac:dyDescent="0.35">
      <c r="A484">
        <v>-0.29653325956802074</v>
      </c>
      <c r="B484">
        <v>-0.703655057907554</v>
      </c>
    </row>
    <row r="485" spans="1:2" x14ac:dyDescent="0.35">
      <c r="A485">
        <v>-0.14443148051873417</v>
      </c>
      <c r="B485">
        <v>-0.9697751382425176</v>
      </c>
    </row>
    <row r="486" spans="1:2" x14ac:dyDescent="0.35">
      <c r="A486">
        <v>6.3904953719866042E-3</v>
      </c>
      <c r="B486">
        <v>-1.3432540951871779</v>
      </c>
    </row>
    <row r="487" spans="1:2" x14ac:dyDescent="0.35">
      <c r="A487">
        <v>-0.56353477555378639</v>
      </c>
      <c r="B487">
        <v>-1.4819752362599323</v>
      </c>
    </row>
    <row r="488" spans="1:2" x14ac:dyDescent="0.35">
      <c r="A488">
        <v>-0.88354546283276036</v>
      </c>
      <c r="B488">
        <v>-1.5582070841777389</v>
      </c>
    </row>
    <row r="489" spans="1:2" x14ac:dyDescent="0.35">
      <c r="A489">
        <v>-1.523123541912514</v>
      </c>
      <c r="B489">
        <v>-1.1517147876734852</v>
      </c>
    </row>
    <row r="490" spans="1:2" x14ac:dyDescent="0.35">
      <c r="A490">
        <v>-2.7113468419834188</v>
      </c>
      <c r="B490">
        <v>-1.0219373612106717</v>
      </c>
    </row>
    <row r="491" spans="1:2" x14ac:dyDescent="0.35">
      <c r="A491">
        <v>-3.0163719125803956</v>
      </c>
      <c r="B491">
        <v>-0.93483206329245128</v>
      </c>
    </row>
    <row r="492" spans="1:2" x14ac:dyDescent="0.35">
      <c r="A492">
        <v>-3.0493556670834661</v>
      </c>
      <c r="B492">
        <v>-0.80343924944479728</v>
      </c>
    </row>
    <row r="493" spans="1:2" x14ac:dyDescent="0.35">
      <c r="A493">
        <v>-3.040913734058182</v>
      </c>
      <c r="B493">
        <v>-0.68850670963705851</v>
      </c>
    </row>
    <row r="494" spans="1:2" x14ac:dyDescent="0.35">
      <c r="A494">
        <v>-2.9239698552236715</v>
      </c>
      <c r="B494">
        <v>-0.62352663704187627</v>
      </c>
    </row>
    <row r="495" spans="1:2" x14ac:dyDescent="0.35">
      <c r="A495">
        <v>-2.6626127091083838</v>
      </c>
      <c r="B495">
        <v>-0.51276742765219607</v>
      </c>
    </row>
    <row r="496" spans="1:2" x14ac:dyDescent="0.35">
      <c r="A496">
        <v>-2.5187388222858842</v>
      </c>
      <c r="B496">
        <v>-0.489137261047077</v>
      </c>
    </row>
    <row r="497" spans="1:2" x14ac:dyDescent="0.35">
      <c r="A497">
        <v>-1.8736960563149314</v>
      </c>
      <c r="B497">
        <v>-0.43241423654492894</v>
      </c>
    </row>
    <row r="498" spans="1:2" x14ac:dyDescent="0.35">
      <c r="A498">
        <v>-1.6399720574505627</v>
      </c>
      <c r="B498">
        <v>-0.98933999970957098</v>
      </c>
    </row>
    <row r="499" spans="1:2" x14ac:dyDescent="0.35">
      <c r="A499">
        <v>-2.2419168383336765</v>
      </c>
      <c r="B499">
        <v>-1.0651103836763389</v>
      </c>
    </row>
    <row r="500" spans="1:2" x14ac:dyDescent="0.35">
      <c r="A500">
        <v>-2.7113468419834188</v>
      </c>
      <c r="B500">
        <v>-1.0219373612106717</v>
      </c>
    </row>
    <row r="501" spans="1:2" x14ac:dyDescent="0.35">
      <c r="A501">
        <v>-3.7593639516428778</v>
      </c>
      <c r="B501">
        <v>-0.56185908411295526</v>
      </c>
    </row>
    <row r="502" spans="1:2" x14ac:dyDescent="0.35">
      <c r="A502">
        <v>-3.4888321724781024</v>
      </c>
      <c r="B502">
        <v>-0.40516044356510439</v>
      </c>
    </row>
    <row r="503" spans="1:2" x14ac:dyDescent="0.35">
      <c r="A503">
        <v>-3.2158946200538008</v>
      </c>
      <c r="B503">
        <v>-0.35278566506354225</v>
      </c>
    </row>
    <row r="504" spans="1:2" x14ac:dyDescent="0.35">
      <c r="A504">
        <v>-2.6550541249165036</v>
      </c>
      <c r="B504">
        <v>-0.274840301973858</v>
      </c>
    </row>
    <row r="505" spans="1:2" x14ac:dyDescent="0.35">
      <c r="A505">
        <v>-2.5887369207803657</v>
      </c>
      <c r="B505">
        <v>-0.30586764342783035</v>
      </c>
    </row>
    <row r="506" spans="1:2" x14ac:dyDescent="0.35">
      <c r="A506">
        <v>-2.2816602243129105</v>
      </c>
      <c r="B506">
        <v>-0.73797753072243721</v>
      </c>
    </row>
    <row r="507" spans="1:2" x14ac:dyDescent="0.35">
      <c r="A507">
        <v>-2.5468764839822891</v>
      </c>
      <c r="B507">
        <v>-0.79982879934641549</v>
      </c>
    </row>
    <row r="508" spans="1:2" x14ac:dyDescent="0.35">
      <c r="A508">
        <v>-3.6813067095997494</v>
      </c>
      <c r="B508">
        <v>-0.98594679727489964</v>
      </c>
    </row>
    <row r="509" spans="1:2" x14ac:dyDescent="0.35">
      <c r="A509">
        <v>-3.7593639516428778</v>
      </c>
      <c r="B509">
        <v>-0.56185908411295526</v>
      </c>
    </row>
    <row r="510" spans="1:2" x14ac:dyDescent="0.35">
      <c r="A510">
        <v>-2.8412006046709832</v>
      </c>
      <c r="B510">
        <v>7.1454777134388331E-2</v>
      </c>
    </row>
    <row r="511" spans="1:2" x14ac:dyDescent="0.35">
      <c r="A511">
        <v>-3.2323617226130241</v>
      </c>
      <c r="B511">
        <v>0.13253168398675913</v>
      </c>
    </row>
    <row r="512" spans="1:2" x14ac:dyDescent="0.35">
      <c r="A512">
        <v>-3.3403099430600953</v>
      </c>
      <c r="B512">
        <v>0.3112786999434074</v>
      </c>
    </row>
    <row r="513" spans="1:2" x14ac:dyDescent="0.35">
      <c r="A513">
        <v>-3.2364291510841721</v>
      </c>
      <c r="B513">
        <v>0.40461488125711714</v>
      </c>
    </row>
    <row r="514" spans="1:2" x14ac:dyDescent="0.35">
      <c r="A514">
        <v>-3.0749502196594269</v>
      </c>
      <c r="B514">
        <v>0.49189544686331094</v>
      </c>
    </row>
    <row r="515" spans="1:2" x14ac:dyDescent="0.35">
      <c r="A515">
        <v>-2.7641836116906284</v>
      </c>
      <c r="B515">
        <v>0.54945558333822697</v>
      </c>
    </row>
    <row r="516" spans="1:2" x14ac:dyDescent="0.35">
      <c r="A516">
        <v>-2.108342310391941</v>
      </c>
      <c r="B516">
        <v>0.59082888686445445</v>
      </c>
    </row>
    <row r="517" spans="1:2" x14ac:dyDescent="0.35">
      <c r="A517">
        <v>-1.9762633794665434</v>
      </c>
      <c r="B517">
        <v>0.37828072747115715</v>
      </c>
    </row>
    <row r="518" spans="1:2" x14ac:dyDescent="0.35">
      <c r="A518">
        <v>-1.8935499508868712</v>
      </c>
      <c r="B518">
        <v>0.11471358868580006</v>
      </c>
    </row>
    <row r="519" spans="1:2" x14ac:dyDescent="0.35">
      <c r="A519">
        <v>-2.3896019037029492</v>
      </c>
      <c r="B519">
        <v>3.3466600337093491E-2</v>
      </c>
    </row>
    <row r="520" spans="1:2" x14ac:dyDescent="0.35">
      <c r="A520">
        <v>-2.8412006046709832</v>
      </c>
      <c r="B520">
        <v>7.1454777134388331E-2</v>
      </c>
    </row>
    <row r="521" spans="1:2" x14ac:dyDescent="0.35">
      <c r="A521">
        <v>-3.1695361964429516</v>
      </c>
      <c r="B521">
        <v>0.67051098538195908</v>
      </c>
    </row>
    <row r="522" spans="1:2" x14ac:dyDescent="0.35">
      <c r="A522">
        <v>-3.2496170237112749</v>
      </c>
      <c r="B522">
        <v>0.82333786831801514</v>
      </c>
    </row>
    <row r="523" spans="1:2" x14ac:dyDescent="0.35">
      <c r="A523">
        <v>-3.2498441541281333</v>
      </c>
      <c r="B523">
        <v>0.96526135259107382</v>
      </c>
    </row>
    <row r="524" spans="1:2" x14ac:dyDescent="0.35">
      <c r="A524">
        <v>-2.9075940142680516</v>
      </c>
      <c r="B524">
        <v>1.0237002614908219</v>
      </c>
    </row>
    <row r="525" spans="1:2" x14ac:dyDescent="0.35">
      <c r="A525">
        <v>-2.4070351727370176</v>
      </c>
      <c r="B525">
        <v>1.0042493940776085</v>
      </c>
    </row>
    <row r="526" spans="1:2" x14ac:dyDescent="0.35">
      <c r="A526">
        <v>-2.2765799888635989</v>
      </c>
      <c r="B526">
        <v>0.98051421471434286</v>
      </c>
    </row>
    <row r="527" spans="1:2" x14ac:dyDescent="0.35">
      <c r="A527">
        <v>-1.9368654111329726</v>
      </c>
      <c r="B527">
        <v>0.8499769859539319</v>
      </c>
    </row>
    <row r="528" spans="1:2" x14ac:dyDescent="0.35">
      <c r="A528">
        <v>-1.7958240980118274</v>
      </c>
      <c r="B528">
        <v>0.64704865914438681</v>
      </c>
    </row>
    <row r="529" spans="1:2" x14ac:dyDescent="0.35">
      <c r="A529">
        <v>-2.6226301311984086</v>
      </c>
      <c r="B529">
        <v>0.3972090109132535</v>
      </c>
    </row>
    <row r="530" spans="1:2" x14ac:dyDescent="0.35">
      <c r="A530">
        <v>-3.1695361964429516</v>
      </c>
      <c r="B530">
        <v>0.67051098538195908</v>
      </c>
    </row>
    <row r="531" spans="1:2" x14ac:dyDescent="0.35">
      <c r="A531">
        <v>-3.0167386682532782</v>
      </c>
      <c r="B531">
        <v>0.66868213959944511</v>
      </c>
    </row>
    <row r="532" spans="1:2" x14ac:dyDescent="0.35">
      <c r="A532">
        <v>-3.2233030021352511</v>
      </c>
      <c r="B532">
        <v>1.1896634573346816</v>
      </c>
    </row>
    <row r="533" spans="1:2" x14ac:dyDescent="0.35">
      <c r="A533">
        <v>-2.7280261257237304</v>
      </c>
      <c r="B533">
        <v>1.3332490786561384</v>
      </c>
    </row>
    <row r="534" spans="1:2" x14ac:dyDescent="0.35">
      <c r="A534">
        <v>-1.8941933370854964</v>
      </c>
      <c r="B534">
        <v>1.4816788254739914</v>
      </c>
    </row>
    <row r="535" spans="1:2" x14ac:dyDescent="0.35">
      <c r="A535">
        <v>-1.7662508903108958</v>
      </c>
      <c r="B535">
        <v>0.85512436908179712</v>
      </c>
    </row>
    <row r="536" spans="1:2" x14ac:dyDescent="0.35">
      <c r="A536">
        <v>-1.8811555520309999</v>
      </c>
      <c r="B536">
        <v>0.81553567091566559</v>
      </c>
    </row>
    <row r="537" spans="1:2" x14ac:dyDescent="0.35">
      <c r="A537">
        <v>-2.5826161942057855</v>
      </c>
      <c r="B537">
        <v>0.600257748953825</v>
      </c>
    </row>
    <row r="538" spans="1:2" x14ac:dyDescent="0.35">
      <c r="A538">
        <v>-3.0167386682532782</v>
      </c>
      <c r="B538">
        <v>0.66868213959944511</v>
      </c>
    </row>
    <row r="539" spans="1:2" x14ac:dyDescent="0.35">
      <c r="A539">
        <v>-3.0603103544803845</v>
      </c>
      <c r="B539">
        <v>1.1254043372096081</v>
      </c>
    </row>
    <row r="540" spans="1:2" x14ac:dyDescent="0.35">
      <c r="A540">
        <v>-3.1519883741376962</v>
      </c>
      <c r="B540">
        <v>1.241865029722333</v>
      </c>
    </row>
    <row r="541" spans="1:2" x14ac:dyDescent="0.35">
      <c r="A541">
        <v>-3.0858795577537999</v>
      </c>
      <c r="B541">
        <v>1.4148611131344084</v>
      </c>
    </row>
    <row r="542" spans="1:2" x14ac:dyDescent="0.35">
      <c r="A542">
        <v>-1.9128656834888649</v>
      </c>
      <c r="B542">
        <v>1.6825880901758539</v>
      </c>
    </row>
    <row r="543" spans="1:2" x14ac:dyDescent="0.35">
      <c r="A543">
        <v>-1.7977765628374736</v>
      </c>
      <c r="B543">
        <v>1.7015775164260862</v>
      </c>
    </row>
    <row r="544" spans="1:2" x14ac:dyDescent="0.35">
      <c r="A544">
        <v>-1.6205351593464712</v>
      </c>
      <c r="B544">
        <v>1.1031836055435822</v>
      </c>
    </row>
    <row r="545" spans="1:2" x14ac:dyDescent="0.35">
      <c r="A545">
        <v>-1.7030870935787563</v>
      </c>
      <c r="B545">
        <v>1.0552080472343897</v>
      </c>
    </row>
    <row r="546" spans="1:2" x14ac:dyDescent="0.35">
      <c r="A546">
        <v>-2.0845047520038609</v>
      </c>
      <c r="B546">
        <v>0.98545956915736632</v>
      </c>
    </row>
    <row r="547" spans="1:2" x14ac:dyDescent="0.35">
      <c r="A547">
        <v>-2.8436317824671398</v>
      </c>
      <c r="B547">
        <v>0.85419034668684368</v>
      </c>
    </row>
    <row r="548" spans="1:2" x14ac:dyDescent="0.35">
      <c r="A548">
        <v>-3.0603103544803845</v>
      </c>
      <c r="B548">
        <v>1.1254043372096081</v>
      </c>
    </row>
    <row r="549" spans="1:2" x14ac:dyDescent="0.35">
      <c r="A549">
        <v>-3.3159801779848523</v>
      </c>
      <c r="B549">
        <v>4.19452041540079</v>
      </c>
    </row>
    <row r="550" spans="1:2" x14ac:dyDescent="0.35">
      <c r="A550">
        <v>-3.3104287963330359</v>
      </c>
      <c r="B550">
        <v>4.6924788367612917</v>
      </c>
    </row>
    <row r="551" spans="1:2" x14ac:dyDescent="0.35">
      <c r="A551">
        <v>-2.8472103360812335</v>
      </c>
      <c r="B551">
        <v>6.3984601585325089</v>
      </c>
    </row>
    <row r="552" spans="1:2" x14ac:dyDescent="0.35">
      <c r="A552">
        <v>-2.1756984311675716</v>
      </c>
      <c r="B552">
        <v>6.717489175885837</v>
      </c>
    </row>
    <row r="553" spans="1:2" x14ac:dyDescent="0.35">
      <c r="A553">
        <v>-1.8725411138700081</v>
      </c>
      <c r="B553">
        <v>3.6051285840094747</v>
      </c>
    </row>
    <row r="554" spans="1:2" x14ac:dyDescent="0.35">
      <c r="A554">
        <v>-2.0547279517017456</v>
      </c>
      <c r="B554">
        <v>3.5204816040827076</v>
      </c>
    </row>
    <row r="555" spans="1:2" x14ac:dyDescent="0.35">
      <c r="A555">
        <v>-2.6372872465601325</v>
      </c>
      <c r="B555">
        <v>3.3002243078978837</v>
      </c>
    </row>
    <row r="556" spans="1:2" x14ac:dyDescent="0.35">
      <c r="A556">
        <v>-3.3159801779848523</v>
      </c>
      <c r="B556">
        <v>4.19452041540079</v>
      </c>
    </row>
    <row r="557" spans="1:2" x14ac:dyDescent="0.35">
      <c r="A557">
        <v>-2.8205954172109111</v>
      </c>
      <c r="B557">
        <v>3.973061637374943</v>
      </c>
    </row>
    <row r="558" spans="1:2" x14ac:dyDescent="0.35">
      <c r="A558">
        <v>-3.0889965459538899</v>
      </c>
      <c r="B558">
        <v>4.7969803810264429</v>
      </c>
    </row>
    <row r="559" spans="1:2" x14ac:dyDescent="0.35">
      <c r="A559">
        <v>-3.2725346862964266</v>
      </c>
      <c r="B559">
        <v>5.6890404067860274</v>
      </c>
    </row>
    <row r="560" spans="1:2" x14ac:dyDescent="0.35">
      <c r="A560">
        <v>-3.1181534707868899</v>
      </c>
      <c r="B560">
        <v>6.8363156246418963</v>
      </c>
    </row>
    <row r="561" spans="1:2" x14ac:dyDescent="0.35">
      <c r="A561">
        <v>-2.9877786315907779</v>
      </c>
      <c r="B561">
        <v>7.1481536147479181</v>
      </c>
    </row>
    <row r="562" spans="1:2" x14ac:dyDescent="0.35">
      <c r="A562">
        <v>-1.8240856265415999</v>
      </c>
      <c r="B562">
        <v>7.34535386464864</v>
      </c>
    </row>
    <row r="563" spans="1:2" x14ac:dyDescent="0.35">
      <c r="A563">
        <v>-1.6116752801846417</v>
      </c>
      <c r="B563">
        <v>4.1730080435026773</v>
      </c>
    </row>
    <row r="564" spans="1:2" x14ac:dyDescent="0.35">
      <c r="A564">
        <v>-2.4322279425125335</v>
      </c>
      <c r="B564">
        <v>3.8919287391188804</v>
      </c>
    </row>
    <row r="565" spans="1:2" x14ac:dyDescent="0.35">
      <c r="A565">
        <v>-2.8205954172109111</v>
      </c>
      <c r="B565">
        <v>3.973061637374943</v>
      </c>
    </row>
    <row r="566" spans="1:2" x14ac:dyDescent="0.35">
      <c r="A566">
        <v>-2.044505380340444</v>
      </c>
      <c r="B566">
        <v>4.4115023957249777</v>
      </c>
    </row>
    <row r="567" spans="1:2" x14ac:dyDescent="0.35">
      <c r="A567">
        <v>-2.5827944320629754</v>
      </c>
      <c r="B567">
        <v>6.0786595116150179</v>
      </c>
    </row>
    <row r="568" spans="1:2" x14ac:dyDescent="0.35">
      <c r="A568">
        <v>-2.2406986702308376</v>
      </c>
      <c r="B568">
        <v>7.4885086063242179</v>
      </c>
    </row>
    <row r="569" spans="1:2" x14ac:dyDescent="0.35">
      <c r="A569">
        <v>-1.3923939446013316</v>
      </c>
      <c r="B569">
        <v>7.3852319594901354</v>
      </c>
    </row>
    <row r="570" spans="1:2" x14ac:dyDescent="0.35">
      <c r="A570">
        <v>-0.94377889639461576</v>
      </c>
      <c r="B570">
        <v>4.638873161490606</v>
      </c>
    </row>
    <row r="571" spans="1:2" x14ac:dyDescent="0.35">
      <c r="A571">
        <v>-1.7131769291029084</v>
      </c>
      <c r="B571">
        <v>4.2663775778126691</v>
      </c>
    </row>
    <row r="572" spans="1:2" x14ac:dyDescent="0.35">
      <c r="A572">
        <v>-2.044505380340444</v>
      </c>
      <c r="B572">
        <v>4.4115023957249777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XLSTAT_20210801_163211_1_HID2"/>
  <dimension ref="A1:B61"/>
  <sheetViews>
    <sheetView workbookViewId="0"/>
  </sheetViews>
  <sheetFormatPr defaultRowHeight="14.5" x14ac:dyDescent="0.35"/>
  <sheetData>
    <row r="1" spans="1:2" x14ac:dyDescent="0.35">
      <c r="A1">
        <v>3.2437905281765635</v>
      </c>
      <c r="B1">
        <v>1.4750760580903337</v>
      </c>
    </row>
    <row r="2" spans="1:2" x14ac:dyDescent="0.35">
      <c r="A2">
        <v>3.4680756320612378</v>
      </c>
      <c r="B2">
        <v>1.1080590512081978</v>
      </c>
    </row>
    <row r="3" spans="1:2" x14ac:dyDescent="0.35">
      <c r="A3">
        <v>2.7312512019817201</v>
      </c>
      <c r="B3">
        <v>0.61601105959997304</v>
      </c>
    </row>
    <row r="4" spans="1:2" x14ac:dyDescent="0.35">
      <c r="A4">
        <v>2.7481180775216338</v>
      </c>
      <c r="B4">
        <v>1.3911966490626679</v>
      </c>
    </row>
    <row r="5" spans="1:2" x14ac:dyDescent="0.35">
      <c r="A5">
        <v>2.7373863107105643</v>
      </c>
      <c r="B5">
        <v>1.2179497409686877</v>
      </c>
    </row>
    <row r="6" spans="1:2" x14ac:dyDescent="0.35">
      <c r="A6">
        <v>2.4756460383082914</v>
      </c>
      <c r="B6">
        <v>1.179982290282354</v>
      </c>
    </row>
    <row r="7" spans="1:2" x14ac:dyDescent="0.35">
      <c r="A7">
        <v>3.0070216646396695</v>
      </c>
      <c r="B7">
        <v>1.0026858262854805</v>
      </c>
    </row>
    <row r="8" spans="1:2" x14ac:dyDescent="0.35">
      <c r="A8">
        <v>2.7282773933986193</v>
      </c>
      <c r="B8">
        <v>0.74182909786104423</v>
      </c>
    </row>
    <row r="9" spans="1:2" x14ac:dyDescent="0.35">
      <c r="A9">
        <v>1.8232263007756515</v>
      </c>
      <c r="B9">
        <v>0.69221801086701784</v>
      </c>
    </row>
    <row r="10" spans="1:2" x14ac:dyDescent="0.35">
      <c r="A10">
        <v>0.8868398293431029</v>
      </c>
      <c r="B10">
        <v>0.89484712784388765</v>
      </c>
    </row>
    <row r="11" spans="1:2" x14ac:dyDescent="0.35">
      <c r="A11">
        <v>0.68324226741542338</v>
      </c>
      <c r="B11">
        <v>1.115422912284513</v>
      </c>
    </row>
    <row r="12" spans="1:2" x14ac:dyDescent="0.35">
      <c r="A12">
        <v>-0.53580793041602348</v>
      </c>
      <c r="B12">
        <v>0.22456664854081421</v>
      </c>
    </row>
    <row r="13" spans="1:2" x14ac:dyDescent="0.35">
      <c r="A13">
        <v>-1.8663019156976381</v>
      </c>
      <c r="B13">
        <v>0.24147634655981134</v>
      </c>
    </row>
    <row r="14" spans="1:2" x14ac:dyDescent="0.35">
      <c r="A14">
        <v>-2.0469693136509823</v>
      </c>
      <c r="B14">
        <v>0.65574980792247717</v>
      </c>
    </row>
    <row r="15" spans="1:2" x14ac:dyDescent="0.35">
      <c r="A15">
        <v>-2.9056871522863328</v>
      </c>
      <c r="B15">
        <v>-0.32645195203619842</v>
      </c>
    </row>
    <row r="16" spans="1:2" x14ac:dyDescent="0.35">
      <c r="A16">
        <v>-3.3728367280680378</v>
      </c>
      <c r="B16">
        <v>-0.25371079667056068</v>
      </c>
    </row>
    <row r="17" spans="1:2" x14ac:dyDescent="0.35">
      <c r="A17">
        <v>-3.8648457534760876</v>
      </c>
      <c r="B17">
        <v>-0.12290158980471505</v>
      </c>
    </row>
    <row r="18" spans="1:2" x14ac:dyDescent="0.35">
      <c r="A18">
        <v>-4.7870318052859249</v>
      </c>
      <c r="B18">
        <v>4.6860190582755701E-2</v>
      </c>
    </row>
    <row r="19" spans="1:2" x14ac:dyDescent="0.35">
      <c r="A19">
        <v>-4.9501880173803423</v>
      </c>
      <c r="B19">
        <v>-0.3088496241192546</v>
      </c>
    </row>
    <row r="20" spans="1:2" x14ac:dyDescent="0.35">
      <c r="A20">
        <v>-4.6701755360357522</v>
      </c>
      <c r="B20">
        <v>-0.98748324051035474</v>
      </c>
    </row>
    <row r="21" spans="1:2" x14ac:dyDescent="0.35">
      <c r="A21">
        <v>-4.1307025679384362</v>
      </c>
      <c r="B21">
        <v>-1.1781813391724816</v>
      </c>
    </row>
    <row r="22" spans="1:2" x14ac:dyDescent="0.35">
      <c r="A22">
        <v>-3.9439255263768875</v>
      </c>
      <c r="B22">
        <v>-1.383571616338277</v>
      </c>
    </row>
    <row r="23" spans="1:2" x14ac:dyDescent="0.35">
      <c r="A23">
        <v>-3.6450309919682686</v>
      </c>
      <c r="B23">
        <v>-1.0109743784670742</v>
      </c>
    </row>
    <row r="24" spans="1:2" x14ac:dyDescent="0.35">
      <c r="A24">
        <v>-2.7476285659124491</v>
      </c>
      <c r="B24">
        <v>-0.9053705896453027</v>
      </c>
    </row>
    <row r="25" spans="1:2" x14ac:dyDescent="0.35">
      <c r="A25">
        <v>-2.5428138735499441</v>
      </c>
      <c r="B25">
        <v>-1.4229085051404584</v>
      </c>
    </row>
    <row r="26" spans="1:2" x14ac:dyDescent="0.35">
      <c r="A26">
        <v>-2.0871005055449561</v>
      </c>
      <c r="B26">
        <v>-1.0757641369229758</v>
      </c>
    </row>
    <row r="27" spans="1:2" x14ac:dyDescent="0.35">
      <c r="A27">
        <v>-1.6564507743626642</v>
      </c>
      <c r="B27">
        <v>-1.2620280368547956</v>
      </c>
    </row>
    <row r="28" spans="1:2" x14ac:dyDescent="0.35">
      <c r="A28">
        <v>-1.2861474871153695</v>
      </c>
      <c r="B28">
        <v>-1.3528074897851887</v>
      </c>
    </row>
    <row r="29" spans="1:2" x14ac:dyDescent="0.35">
      <c r="A29">
        <v>-0.81768958038218065</v>
      </c>
      <c r="B29">
        <v>-1.721842690336028</v>
      </c>
    </row>
    <row r="30" spans="1:2" x14ac:dyDescent="0.35">
      <c r="A30">
        <v>-0.41515853322878038</v>
      </c>
      <c r="B30">
        <v>-1.437868431265573</v>
      </c>
    </row>
    <row r="31" spans="1:2" x14ac:dyDescent="0.35">
      <c r="A31">
        <v>-0.5865258193950933</v>
      </c>
      <c r="B31">
        <v>-0.84233416397904204</v>
      </c>
    </row>
    <row r="32" spans="1:2" x14ac:dyDescent="0.35">
      <c r="A32">
        <v>-0.48862324664827539</v>
      </c>
      <c r="B32">
        <v>-0.89979443077642252</v>
      </c>
    </row>
    <row r="33" spans="1:2" x14ac:dyDescent="0.35">
      <c r="A33">
        <v>-8.5032748907089103E-2</v>
      </c>
      <c r="B33">
        <v>-0.77683196282994038</v>
      </c>
    </row>
    <row r="34" spans="1:2" x14ac:dyDescent="0.35">
      <c r="A34">
        <v>0.57526526514473741</v>
      </c>
      <c r="B34">
        <v>-0.97299244319876932</v>
      </c>
    </row>
    <row r="35" spans="1:2" x14ac:dyDescent="0.35">
      <c r="A35">
        <v>1.243569645414395</v>
      </c>
      <c r="B35">
        <v>-0.83943396305942697</v>
      </c>
    </row>
    <row r="36" spans="1:2" x14ac:dyDescent="0.35">
      <c r="A36">
        <v>1.7491473167251921</v>
      </c>
      <c r="B36">
        <v>-0.77435700632486915</v>
      </c>
    </row>
    <row r="37" spans="1:2" x14ac:dyDescent="0.35">
      <c r="A37">
        <v>2.1824775520075383</v>
      </c>
      <c r="B37">
        <v>-0.94149828249639189</v>
      </c>
    </row>
    <row r="38" spans="1:2" x14ac:dyDescent="0.35">
      <c r="A38">
        <v>2.3304474299476388</v>
      </c>
      <c r="B38">
        <v>-0.55744266358305994</v>
      </c>
    </row>
    <row r="39" spans="1:2" x14ac:dyDescent="0.35">
      <c r="A39">
        <v>3.0797338717948159</v>
      </c>
      <c r="B39">
        <v>-0.68509204878520857</v>
      </c>
    </row>
    <row r="40" spans="1:2" x14ac:dyDescent="0.35">
      <c r="A40">
        <v>3.5240412378709935</v>
      </c>
      <c r="B40">
        <v>-0.61682842066045307</v>
      </c>
    </row>
    <row r="41" spans="1:2" x14ac:dyDescent="0.35">
      <c r="A41">
        <v>3.8900146014379411</v>
      </c>
      <c r="B41">
        <v>-0.16280915004330104</v>
      </c>
    </row>
    <row r="42" spans="1:2" x14ac:dyDescent="0.35">
      <c r="A42">
        <v>5.0190123159296505</v>
      </c>
      <c r="B42">
        <v>-0.19597440468775423</v>
      </c>
    </row>
    <row r="43" spans="1:2" x14ac:dyDescent="0.35">
      <c r="A43">
        <v>5.2632044394461017</v>
      </c>
      <c r="B43">
        <v>-4.5936663574381809E-2</v>
      </c>
    </row>
    <row r="44" spans="1:2" x14ac:dyDescent="0.35">
      <c r="A44">
        <v>4.7793370002518261</v>
      </c>
      <c r="B44">
        <v>-0.47792605146986578</v>
      </c>
    </row>
    <row r="45" spans="1:2" x14ac:dyDescent="0.35">
      <c r="A45">
        <v>4.4819794738901493</v>
      </c>
      <c r="B45">
        <v>-0.55468429250337015</v>
      </c>
    </row>
    <row r="46" spans="1:2" x14ac:dyDescent="0.35">
      <c r="A46">
        <v>3.433975418236118</v>
      </c>
      <c r="B46">
        <v>-0.84834850937523465</v>
      </c>
    </row>
    <row r="47" spans="1:2" x14ac:dyDescent="0.35">
      <c r="A47">
        <v>2.9129895869978082</v>
      </c>
      <c r="B47">
        <v>-0.56879130079518003</v>
      </c>
    </row>
    <row r="48" spans="1:2" x14ac:dyDescent="0.35">
      <c r="A48">
        <v>2.7702793256116163</v>
      </c>
      <c r="B48">
        <v>-0.52390634088084898</v>
      </c>
    </row>
    <row r="49" spans="1:2" x14ac:dyDescent="0.35">
      <c r="A49">
        <v>1.9503612258419185</v>
      </c>
      <c r="B49">
        <v>-1.0548638039865141</v>
      </c>
    </row>
    <row r="50" spans="1:2" x14ac:dyDescent="0.35">
      <c r="A50">
        <v>0.6530672649931013</v>
      </c>
      <c r="B50">
        <v>-0.95601448242634568</v>
      </c>
    </row>
    <row r="51" spans="1:2" x14ac:dyDescent="0.35">
      <c r="A51">
        <v>0.28667212300612421</v>
      </c>
      <c r="B51">
        <v>-0.54636310011220712</v>
      </c>
    </row>
    <row r="52" spans="1:2" x14ac:dyDescent="0.35">
      <c r="A52">
        <v>-0.85349091347312944</v>
      </c>
      <c r="B52">
        <v>-1.1188497408846767</v>
      </c>
    </row>
    <row r="53" spans="1:2" x14ac:dyDescent="0.35">
      <c r="A53">
        <v>-2.4377965961114447</v>
      </c>
      <c r="B53">
        <v>-0.7770244041625527</v>
      </c>
    </row>
    <row r="54" spans="1:2" x14ac:dyDescent="0.35">
      <c r="A54">
        <v>-3.0248921744138615</v>
      </c>
      <c r="B54">
        <v>-0.54111676580873302</v>
      </c>
    </row>
    <row r="55" spans="1:2" x14ac:dyDescent="0.35">
      <c r="A55">
        <v>-2.6442155632727982</v>
      </c>
      <c r="B55">
        <v>0.29430996159052225</v>
      </c>
    </row>
    <row r="56" spans="1:2" x14ac:dyDescent="0.35">
      <c r="A56">
        <v>-2.5578077082066657</v>
      </c>
      <c r="B56">
        <v>0.81188571380713137</v>
      </c>
    </row>
    <row r="57" spans="1:2" x14ac:dyDescent="0.35">
      <c r="A57">
        <v>-2.5061904987426948</v>
      </c>
      <c r="B57">
        <v>1.0235766515800326</v>
      </c>
    </row>
    <row r="58" spans="1:2" x14ac:dyDescent="0.35">
      <c r="A58">
        <v>-2.3868759340482395</v>
      </c>
      <c r="B58">
        <v>1.235731320795395</v>
      </c>
    </row>
    <row r="59" spans="1:2" x14ac:dyDescent="0.35">
      <c r="A59">
        <v>-2.6445238356184313</v>
      </c>
      <c r="B59">
        <v>4.4745112613454801</v>
      </c>
    </row>
    <row r="60" spans="1:2" x14ac:dyDescent="0.35">
      <c r="A60">
        <v>-2.4251780717424567</v>
      </c>
      <c r="B60">
        <v>5.0716606610528272</v>
      </c>
    </row>
    <row r="61" spans="1:2" x14ac:dyDescent="0.35">
      <c r="A61">
        <v>-1.7448046696225243</v>
      </c>
      <c r="B61">
        <v>5.5143224253421232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XLSTAT_20210801_163211_1_HID1"/>
  <dimension ref="A1:B61"/>
  <sheetViews>
    <sheetView workbookViewId="0"/>
  </sheetViews>
  <sheetFormatPr defaultRowHeight="14.5" x14ac:dyDescent="0.35"/>
  <sheetData>
    <row r="1" spans="1:2" x14ac:dyDescent="0.35">
      <c r="A1">
        <v>3.2437905281765635</v>
      </c>
      <c r="B1">
        <v>1.4750760580903337</v>
      </c>
    </row>
    <row r="2" spans="1:2" x14ac:dyDescent="0.35">
      <c r="A2">
        <v>3.4680756320612378</v>
      </c>
      <c r="B2">
        <v>1.1080590512081978</v>
      </c>
    </row>
    <row r="3" spans="1:2" x14ac:dyDescent="0.35">
      <c r="A3">
        <v>2.7312512019817201</v>
      </c>
      <c r="B3">
        <v>0.61601105959997304</v>
      </c>
    </row>
    <row r="4" spans="1:2" x14ac:dyDescent="0.35">
      <c r="A4">
        <v>2.7481180775216338</v>
      </c>
      <c r="B4">
        <v>1.3911966490626679</v>
      </c>
    </row>
    <row r="5" spans="1:2" x14ac:dyDescent="0.35">
      <c r="A5">
        <v>2.7373863107105643</v>
      </c>
      <c r="B5">
        <v>1.2179497409686877</v>
      </c>
    </row>
    <row r="6" spans="1:2" x14ac:dyDescent="0.35">
      <c r="A6">
        <v>2.4756460383082914</v>
      </c>
      <c r="B6">
        <v>1.179982290282354</v>
      </c>
    </row>
    <row r="7" spans="1:2" x14ac:dyDescent="0.35">
      <c r="A7">
        <v>3.0070216646396695</v>
      </c>
      <c r="B7">
        <v>1.0026858262854805</v>
      </c>
    </row>
    <row r="8" spans="1:2" x14ac:dyDescent="0.35">
      <c r="A8">
        <v>2.7282773933986193</v>
      </c>
      <c r="B8">
        <v>0.74182909786104423</v>
      </c>
    </row>
    <row r="9" spans="1:2" x14ac:dyDescent="0.35">
      <c r="A9">
        <v>1.8232263007756515</v>
      </c>
      <c r="B9">
        <v>0.69221801086701784</v>
      </c>
    </row>
    <row r="10" spans="1:2" x14ac:dyDescent="0.35">
      <c r="A10">
        <v>0.8868398293431029</v>
      </c>
      <c r="B10">
        <v>0.89484712784388765</v>
      </c>
    </row>
    <row r="11" spans="1:2" x14ac:dyDescent="0.35">
      <c r="A11">
        <v>0.68324226741542338</v>
      </c>
      <c r="B11">
        <v>1.115422912284513</v>
      </c>
    </row>
    <row r="12" spans="1:2" x14ac:dyDescent="0.35">
      <c r="A12">
        <v>-0.53580793041602348</v>
      </c>
      <c r="B12">
        <v>0.22456664854081421</v>
      </c>
    </row>
    <row r="13" spans="1:2" x14ac:dyDescent="0.35">
      <c r="A13">
        <v>-1.8663019156976381</v>
      </c>
      <c r="B13">
        <v>0.24147634655981134</v>
      </c>
    </row>
    <row r="14" spans="1:2" x14ac:dyDescent="0.35">
      <c r="A14">
        <v>-2.0469693136509823</v>
      </c>
      <c r="B14">
        <v>0.65574980792247717</v>
      </c>
    </row>
    <row r="15" spans="1:2" x14ac:dyDescent="0.35">
      <c r="A15">
        <v>-2.9056871522863328</v>
      </c>
      <c r="B15">
        <v>-0.32645195203619842</v>
      </c>
    </row>
    <row r="16" spans="1:2" x14ac:dyDescent="0.35">
      <c r="A16">
        <v>-3.3728367280680378</v>
      </c>
      <c r="B16">
        <v>-0.25371079667056068</v>
      </c>
    </row>
    <row r="17" spans="1:2" x14ac:dyDescent="0.35">
      <c r="A17">
        <v>-3.8648457534760876</v>
      </c>
      <c r="B17">
        <v>-0.12290158980471505</v>
      </c>
    </row>
    <row r="18" spans="1:2" x14ac:dyDescent="0.35">
      <c r="A18">
        <v>-4.7870318052859249</v>
      </c>
      <c r="B18">
        <v>4.6860190582755701E-2</v>
      </c>
    </row>
    <row r="19" spans="1:2" x14ac:dyDescent="0.35">
      <c r="A19">
        <v>-4.9501880173803423</v>
      </c>
      <c r="B19">
        <v>-0.3088496241192546</v>
      </c>
    </row>
    <row r="20" spans="1:2" x14ac:dyDescent="0.35">
      <c r="A20">
        <v>-4.6701755360357522</v>
      </c>
      <c r="B20">
        <v>-0.98748324051035474</v>
      </c>
    </row>
    <row r="21" spans="1:2" x14ac:dyDescent="0.35">
      <c r="A21">
        <v>-4.1307025679384362</v>
      </c>
      <c r="B21">
        <v>-1.1781813391724816</v>
      </c>
    </row>
    <row r="22" spans="1:2" x14ac:dyDescent="0.35">
      <c r="A22">
        <v>-3.9439255263768875</v>
      </c>
      <c r="B22">
        <v>-1.383571616338277</v>
      </c>
    </row>
    <row r="23" spans="1:2" x14ac:dyDescent="0.35">
      <c r="A23">
        <v>-3.6450309919682686</v>
      </c>
      <c r="B23">
        <v>-1.0109743784670742</v>
      </c>
    </row>
    <row r="24" spans="1:2" x14ac:dyDescent="0.35">
      <c r="A24">
        <v>-2.7476285659124491</v>
      </c>
      <c r="B24">
        <v>-0.9053705896453027</v>
      </c>
    </row>
    <row r="25" spans="1:2" x14ac:dyDescent="0.35">
      <c r="A25">
        <v>-2.5428138735499441</v>
      </c>
      <c r="B25">
        <v>-1.4229085051404584</v>
      </c>
    </row>
    <row r="26" spans="1:2" x14ac:dyDescent="0.35">
      <c r="A26">
        <v>-2.0871005055449561</v>
      </c>
      <c r="B26">
        <v>-1.0757641369229758</v>
      </c>
    </row>
    <row r="27" spans="1:2" x14ac:dyDescent="0.35">
      <c r="A27">
        <v>-1.6564507743626642</v>
      </c>
      <c r="B27">
        <v>-1.2620280368547956</v>
      </c>
    </row>
    <row r="28" spans="1:2" x14ac:dyDescent="0.35">
      <c r="A28">
        <v>-1.2861474871153695</v>
      </c>
      <c r="B28">
        <v>-1.3528074897851887</v>
      </c>
    </row>
    <row r="29" spans="1:2" x14ac:dyDescent="0.35">
      <c r="A29">
        <v>-0.81768958038218065</v>
      </c>
      <c r="B29">
        <v>-1.721842690336028</v>
      </c>
    </row>
    <row r="30" spans="1:2" x14ac:dyDescent="0.35">
      <c r="A30">
        <v>-0.41515853322878038</v>
      </c>
      <c r="B30">
        <v>-1.437868431265573</v>
      </c>
    </row>
    <row r="31" spans="1:2" x14ac:dyDescent="0.35">
      <c r="A31">
        <v>-0.5865258193950933</v>
      </c>
      <c r="B31">
        <v>-0.84233416397904204</v>
      </c>
    </row>
    <row r="32" spans="1:2" x14ac:dyDescent="0.35">
      <c r="A32">
        <v>-0.48862324664827539</v>
      </c>
      <c r="B32">
        <v>-0.89979443077642252</v>
      </c>
    </row>
    <row r="33" spans="1:2" x14ac:dyDescent="0.35">
      <c r="A33">
        <v>-8.5032748907089103E-2</v>
      </c>
      <c r="B33">
        <v>-0.77683196282994038</v>
      </c>
    </row>
    <row r="34" spans="1:2" x14ac:dyDescent="0.35">
      <c r="A34">
        <v>0.57526526514473741</v>
      </c>
      <c r="B34">
        <v>-0.97299244319876932</v>
      </c>
    </row>
    <row r="35" spans="1:2" x14ac:dyDescent="0.35">
      <c r="A35">
        <v>1.243569645414395</v>
      </c>
      <c r="B35">
        <v>-0.83943396305942697</v>
      </c>
    </row>
    <row r="36" spans="1:2" x14ac:dyDescent="0.35">
      <c r="A36">
        <v>1.7491473167251921</v>
      </c>
      <c r="B36">
        <v>-0.77435700632486915</v>
      </c>
    </row>
    <row r="37" spans="1:2" x14ac:dyDescent="0.35">
      <c r="A37">
        <v>2.1824775520075383</v>
      </c>
      <c r="B37">
        <v>-0.94149828249639189</v>
      </c>
    </row>
    <row r="38" spans="1:2" x14ac:dyDescent="0.35">
      <c r="A38">
        <v>2.3304474299476388</v>
      </c>
      <c r="B38">
        <v>-0.55744266358305994</v>
      </c>
    </row>
    <row r="39" spans="1:2" x14ac:dyDescent="0.35">
      <c r="A39">
        <v>3.0797338717948159</v>
      </c>
      <c r="B39">
        <v>-0.68509204878520857</v>
      </c>
    </row>
    <row r="40" spans="1:2" x14ac:dyDescent="0.35">
      <c r="A40">
        <v>3.5240412378709935</v>
      </c>
      <c r="B40">
        <v>-0.61682842066045307</v>
      </c>
    </row>
    <row r="41" spans="1:2" x14ac:dyDescent="0.35">
      <c r="A41">
        <v>3.8900146014379411</v>
      </c>
      <c r="B41">
        <v>-0.16280915004330104</v>
      </c>
    </row>
    <row r="42" spans="1:2" x14ac:dyDescent="0.35">
      <c r="A42">
        <v>5.0190123159296505</v>
      </c>
      <c r="B42">
        <v>-0.19597440468775423</v>
      </c>
    </row>
    <row r="43" spans="1:2" x14ac:dyDescent="0.35">
      <c r="A43">
        <v>5.2632044394461017</v>
      </c>
      <c r="B43">
        <v>-4.5936663574381809E-2</v>
      </c>
    </row>
    <row r="44" spans="1:2" x14ac:dyDescent="0.35">
      <c r="A44">
        <v>4.7793370002518261</v>
      </c>
      <c r="B44">
        <v>-0.47792605146986578</v>
      </c>
    </row>
    <row r="45" spans="1:2" x14ac:dyDescent="0.35">
      <c r="A45">
        <v>4.4819794738901493</v>
      </c>
      <c r="B45">
        <v>-0.55468429250337015</v>
      </c>
    </row>
    <row r="46" spans="1:2" x14ac:dyDescent="0.35">
      <c r="A46">
        <v>3.433975418236118</v>
      </c>
      <c r="B46">
        <v>-0.84834850937523465</v>
      </c>
    </row>
    <row r="47" spans="1:2" x14ac:dyDescent="0.35">
      <c r="A47">
        <v>2.9129895869978082</v>
      </c>
      <c r="B47">
        <v>-0.56879130079518003</v>
      </c>
    </row>
    <row r="48" spans="1:2" x14ac:dyDescent="0.35">
      <c r="A48">
        <v>2.7702793256116163</v>
      </c>
      <c r="B48">
        <v>-0.52390634088084898</v>
      </c>
    </row>
    <row r="49" spans="1:2" x14ac:dyDescent="0.35">
      <c r="A49">
        <v>1.9503612258419185</v>
      </c>
      <c r="B49">
        <v>-1.0548638039865141</v>
      </c>
    </row>
    <row r="50" spans="1:2" x14ac:dyDescent="0.35">
      <c r="A50">
        <v>0.6530672649931013</v>
      </c>
      <c r="B50">
        <v>-0.95601448242634568</v>
      </c>
    </row>
    <row r="51" spans="1:2" x14ac:dyDescent="0.35">
      <c r="A51">
        <v>0.28667212300612421</v>
      </c>
      <c r="B51">
        <v>-0.54636310011220712</v>
      </c>
    </row>
    <row r="52" spans="1:2" x14ac:dyDescent="0.35">
      <c r="A52">
        <v>-0.85349091347312944</v>
      </c>
      <c r="B52">
        <v>-1.1188497408846767</v>
      </c>
    </row>
    <row r="53" spans="1:2" x14ac:dyDescent="0.35">
      <c r="A53">
        <v>-2.4377965961114447</v>
      </c>
      <c r="B53">
        <v>-0.7770244041625527</v>
      </c>
    </row>
    <row r="54" spans="1:2" x14ac:dyDescent="0.35">
      <c r="A54">
        <v>-3.0248921744138615</v>
      </c>
      <c r="B54">
        <v>-0.54111676580873302</v>
      </c>
    </row>
    <row r="55" spans="1:2" x14ac:dyDescent="0.35">
      <c r="A55">
        <v>-2.6442155632727982</v>
      </c>
      <c r="B55">
        <v>0.29430996159052225</v>
      </c>
    </row>
    <row r="56" spans="1:2" x14ac:dyDescent="0.35">
      <c r="A56">
        <v>-2.5578077082066657</v>
      </c>
      <c r="B56">
        <v>0.81188571380713137</v>
      </c>
    </row>
    <row r="57" spans="1:2" x14ac:dyDescent="0.35">
      <c r="A57">
        <v>-2.5061904987426948</v>
      </c>
      <c r="B57">
        <v>1.0235766515800326</v>
      </c>
    </row>
    <row r="58" spans="1:2" x14ac:dyDescent="0.35">
      <c r="A58">
        <v>-2.3868759340482395</v>
      </c>
      <c r="B58">
        <v>1.235731320795395</v>
      </c>
    </row>
    <row r="59" spans="1:2" x14ac:dyDescent="0.35">
      <c r="A59">
        <v>-2.6445238356184313</v>
      </c>
      <c r="B59">
        <v>4.4745112613454801</v>
      </c>
    </row>
    <row r="60" spans="1:2" x14ac:dyDescent="0.35">
      <c r="A60">
        <v>-2.4251780717424567</v>
      </c>
      <c r="B60">
        <v>5.0716606610528272</v>
      </c>
    </row>
    <row r="61" spans="1:2" x14ac:dyDescent="0.35">
      <c r="A61">
        <v>-1.7448046696225243</v>
      </c>
      <c r="B61">
        <v>5.5143224253421232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XLSTAT_20210801_163211_1_HID"/>
  <dimension ref="A1:B14"/>
  <sheetViews>
    <sheetView workbookViewId="0"/>
  </sheetViews>
  <sheetFormatPr defaultRowHeight="14.5" x14ac:dyDescent="0.35"/>
  <sheetData>
    <row r="1" spans="1:2" x14ac:dyDescent="0.35">
      <c r="A1">
        <v>0.97342983560508856</v>
      </c>
      <c r="B1">
        <v>0.14932876112786025</v>
      </c>
    </row>
    <row r="2" spans="1:2" x14ac:dyDescent="0.35">
      <c r="A2">
        <v>-0.55850503957249631</v>
      </c>
      <c r="B2">
        <v>-0.57176092642339449</v>
      </c>
    </row>
    <row r="3" spans="1:2" x14ac:dyDescent="0.35">
      <c r="A3">
        <v>-0.76101229917913504</v>
      </c>
      <c r="B3">
        <v>0.33709277382994512</v>
      </c>
    </row>
    <row r="4" spans="1:2" x14ac:dyDescent="0.35">
      <c r="A4">
        <v>0.92903293939109699</v>
      </c>
      <c r="B4">
        <v>-0.23450843564398438</v>
      </c>
    </row>
    <row r="5" spans="1:2" x14ac:dyDescent="0.35">
      <c r="A5">
        <v>0.9372865820303683</v>
      </c>
      <c r="B5">
        <v>4.5470382874972744E-2</v>
      </c>
    </row>
    <row r="6" spans="1:2" x14ac:dyDescent="0.35">
      <c r="A6">
        <v>0.77349322235049511</v>
      </c>
      <c r="B6">
        <v>-0.23236444656720856</v>
      </c>
    </row>
    <row r="7" spans="1:2" x14ac:dyDescent="0.35">
      <c r="A7">
        <v>0.61632174861437861</v>
      </c>
      <c r="B7">
        <v>-0.50986000230886275</v>
      </c>
    </row>
    <row r="8" spans="1:2" x14ac:dyDescent="0.35">
      <c r="A8">
        <v>-0.84797367616882013</v>
      </c>
      <c r="B8">
        <v>0.1555250982957562</v>
      </c>
    </row>
    <row r="9" spans="1:2" x14ac:dyDescent="0.35">
      <c r="A9">
        <v>0.57721709318719594</v>
      </c>
      <c r="B9">
        <v>-0.2797838931561511</v>
      </c>
    </row>
    <row r="10" spans="1:2" x14ac:dyDescent="0.35">
      <c r="A10">
        <v>0.68608343956336559</v>
      </c>
      <c r="B10">
        <v>0.40233764048543957</v>
      </c>
    </row>
    <row r="11" spans="1:2" x14ac:dyDescent="0.35">
      <c r="A11">
        <v>-2.1144381785976801E-2</v>
      </c>
      <c r="B11">
        <v>0.827208675710429</v>
      </c>
    </row>
    <row r="12" spans="1:2" x14ac:dyDescent="0.35">
      <c r="A12">
        <v>-0.85108258570473749</v>
      </c>
      <c r="B12">
        <v>4.4560343411280831E-2</v>
      </c>
    </row>
    <row r="13" spans="1:2" x14ac:dyDescent="0.35">
      <c r="A13">
        <v>0.81016089238235722</v>
      </c>
      <c r="B13">
        <v>0.42585216716805163</v>
      </c>
    </row>
    <row r="14" spans="1:2" x14ac:dyDescent="0.35">
      <c r="A14">
        <v>0.77451996297854453</v>
      </c>
      <c r="B14">
        <v>0.24376821652508038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XLSTAT_20210801_163211_1">
    <tabColor rgb="FFFF99FF"/>
  </sheetPr>
  <dimension ref="B1:P797"/>
  <sheetViews>
    <sheetView topLeftCell="A320" zoomScaleNormal="100" workbookViewId="0">
      <selection activeCell="J12" sqref="J12"/>
    </sheetView>
  </sheetViews>
  <sheetFormatPr defaultRowHeight="14.5" x14ac:dyDescent="0.35"/>
  <cols>
    <col min="1" max="1" width="4.6328125" customWidth="1"/>
    <col min="2" max="2" width="8.7265625" customWidth="1"/>
  </cols>
  <sheetData>
    <row r="1" spans="2:9" x14ac:dyDescent="0.35">
      <c r="B1" t="s">
        <v>395</v>
      </c>
    </row>
    <row r="2" spans="2:9" x14ac:dyDescent="0.35">
      <c r="B2" t="s">
        <v>392</v>
      </c>
    </row>
    <row r="3" spans="2:9" x14ac:dyDescent="0.35">
      <c r="B3" t="s">
        <v>393</v>
      </c>
    </row>
    <row r="4" spans="2:9" x14ac:dyDescent="0.35">
      <c r="B4" t="s">
        <v>15</v>
      </c>
    </row>
    <row r="5" spans="2:9" x14ac:dyDescent="0.35">
      <c r="B5" t="s">
        <v>16</v>
      </c>
    </row>
    <row r="6" spans="2:9" x14ac:dyDescent="0.35">
      <c r="B6" t="s">
        <v>17</v>
      </c>
    </row>
    <row r="7" spans="2:9" x14ac:dyDescent="0.35">
      <c r="B7" t="s">
        <v>18</v>
      </c>
    </row>
    <row r="8" spans="2:9" x14ac:dyDescent="0.35">
      <c r="B8" t="s">
        <v>19</v>
      </c>
    </row>
    <row r="9" spans="2:9" x14ac:dyDescent="0.35">
      <c r="B9" t="s">
        <v>394</v>
      </c>
    </row>
    <row r="10" spans="2:9" ht="34.25" customHeight="1" x14ac:dyDescent="0.35"/>
    <row r="11" spans="2:9" ht="16" customHeight="1" x14ac:dyDescent="0.35">
      <c r="B11" s="5"/>
    </row>
    <row r="14" spans="2:9" x14ac:dyDescent="0.35">
      <c r="B14" s="6" t="s">
        <v>20</v>
      </c>
    </row>
    <row r="15" spans="2:9" ht="15" thickBot="1" x14ac:dyDescent="0.4"/>
    <row r="16" spans="2:9" ht="29" customHeight="1" x14ac:dyDescent="0.35">
      <c r="B16" s="9" t="s">
        <v>21</v>
      </c>
      <c r="C16" s="10" t="s">
        <v>22</v>
      </c>
      <c r="D16" s="10" t="s">
        <v>23</v>
      </c>
      <c r="E16" s="10" t="s">
        <v>24</v>
      </c>
      <c r="F16" s="10" t="s">
        <v>25</v>
      </c>
      <c r="G16" s="10" t="s">
        <v>26</v>
      </c>
      <c r="H16" s="10" t="s">
        <v>27</v>
      </c>
      <c r="I16" s="10" t="s">
        <v>28</v>
      </c>
    </row>
    <row r="17" spans="2:9" x14ac:dyDescent="0.35">
      <c r="B17" s="11" t="s">
        <v>1</v>
      </c>
      <c r="C17" s="13">
        <v>61</v>
      </c>
      <c r="D17" s="13">
        <v>0</v>
      </c>
      <c r="E17" s="13">
        <v>61</v>
      </c>
      <c r="F17" s="16">
        <v>-2.8349204261618173</v>
      </c>
      <c r="G17" s="16">
        <v>3.0815502414472742</v>
      </c>
      <c r="H17" s="16">
        <v>-4.2389806196988823E-16</v>
      </c>
      <c r="I17" s="16">
        <v>1.6832827117979186</v>
      </c>
    </row>
    <row r="18" spans="2:9" x14ac:dyDescent="0.35">
      <c r="B18" s="8" t="s">
        <v>2</v>
      </c>
      <c r="C18" s="14">
        <v>61</v>
      </c>
      <c r="D18" s="14">
        <v>0</v>
      </c>
      <c r="E18" s="14">
        <v>61</v>
      </c>
      <c r="F18" s="17">
        <v>-2.1020081896590499</v>
      </c>
      <c r="G18" s="17">
        <v>5.5089583767911456</v>
      </c>
      <c r="H18" s="17">
        <v>2.5163196721311412</v>
      </c>
      <c r="I18" s="17">
        <v>1.7746616104817923</v>
      </c>
    </row>
    <row r="19" spans="2:9" x14ac:dyDescent="0.35">
      <c r="B19" s="8" t="s">
        <v>3</v>
      </c>
      <c r="C19" s="14">
        <v>61</v>
      </c>
      <c r="D19" s="14">
        <v>0</v>
      </c>
      <c r="E19" s="14">
        <v>61</v>
      </c>
      <c r="F19" s="17">
        <v>-4.9381739437496394E-2</v>
      </c>
      <c r="G19" s="17">
        <v>3.7763652722659635E-2</v>
      </c>
      <c r="H19" s="17">
        <v>1.0509121894716343E-14</v>
      </c>
      <c r="I19" s="17">
        <v>2.0257455182337746E-2</v>
      </c>
    </row>
    <row r="20" spans="2:9" x14ac:dyDescent="0.35">
      <c r="B20" s="8" t="s">
        <v>4</v>
      </c>
      <c r="C20" s="14">
        <v>61</v>
      </c>
      <c r="D20" s="14">
        <v>0</v>
      </c>
      <c r="E20" s="14">
        <v>61</v>
      </c>
      <c r="F20" s="17">
        <v>-7.3447238514184165E-2</v>
      </c>
      <c r="G20" s="17">
        <v>5.5091651603406136E-2</v>
      </c>
      <c r="H20" s="17">
        <v>2.1000747265115965E-15</v>
      </c>
      <c r="I20" s="17">
        <v>3.5198540404470118E-2</v>
      </c>
    </row>
    <row r="21" spans="2:9" x14ac:dyDescent="0.35">
      <c r="B21" s="8" t="s">
        <v>5</v>
      </c>
      <c r="C21" s="14">
        <v>61</v>
      </c>
      <c r="D21" s="14">
        <v>0</v>
      </c>
      <c r="E21" s="14">
        <v>61</v>
      </c>
      <c r="F21" s="17">
        <v>-6.2836163346072462</v>
      </c>
      <c r="G21" s="17">
        <v>7.3629249877068039</v>
      </c>
      <c r="H21" s="17">
        <v>9.5071492390793092E-4</v>
      </c>
      <c r="I21" s="17">
        <v>2.9427796765353627</v>
      </c>
    </row>
    <row r="22" spans="2:9" x14ac:dyDescent="0.35">
      <c r="B22" s="8" t="s">
        <v>6</v>
      </c>
      <c r="C22" s="14">
        <v>61</v>
      </c>
      <c r="D22" s="14">
        <v>0</v>
      </c>
      <c r="E22" s="14">
        <v>61</v>
      </c>
      <c r="F22" s="17">
        <v>-1.0457251955207243</v>
      </c>
      <c r="G22" s="17">
        <v>-1.0012996368945353</v>
      </c>
      <c r="H22" s="17">
        <v>-1.0255309999999958</v>
      </c>
      <c r="I22" s="17">
        <v>1.1689823677279932E-2</v>
      </c>
    </row>
    <row r="23" spans="2:9" x14ac:dyDescent="0.35">
      <c r="B23" s="8" t="s">
        <v>7</v>
      </c>
      <c r="C23" s="14">
        <v>61</v>
      </c>
      <c r="D23" s="14">
        <v>0</v>
      </c>
      <c r="E23" s="14">
        <v>61</v>
      </c>
      <c r="F23" s="17">
        <v>-0.33397229550222635</v>
      </c>
      <c r="G23" s="17">
        <v>0.16691445099260502</v>
      </c>
      <c r="H23" s="17">
        <v>-4.9340000000001258E-2</v>
      </c>
      <c r="I23" s="17">
        <v>0.10852999868827384</v>
      </c>
    </row>
    <row r="24" spans="2:9" x14ac:dyDescent="0.35">
      <c r="B24" s="8" t="s">
        <v>8</v>
      </c>
      <c r="C24" s="14">
        <v>61</v>
      </c>
      <c r="D24" s="14">
        <v>0</v>
      </c>
      <c r="E24" s="14">
        <v>61</v>
      </c>
      <c r="F24" s="17">
        <v>-4.8096562365668817E-2</v>
      </c>
      <c r="G24" s="17">
        <v>3.339003656779322E-2</v>
      </c>
      <c r="H24" s="17">
        <v>4.6899999999325097E-4</v>
      </c>
      <c r="I24" s="17">
        <v>2.598408755684747E-2</v>
      </c>
    </row>
    <row r="25" spans="2:9" x14ac:dyDescent="0.35">
      <c r="B25" s="8" t="s">
        <v>9</v>
      </c>
      <c r="C25" s="14">
        <v>61</v>
      </c>
      <c r="D25" s="14">
        <v>0</v>
      </c>
      <c r="E25" s="14">
        <v>61</v>
      </c>
      <c r="F25" s="17">
        <v>-6.4196064335038161E-2</v>
      </c>
      <c r="G25" s="17">
        <v>-3.3811055013579908E-2</v>
      </c>
      <c r="H25" s="17">
        <v>-4.7500310000012327E-2</v>
      </c>
      <c r="I25" s="17">
        <v>7.6301570574870848E-3</v>
      </c>
    </row>
    <row r="26" spans="2:9" x14ac:dyDescent="0.35">
      <c r="B26" s="8" t="s">
        <v>10</v>
      </c>
      <c r="C26" s="14">
        <v>61</v>
      </c>
      <c r="D26" s="14">
        <v>0</v>
      </c>
      <c r="E26" s="14">
        <v>61</v>
      </c>
      <c r="F26" s="17">
        <v>-0.63140764170057651</v>
      </c>
      <c r="G26" s="17">
        <v>1.2229562262355129</v>
      </c>
      <c r="H26" s="17">
        <v>0.34409999999999746</v>
      </c>
      <c r="I26" s="17">
        <v>0.46194723470509169</v>
      </c>
    </row>
    <row r="27" spans="2:9" x14ac:dyDescent="0.35">
      <c r="B27" s="8" t="s">
        <v>11</v>
      </c>
      <c r="C27" s="14">
        <v>61</v>
      </c>
      <c r="D27" s="14">
        <v>0</v>
      </c>
      <c r="E27" s="14">
        <v>61</v>
      </c>
      <c r="F27" s="17">
        <v>-7.8862881837631731E-3</v>
      </c>
      <c r="G27" s="17">
        <v>0.56158561211374958</v>
      </c>
      <c r="H27" s="17">
        <v>5.6113152235097372E-2</v>
      </c>
      <c r="I27" s="17">
        <v>0.1181724373083335</v>
      </c>
    </row>
    <row r="28" spans="2:9" x14ac:dyDescent="0.35">
      <c r="B28" s="8" t="s">
        <v>12</v>
      </c>
      <c r="C28" s="14">
        <v>61</v>
      </c>
      <c r="D28" s="14">
        <v>0</v>
      </c>
      <c r="E28" s="14">
        <v>61</v>
      </c>
      <c r="F28" s="17">
        <v>1.3785902081268482</v>
      </c>
      <c r="G28" s="17">
        <v>1.8833264137638368</v>
      </c>
      <c r="H28" s="17">
        <v>1.6356005830151463</v>
      </c>
      <c r="I28" s="17">
        <v>0.14198041909692141</v>
      </c>
    </row>
    <row r="29" spans="2:9" x14ac:dyDescent="0.35">
      <c r="B29" s="8" t="s">
        <v>13</v>
      </c>
      <c r="C29" s="14">
        <v>61</v>
      </c>
      <c r="D29" s="14">
        <v>0</v>
      </c>
      <c r="E29" s="14">
        <v>61</v>
      </c>
      <c r="F29" s="17">
        <v>-1.9467069880950698E-2</v>
      </c>
      <c r="G29" s="17">
        <v>0.11666810411731296</v>
      </c>
      <c r="H29" s="17">
        <v>4.9041999999997289E-2</v>
      </c>
      <c r="I29" s="17">
        <v>3.5312299346762756E-2</v>
      </c>
    </row>
    <row r="30" spans="2:9" ht="15" thickBot="1" x14ac:dyDescent="0.4">
      <c r="B30" s="12" t="s">
        <v>14</v>
      </c>
      <c r="C30" s="15">
        <v>61</v>
      </c>
      <c r="D30" s="15">
        <v>0</v>
      </c>
      <c r="E30" s="15">
        <v>61</v>
      </c>
      <c r="F30" s="18">
        <v>-0.84320466519575121</v>
      </c>
      <c r="G30" s="18">
        <v>1.34846405501359</v>
      </c>
      <c r="H30" s="18">
        <v>-7.100000000001435E-3</v>
      </c>
      <c r="I30" s="18">
        <v>0.50641566524502324</v>
      </c>
    </row>
    <row r="33" spans="2:16" x14ac:dyDescent="0.35">
      <c r="B33" s="6" t="s">
        <v>29</v>
      </c>
    </row>
    <row r="34" spans="2:16" ht="15" thickBot="1" x14ac:dyDescent="0.4"/>
    <row r="35" spans="2:16" x14ac:dyDescent="0.35">
      <c r="B35" s="9" t="s">
        <v>30</v>
      </c>
      <c r="C35" s="10" t="s">
        <v>1</v>
      </c>
      <c r="D35" s="10" t="s">
        <v>2</v>
      </c>
      <c r="E35" s="10" t="s">
        <v>3</v>
      </c>
      <c r="F35" s="10" t="s">
        <v>4</v>
      </c>
      <c r="G35" s="10" t="s">
        <v>5</v>
      </c>
      <c r="H35" s="10" t="s">
        <v>6</v>
      </c>
      <c r="I35" s="10" t="s">
        <v>7</v>
      </c>
      <c r="J35" s="10" t="s">
        <v>8</v>
      </c>
      <c r="K35" s="10" t="s">
        <v>9</v>
      </c>
      <c r="L35" s="10" t="s">
        <v>10</v>
      </c>
      <c r="M35" s="10" t="s">
        <v>11</v>
      </c>
      <c r="N35" s="10" t="s">
        <v>12</v>
      </c>
      <c r="O35" s="10" t="s">
        <v>13</v>
      </c>
      <c r="P35" s="10" t="s">
        <v>14</v>
      </c>
    </row>
    <row r="36" spans="2:16" x14ac:dyDescent="0.35">
      <c r="B36" s="19" t="s">
        <v>1</v>
      </c>
      <c r="C36" s="25">
        <v>1</v>
      </c>
      <c r="D36" s="24">
        <v>-0.60225995522181519</v>
      </c>
      <c r="E36" s="24">
        <v>-0.70464936038831749</v>
      </c>
      <c r="F36" s="24">
        <v>0.86523894231784637</v>
      </c>
      <c r="G36" s="24">
        <v>0.92227682870576533</v>
      </c>
      <c r="H36" s="24">
        <v>0.70800156408417492</v>
      </c>
      <c r="I36" s="24">
        <v>0.50714853066369248</v>
      </c>
      <c r="J36" s="24">
        <v>-0.818803379383931</v>
      </c>
      <c r="K36" s="24">
        <v>0.498923243882336</v>
      </c>
      <c r="L36" s="24">
        <v>0.70179638080600448</v>
      </c>
      <c r="M36" s="24">
        <v>0.11721665774052115</v>
      </c>
      <c r="N36" s="24">
        <v>-0.829969610147267</v>
      </c>
      <c r="O36" s="24">
        <v>0.84225086083041467</v>
      </c>
      <c r="P36" s="24">
        <v>0.80511379278097328</v>
      </c>
    </row>
    <row r="37" spans="2:16" x14ac:dyDescent="0.35">
      <c r="B37" s="7" t="s">
        <v>2</v>
      </c>
      <c r="C37" s="26">
        <v>-0.60225995522181519</v>
      </c>
      <c r="D37" s="27">
        <v>1</v>
      </c>
      <c r="E37" s="26">
        <v>2.9326055735812016E-2</v>
      </c>
      <c r="F37" s="26">
        <v>-0.31516010873677469</v>
      </c>
      <c r="G37" s="26">
        <v>-0.53717388427818902</v>
      </c>
      <c r="H37" s="26">
        <v>-0.51795722849049541</v>
      </c>
      <c r="I37" s="26">
        <v>-0.10073357926884068</v>
      </c>
      <c r="J37" s="26">
        <v>0.34949611759497529</v>
      </c>
      <c r="K37" s="26">
        <v>-0.35274728940299255</v>
      </c>
      <c r="L37" s="26">
        <v>-0.7005932241432774</v>
      </c>
      <c r="M37" s="26">
        <v>-0.29849419494559243</v>
      </c>
      <c r="N37" s="26">
        <v>0.35038949610655024</v>
      </c>
      <c r="O37" s="26">
        <v>-0.66764373593679971</v>
      </c>
      <c r="P37" s="26">
        <v>-0.34002018502202425</v>
      </c>
    </row>
    <row r="38" spans="2:16" x14ac:dyDescent="0.35">
      <c r="B38" s="7" t="s">
        <v>3</v>
      </c>
      <c r="C38" s="26">
        <v>-0.70464936038831749</v>
      </c>
      <c r="D38" s="26">
        <v>2.9326055735812016E-2</v>
      </c>
      <c r="E38" s="27">
        <v>1</v>
      </c>
      <c r="F38" s="26">
        <v>-0.90072881893971846</v>
      </c>
      <c r="G38" s="26">
        <v>-0.6439341750262545</v>
      </c>
      <c r="H38" s="26">
        <v>-0.43808265432790405</v>
      </c>
      <c r="I38" s="26">
        <v>-0.48010736971452883</v>
      </c>
      <c r="J38" s="26">
        <v>0.61771154822195762</v>
      </c>
      <c r="K38" s="26">
        <v>-0.48828400431207242</v>
      </c>
      <c r="L38" s="26">
        <v>-0.36689107925400127</v>
      </c>
      <c r="M38" s="26">
        <v>0.21280157122151147</v>
      </c>
      <c r="N38" s="26">
        <v>0.74266795407191843</v>
      </c>
      <c r="O38" s="26">
        <v>-0.41477200671636894</v>
      </c>
      <c r="P38" s="26">
        <v>-0.73227199787651809</v>
      </c>
    </row>
    <row r="39" spans="2:16" x14ac:dyDescent="0.35">
      <c r="B39" s="7" t="s">
        <v>4</v>
      </c>
      <c r="C39" s="26">
        <v>0.86523894231784637</v>
      </c>
      <c r="D39" s="26">
        <v>-0.31516010873677469</v>
      </c>
      <c r="E39" s="26">
        <v>-0.90072881893971846</v>
      </c>
      <c r="F39" s="27">
        <v>1</v>
      </c>
      <c r="G39" s="26">
        <v>0.81215803585413482</v>
      </c>
      <c r="H39" s="26">
        <v>0.69872236263065501</v>
      </c>
      <c r="I39" s="26">
        <v>0.59353420476091834</v>
      </c>
      <c r="J39" s="26">
        <v>-0.76397911190939216</v>
      </c>
      <c r="K39" s="26">
        <v>0.63722387488496857</v>
      </c>
      <c r="L39" s="26">
        <v>0.59332556838764405</v>
      </c>
      <c r="M39" s="26">
        <v>-0.19212920271523612</v>
      </c>
      <c r="N39" s="26">
        <v>-0.83509353530270147</v>
      </c>
      <c r="O39" s="26">
        <v>0.61535920716463066</v>
      </c>
      <c r="P39" s="26">
        <v>0.71513895868550603</v>
      </c>
    </row>
    <row r="40" spans="2:16" x14ac:dyDescent="0.35">
      <c r="B40" s="7" t="s">
        <v>5</v>
      </c>
      <c r="C40" s="26">
        <v>0.92227682870576533</v>
      </c>
      <c r="D40" s="26">
        <v>-0.53717388427818902</v>
      </c>
      <c r="E40" s="26">
        <v>-0.6439341750262545</v>
      </c>
      <c r="F40" s="26">
        <v>0.81215803585413482</v>
      </c>
      <c r="G40" s="27">
        <v>1</v>
      </c>
      <c r="H40" s="26">
        <v>0.73813804065320654</v>
      </c>
      <c r="I40" s="26">
        <v>0.64821428154662408</v>
      </c>
      <c r="J40" s="26">
        <v>-0.84465167351849624</v>
      </c>
      <c r="K40" s="26">
        <v>0.48472658155307302</v>
      </c>
      <c r="L40" s="26">
        <v>0.53841850284937964</v>
      </c>
      <c r="M40" s="26">
        <v>9.4381006348925059E-2</v>
      </c>
      <c r="N40" s="26">
        <v>-0.74759665252655172</v>
      </c>
      <c r="O40" s="26">
        <v>0.80195409475854285</v>
      </c>
      <c r="P40" s="26">
        <v>0.71946531905251843</v>
      </c>
    </row>
    <row r="41" spans="2:16" x14ac:dyDescent="0.35">
      <c r="B41" s="7" t="s">
        <v>6</v>
      </c>
      <c r="C41" s="26">
        <v>0.70800156408417492</v>
      </c>
      <c r="D41" s="26">
        <v>-0.51795722849049541</v>
      </c>
      <c r="E41" s="26">
        <v>-0.43808265432790405</v>
      </c>
      <c r="F41" s="26">
        <v>0.69872236263065501</v>
      </c>
      <c r="G41" s="26">
        <v>0.73813804065320654</v>
      </c>
      <c r="H41" s="27">
        <v>1</v>
      </c>
      <c r="I41" s="26">
        <v>0.68575292913680364</v>
      </c>
      <c r="J41" s="26">
        <v>-0.73040687289830586</v>
      </c>
      <c r="K41" s="26">
        <v>0.73968808693917543</v>
      </c>
      <c r="L41" s="26">
        <v>0.44276898413379134</v>
      </c>
      <c r="M41" s="26">
        <v>-0.15898828055584377</v>
      </c>
      <c r="N41" s="26">
        <v>-0.48773399382283117</v>
      </c>
      <c r="O41" s="26">
        <v>0.51768648587728616</v>
      </c>
      <c r="P41" s="26">
        <v>0.25723150459644273</v>
      </c>
    </row>
    <row r="42" spans="2:16" x14ac:dyDescent="0.35">
      <c r="B42" s="7" t="s">
        <v>7</v>
      </c>
      <c r="C42" s="26">
        <v>0.50714853066369248</v>
      </c>
      <c r="D42" s="26">
        <v>-0.10073357926884068</v>
      </c>
      <c r="E42" s="26">
        <v>-0.48010736971452883</v>
      </c>
      <c r="F42" s="26">
        <v>0.59353420476091834</v>
      </c>
      <c r="G42" s="26">
        <v>0.64821428154662408</v>
      </c>
      <c r="H42" s="26">
        <v>0.68575292913680364</v>
      </c>
      <c r="I42" s="27">
        <v>1</v>
      </c>
      <c r="J42" s="26">
        <v>-0.66012724539036183</v>
      </c>
      <c r="K42" s="26">
        <v>0.32734465019836301</v>
      </c>
      <c r="L42" s="26">
        <v>0.18961772639544883</v>
      </c>
      <c r="M42" s="26">
        <v>-0.37968662146940885</v>
      </c>
      <c r="N42" s="26">
        <v>-0.40135726705897401</v>
      </c>
      <c r="O42" s="26">
        <v>0.35848147966548849</v>
      </c>
      <c r="P42" s="26">
        <v>0.29583553477879881</v>
      </c>
    </row>
    <row r="43" spans="2:16" x14ac:dyDescent="0.35">
      <c r="B43" s="7" t="s">
        <v>8</v>
      </c>
      <c r="C43" s="26">
        <v>-0.818803379383931</v>
      </c>
      <c r="D43" s="26">
        <v>0.34949611759497529</v>
      </c>
      <c r="E43" s="26">
        <v>0.61771154822195762</v>
      </c>
      <c r="F43" s="26">
        <v>-0.76397911190939216</v>
      </c>
      <c r="G43" s="26">
        <v>-0.84465167351849624</v>
      </c>
      <c r="H43" s="26">
        <v>-0.73040687289830586</v>
      </c>
      <c r="I43" s="26">
        <v>-0.66012724539036183</v>
      </c>
      <c r="J43" s="27">
        <v>1</v>
      </c>
      <c r="K43" s="26">
        <v>-0.32371138820170509</v>
      </c>
      <c r="L43" s="26">
        <v>-0.33590741167538907</v>
      </c>
      <c r="M43" s="26">
        <v>7.3791943579457911E-2</v>
      </c>
      <c r="N43" s="26">
        <v>0.76744093411559278</v>
      </c>
      <c r="O43" s="26">
        <v>-0.67656643677852735</v>
      </c>
      <c r="P43" s="26">
        <v>-0.55900092444052252</v>
      </c>
    </row>
    <row r="44" spans="2:16" x14ac:dyDescent="0.35">
      <c r="B44" s="7" t="s">
        <v>9</v>
      </c>
      <c r="C44" s="26">
        <v>0.498923243882336</v>
      </c>
      <c r="D44" s="26">
        <v>-0.35274728940299255</v>
      </c>
      <c r="E44" s="26">
        <v>-0.48828400431207242</v>
      </c>
      <c r="F44" s="26">
        <v>0.63722387488496857</v>
      </c>
      <c r="G44" s="26">
        <v>0.48472658155307302</v>
      </c>
      <c r="H44" s="26">
        <v>0.73968808693917543</v>
      </c>
      <c r="I44" s="26">
        <v>0.32734465019836301</v>
      </c>
      <c r="J44" s="26">
        <v>-0.32371138820170509</v>
      </c>
      <c r="K44" s="27">
        <v>1</v>
      </c>
      <c r="L44" s="26">
        <v>0.43526110473556634</v>
      </c>
      <c r="M44" s="26">
        <v>-0.22387235696168895</v>
      </c>
      <c r="N44" s="26">
        <v>-0.3461556881361571</v>
      </c>
      <c r="O44" s="26">
        <v>0.23320692036476032</v>
      </c>
      <c r="P44" s="26">
        <v>0.18156682663487339</v>
      </c>
    </row>
    <row r="45" spans="2:16" x14ac:dyDescent="0.35">
      <c r="B45" s="7" t="s">
        <v>10</v>
      </c>
      <c r="C45" s="26">
        <v>0.70179638080600448</v>
      </c>
      <c r="D45" s="26">
        <v>-0.7005932241432774</v>
      </c>
      <c r="E45" s="26">
        <v>-0.36689107925400127</v>
      </c>
      <c r="F45" s="26">
        <v>0.59332556838764405</v>
      </c>
      <c r="G45" s="26">
        <v>0.53841850284937964</v>
      </c>
      <c r="H45" s="26">
        <v>0.44276898413379134</v>
      </c>
      <c r="I45" s="26">
        <v>0.18961772639544883</v>
      </c>
      <c r="J45" s="26">
        <v>-0.33590741167538907</v>
      </c>
      <c r="K45" s="26">
        <v>0.43526110473556634</v>
      </c>
      <c r="L45" s="27">
        <v>1</v>
      </c>
      <c r="M45" s="26">
        <v>0.15180137156298179</v>
      </c>
      <c r="N45" s="26">
        <v>-0.54733963489425663</v>
      </c>
      <c r="O45" s="26">
        <v>0.64437807726202578</v>
      </c>
      <c r="P45" s="26">
        <v>0.58844347211176995</v>
      </c>
    </row>
    <row r="46" spans="2:16" x14ac:dyDescent="0.35">
      <c r="B46" s="7" t="s">
        <v>11</v>
      </c>
      <c r="C46" s="26">
        <v>0.11721665774052115</v>
      </c>
      <c r="D46" s="26">
        <v>-0.29849419494559243</v>
      </c>
      <c r="E46" s="26">
        <v>0.21280157122151147</v>
      </c>
      <c r="F46" s="26">
        <v>-0.19212920271523612</v>
      </c>
      <c r="G46" s="26">
        <v>9.4381006348925059E-2</v>
      </c>
      <c r="H46" s="26">
        <v>-0.15898828055584377</v>
      </c>
      <c r="I46" s="26">
        <v>-0.37968662146940885</v>
      </c>
      <c r="J46" s="26">
        <v>7.3791943579457911E-2</v>
      </c>
      <c r="K46" s="26">
        <v>-0.22387235696168895</v>
      </c>
      <c r="L46" s="26">
        <v>0.15180137156298179</v>
      </c>
      <c r="M46" s="27">
        <v>1</v>
      </c>
      <c r="N46" s="26">
        <v>0.1267629628631842</v>
      </c>
      <c r="O46" s="26">
        <v>0.29050102142358558</v>
      </c>
      <c r="P46" s="26">
        <v>0.1794681839531897</v>
      </c>
    </row>
    <row r="47" spans="2:16" x14ac:dyDescent="0.35">
      <c r="B47" s="7" t="s">
        <v>12</v>
      </c>
      <c r="C47" s="26">
        <v>-0.829969610147267</v>
      </c>
      <c r="D47" s="26">
        <v>0.35038949610655024</v>
      </c>
      <c r="E47" s="26">
        <v>0.74266795407191843</v>
      </c>
      <c r="F47" s="26">
        <v>-0.83509353530270147</v>
      </c>
      <c r="G47" s="26">
        <v>-0.74759665252655172</v>
      </c>
      <c r="H47" s="26">
        <v>-0.48773399382283117</v>
      </c>
      <c r="I47" s="26">
        <v>-0.40135726705897401</v>
      </c>
      <c r="J47" s="26">
        <v>0.76744093411559278</v>
      </c>
      <c r="K47" s="26">
        <v>-0.3461556881361571</v>
      </c>
      <c r="L47" s="26">
        <v>-0.54733963489425663</v>
      </c>
      <c r="M47" s="26">
        <v>0.1267629628631842</v>
      </c>
      <c r="N47" s="27">
        <v>1</v>
      </c>
      <c r="O47" s="26">
        <v>-0.65013323062455064</v>
      </c>
      <c r="P47" s="26">
        <v>-0.75557707152651632</v>
      </c>
    </row>
    <row r="48" spans="2:16" x14ac:dyDescent="0.35">
      <c r="B48" s="7" t="s">
        <v>13</v>
      </c>
      <c r="C48" s="26">
        <v>0.84225086083041467</v>
      </c>
      <c r="D48" s="26">
        <v>-0.66764373593679971</v>
      </c>
      <c r="E48" s="26">
        <v>-0.41477200671636894</v>
      </c>
      <c r="F48" s="26">
        <v>0.61535920716463066</v>
      </c>
      <c r="G48" s="26">
        <v>0.80195409475854285</v>
      </c>
      <c r="H48" s="26">
        <v>0.51768648587728616</v>
      </c>
      <c r="I48" s="26">
        <v>0.35848147966548849</v>
      </c>
      <c r="J48" s="26">
        <v>-0.67656643677852735</v>
      </c>
      <c r="K48" s="26">
        <v>0.23320692036476032</v>
      </c>
      <c r="L48" s="26">
        <v>0.64437807726202578</v>
      </c>
      <c r="M48" s="26">
        <v>0.29050102142358558</v>
      </c>
      <c r="N48" s="26">
        <v>-0.65013323062455064</v>
      </c>
      <c r="O48" s="27">
        <v>1</v>
      </c>
      <c r="P48" s="26">
        <v>0.73715523868400212</v>
      </c>
    </row>
    <row r="49" spans="2:16" ht="15" thickBot="1" x14ac:dyDescent="0.4">
      <c r="B49" s="20" t="s">
        <v>14</v>
      </c>
      <c r="C49" s="28">
        <v>0.80511379278097328</v>
      </c>
      <c r="D49" s="28">
        <v>-0.34002018502202425</v>
      </c>
      <c r="E49" s="28">
        <v>-0.73227199787651809</v>
      </c>
      <c r="F49" s="28">
        <v>0.71513895868550603</v>
      </c>
      <c r="G49" s="28">
        <v>0.71946531905251843</v>
      </c>
      <c r="H49" s="28">
        <v>0.25723150459644273</v>
      </c>
      <c r="I49" s="28">
        <v>0.29583553477879881</v>
      </c>
      <c r="J49" s="28">
        <v>-0.55900092444052252</v>
      </c>
      <c r="K49" s="28">
        <v>0.18156682663487339</v>
      </c>
      <c r="L49" s="28">
        <v>0.58844347211176995</v>
      </c>
      <c r="M49" s="28">
        <v>0.1794681839531897</v>
      </c>
      <c r="N49" s="28">
        <v>-0.75557707152651632</v>
      </c>
      <c r="O49" s="28">
        <v>0.73715523868400212</v>
      </c>
      <c r="P49" s="29">
        <v>1</v>
      </c>
    </row>
    <row r="50" spans="2:16" x14ac:dyDescent="0.35">
      <c r="B50" s="30" t="s">
        <v>31</v>
      </c>
    </row>
    <row r="53" spans="2:16" x14ac:dyDescent="0.35">
      <c r="B53" s="6" t="s">
        <v>32</v>
      </c>
    </row>
    <row r="54" spans="2:16" ht="15" thickBot="1" x14ac:dyDescent="0.4"/>
    <row r="55" spans="2:16" x14ac:dyDescent="0.35">
      <c r="B55" s="31" t="s">
        <v>33</v>
      </c>
      <c r="C55" s="33">
        <v>1157.7461641815385</v>
      </c>
    </row>
    <row r="56" spans="2:16" x14ac:dyDescent="0.35">
      <c r="B56" s="7" t="s">
        <v>34</v>
      </c>
      <c r="C56" s="34">
        <v>70.003463465198692</v>
      </c>
    </row>
    <row r="57" spans="2:16" x14ac:dyDescent="0.35">
      <c r="B57" s="7" t="s">
        <v>35</v>
      </c>
      <c r="C57" s="32">
        <v>91</v>
      </c>
    </row>
    <row r="58" spans="2:16" x14ac:dyDescent="0.35">
      <c r="B58" s="7" t="s">
        <v>36</v>
      </c>
      <c r="C58" s="35">
        <v>0</v>
      </c>
    </row>
    <row r="59" spans="2:16" ht="15" thickBot="1" x14ac:dyDescent="0.4">
      <c r="B59" s="20" t="s">
        <v>37</v>
      </c>
      <c r="C59" s="36">
        <v>0.95</v>
      </c>
    </row>
    <row r="61" spans="2:16" x14ac:dyDescent="0.35">
      <c r="B61" s="6" t="s">
        <v>38</v>
      </c>
    </row>
    <row r="62" spans="2:16" x14ac:dyDescent="0.35">
      <c r="B62" s="6" t="s">
        <v>39</v>
      </c>
    </row>
    <row r="63" spans="2:16" x14ac:dyDescent="0.35">
      <c r="B63" s="6" t="s">
        <v>40</v>
      </c>
    </row>
    <row r="64" spans="2:16" ht="14.5" customHeight="1" x14ac:dyDescent="0.35">
      <c r="B64" s="397" t="s">
        <v>41</v>
      </c>
      <c r="C64" s="397"/>
      <c r="D64" s="397"/>
      <c r="E64" s="397"/>
      <c r="F64" s="397"/>
      <c r="G64" s="397"/>
      <c r="H64" s="397"/>
      <c r="I64" s="397"/>
      <c r="J64" s="397"/>
    </row>
    <row r="65" spans="2:10" x14ac:dyDescent="0.35">
      <c r="B65" s="397"/>
      <c r="C65" s="397"/>
      <c r="D65" s="397"/>
      <c r="E65" s="397"/>
      <c r="F65" s="397"/>
      <c r="G65" s="397"/>
      <c r="H65" s="397"/>
      <c r="I65" s="397"/>
      <c r="J65" s="397"/>
    </row>
    <row r="68" spans="2:10" x14ac:dyDescent="0.35">
      <c r="B68" s="6" t="s">
        <v>42</v>
      </c>
    </row>
    <row r="69" spans="2:10" ht="15" thickBot="1" x14ac:dyDescent="0.4"/>
    <row r="70" spans="2:10" x14ac:dyDescent="0.35">
      <c r="B70" s="31" t="s">
        <v>1</v>
      </c>
      <c r="C70" s="37">
        <v>0.89854290960769911</v>
      </c>
    </row>
    <row r="71" spans="2:10" x14ac:dyDescent="0.35">
      <c r="B71" s="7" t="s">
        <v>2</v>
      </c>
      <c r="C71" s="22">
        <v>0.77390235031089827</v>
      </c>
    </row>
    <row r="72" spans="2:10" x14ac:dyDescent="0.35">
      <c r="B72" s="7" t="s">
        <v>3</v>
      </c>
      <c r="C72" s="22">
        <v>0.71635670272921081</v>
      </c>
    </row>
    <row r="73" spans="2:10" x14ac:dyDescent="0.35">
      <c r="B73" s="7" t="s">
        <v>4</v>
      </c>
      <c r="C73" s="22">
        <v>0.81323410574843125</v>
      </c>
    </row>
    <row r="74" spans="2:10" x14ac:dyDescent="0.35">
      <c r="B74" s="7" t="s">
        <v>5</v>
      </c>
      <c r="C74" s="22">
        <v>0.79243665118354478</v>
      </c>
    </row>
    <row r="75" spans="2:10" x14ac:dyDescent="0.35">
      <c r="B75" s="7" t="s">
        <v>6</v>
      </c>
      <c r="C75" s="22">
        <v>0.71266149559651504</v>
      </c>
    </row>
    <row r="76" spans="2:10" x14ac:dyDescent="0.35">
      <c r="B76" s="7" t="s">
        <v>7</v>
      </c>
      <c r="C76" s="22">
        <v>0.60254227317987341</v>
      </c>
    </row>
    <row r="77" spans="2:10" x14ac:dyDescent="0.35">
      <c r="B77" s="7" t="s">
        <v>8</v>
      </c>
      <c r="C77" s="22">
        <v>0.83799552405943145</v>
      </c>
    </row>
    <row r="78" spans="2:10" x14ac:dyDescent="0.35">
      <c r="B78" s="7" t="s">
        <v>9</v>
      </c>
      <c r="C78" s="22">
        <v>0.5986502300202361</v>
      </c>
    </row>
    <row r="79" spans="2:10" x14ac:dyDescent="0.35">
      <c r="B79" s="7" t="s">
        <v>10</v>
      </c>
      <c r="C79" s="22">
        <v>0.70084462540643633</v>
      </c>
    </row>
    <row r="80" spans="2:10" x14ac:dyDescent="0.35">
      <c r="B80" s="7" t="s">
        <v>11</v>
      </c>
      <c r="C80" s="22">
        <v>0.38347123884696122</v>
      </c>
    </row>
    <row r="81" spans="2:16" x14ac:dyDescent="0.35">
      <c r="B81" s="7" t="s">
        <v>12</v>
      </c>
      <c r="C81" s="22">
        <v>0.8892511557462669</v>
      </c>
    </row>
    <row r="82" spans="2:16" x14ac:dyDescent="0.35">
      <c r="B82" s="7" t="s">
        <v>13</v>
      </c>
      <c r="C82" s="22">
        <v>0.9025946047174177</v>
      </c>
    </row>
    <row r="83" spans="2:16" x14ac:dyDescent="0.35">
      <c r="B83" s="7" t="s">
        <v>14</v>
      </c>
      <c r="C83" s="22">
        <v>0.85370390669681839</v>
      </c>
    </row>
    <row r="84" spans="2:16" ht="15" thickBot="1" x14ac:dyDescent="0.4">
      <c r="B84" s="20" t="s">
        <v>43</v>
      </c>
      <c r="C84" s="23">
        <v>0.77799360950249563</v>
      </c>
    </row>
    <row r="87" spans="2:16" x14ac:dyDescent="0.35">
      <c r="B87" s="4" t="s">
        <v>44</v>
      </c>
    </row>
    <row r="89" spans="2:16" x14ac:dyDescent="0.35">
      <c r="B89" s="6" t="s">
        <v>45</v>
      </c>
    </row>
    <row r="90" spans="2:16" ht="15" thickBot="1" x14ac:dyDescent="0.4"/>
    <row r="91" spans="2:16" x14ac:dyDescent="0.35">
      <c r="B91" s="9"/>
      <c r="C91" s="10" t="s">
        <v>46</v>
      </c>
      <c r="D91" s="10" t="s">
        <v>47</v>
      </c>
      <c r="E91" s="10" t="s">
        <v>48</v>
      </c>
      <c r="F91" s="10" t="s">
        <v>49</v>
      </c>
      <c r="G91" s="10" t="s">
        <v>50</v>
      </c>
      <c r="H91" s="10" t="s">
        <v>51</v>
      </c>
      <c r="I91" s="10" t="s">
        <v>52</v>
      </c>
      <c r="J91" s="10" t="s">
        <v>53</v>
      </c>
      <c r="K91" s="10" t="s">
        <v>54</v>
      </c>
      <c r="L91" s="10" t="s">
        <v>55</v>
      </c>
      <c r="M91" s="10" t="s">
        <v>56</v>
      </c>
      <c r="N91" s="10" t="s">
        <v>57</v>
      </c>
      <c r="O91" s="10" t="s">
        <v>58</v>
      </c>
      <c r="P91" s="10" t="s">
        <v>59</v>
      </c>
    </row>
    <row r="92" spans="2:16" x14ac:dyDescent="0.35">
      <c r="B92" s="19" t="s">
        <v>60</v>
      </c>
      <c r="C92" s="21">
        <v>8.0623657570958827</v>
      </c>
      <c r="D92" s="21">
        <v>2.0252288832087406</v>
      </c>
      <c r="E92" s="21">
        <v>1.3546799145430004</v>
      </c>
      <c r="F92" s="21">
        <v>0.94670984649931489</v>
      </c>
      <c r="G92" s="21">
        <v>0.58091413725564833</v>
      </c>
      <c r="H92" s="21">
        <v>0.38049228051785405</v>
      </c>
      <c r="I92" s="21">
        <v>0.20590198625571193</v>
      </c>
      <c r="J92" s="21">
        <v>0.13945670097141943</v>
      </c>
      <c r="K92" s="21">
        <v>0.10846399580146708</v>
      </c>
      <c r="L92" s="21">
        <v>6.9837796901247196E-2</v>
      </c>
      <c r="M92" s="21">
        <v>5.6691834615096838E-2</v>
      </c>
      <c r="N92" s="21">
        <v>3.1134642224577423E-2</v>
      </c>
      <c r="O92" s="21">
        <v>2.4417416431832786E-2</v>
      </c>
      <c r="P92" s="21">
        <v>1.370480767820691E-2</v>
      </c>
    </row>
    <row r="93" spans="2:16" x14ac:dyDescent="0.35">
      <c r="B93" s="7" t="s">
        <v>61</v>
      </c>
      <c r="C93" s="22">
        <v>57.588326836399155</v>
      </c>
      <c r="D93" s="22">
        <v>14.465920594348146</v>
      </c>
      <c r="E93" s="22">
        <v>9.6762851038785733</v>
      </c>
      <c r="F93" s="22">
        <v>6.7622131892808204</v>
      </c>
      <c r="G93" s="22">
        <v>4.1493866946832023</v>
      </c>
      <c r="H93" s="22">
        <v>2.7178020036989574</v>
      </c>
      <c r="I93" s="22">
        <v>1.4707284732550852</v>
      </c>
      <c r="J93" s="22">
        <v>0.99611929265299581</v>
      </c>
      <c r="K93" s="22">
        <v>0.7747428271533362</v>
      </c>
      <c r="L93" s="22">
        <v>0.49884140643747993</v>
      </c>
      <c r="M93" s="22">
        <v>0.40494167582212021</v>
      </c>
      <c r="N93" s="22">
        <v>0.22239030160412443</v>
      </c>
      <c r="O93" s="22">
        <v>0.17441011737023418</v>
      </c>
      <c r="P93" s="22">
        <v>9.7891483415763633E-2</v>
      </c>
    </row>
    <row r="94" spans="2:16" ht="15" thickBot="1" x14ac:dyDescent="0.4">
      <c r="B94" s="20" t="s">
        <v>62</v>
      </c>
      <c r="C94" s="23">
        <v>57.588326836399155</v>
      </c>
      <c r="D94" s="23">
        <v>72.054247430747296</v>
      </c>
      <c r="E94" s="23">
        <v>81.730532534625866</v>
      </c>
      <c r="F94" s="23">
        <v>88.49274572390668</v>
      </c>
      <c r="G94" s="23">
        <v>92.642132418589881</v>
      </c>
      <c r="H94" s="23">
        <v>95.359934422288845</v>
      </c>
      <c r="I94" s="23">
        <v>96.830662895543924</v>
      </c>
      <c r="J94" s="23">
        <v>97.826782188196916</v>
      </c>
      <c r="K94" s="23">
        <v>98.601525015350248</v>
      </c>
      <c r="L94" s="23">
        <v>99.100366421787726</v>
      </c>
      <c r="M94" s="23">
        <v>99.505308097609841</v>
      </c>
      <c r="N94" s="23">
        <v>99.727698399213963</v>
      </c>
      <c r="O94" s="23">
        <v>99.902108516584192</v>
      </c>
      <c r="P94" s="23">
        <v>99.999999999999957</v>
      </c>
    </row>
    <row r="114" spans="2:16" x14ac:dyDescent="0.35">
      <c r="G114" t="s">
        <v>63</v>
      </c>
    </row>
    <row r="117" spans="2:16" x14ac:dyDescent="0.35">
      <c r="B117" s="6" t="s">
        <v>64</v>
      </c>
    </row>
    <row r="118" spans="2:16" ht="15" thickBot="1" x14ac:dyDescent="0.4"/>
    <row r="119" spans="2:16" x14ac:dyDescent="0.35">
      <c r="B119" s="9"/>
      <c r="C119" s="10" t="s">
        <v>46</v>
      </c>
      <c r="D119" s="10" t="s">
        <v>47</v>
      </c>
      <c r="E119" s="10" t="s">
        <v>48</v>
      </c>
      <c r="F119" s="10" t="s">
        <v>49</v>
      </c>
      <c r="G119" s="10" t="s">
        <v>50</v>
      </c>
      <c r="H119" s="10" t="s">
        <v>51</v>
      </c>
      <c r="I119" s="10" t="s">
        <v>52</v>
      </c>
      <c r="J119" s="10" t="s">
        <v>53</v>
      </c>
      <c r="K119" s="10" t="s">
        <v>54</v>
      </c>
      <c r="L119" s="10" t="s">
        <v>55</v>
      </c>
      <c r="M119" s="10" t="s">
        <v>56</v>
      </c>
      <c r="N119" s="10" t="s">
        <v>57</v>
      </c>
      <c r="O119" s="10" t="s">
        <v>58</v>
      </c>
      <c r="P119" s="10" t="s">
        <v>59</v>
      </c>
    </row>
    <row r="120" spans="2:16" x14ac:dyDescent="0.35">
      <c r="B120" s="19" t="s">
        <v>1</v>
      </c>
      <c r="C120" s="21">
        <v>0.34282572648566983</v>
      </c>
      <c r="D120" s="21">
        <v>0.10493162676368208</v>
      </c>
      <c r="E120" s="21">
        <v>-3.4476896623316329E-2</v>
      </c>
      <c r="F120" s="21">
        <v>-1.3299325204020817E-2</v>
      </c>
      <c r="G120" s="21">
        <v>3.9911860650335793E-2</v>
      </c>
      <c r="H120" s="21">
        <v>-4.9073573473410861E-2</v>
      </c>
      <c r="I120" s="21">
        <v>1.7426006720000022E-2</v>
      </c>
      <c r="J120" s="21">
        <v>-3.6321891578778735E-2</v>
      </c>
      <c r="K120" s="21">
        <v>2.7161573557054879E-2</v>
      </c>
      <c r="L120" s="21">
        <v>0.28424359487111933</v>
      </c>
      <c r="M120" s="21">
        <v>8.6483220616074916E-3</v>
      </c>
      <c r="N120" s="21">
        <v>0.59785036991991602</v>
      </c>
      <c r="O120" s="21">
        <v>-0.57839305531634733</v>
      </c>
      <c r="P120" s="21">
        <v>0.30149572423362986</v>
      </c>
    </row>
    <row r="121" spans="2:16" x14ac:dyDescent="0.35">
      <c r="B121" s="7" t="s">
        <v>2</v>
      </c>
      <c r="C121" s="22">
        <v>-0.19669614484163642</v>
      </c>
      <c r="D121" s="22">
        <v>-0.4017699181080483</v>
      </c>
      <c r="E121" s="22">
        <v>-0.42011640757024055</v>
      </c>
      <c r="F121" s="22">
        <v>-1.1004408218723352E-3</v>
      </c>
      <c r="G121" s="22">
        <v>0.2815974669064355</v>
      </c>
      <c r="H121" s="22">
        <v>0.15692508465025129</v>
      </c>
      <c r="I121" s="22">
        <v>0.23131580122103174</v>
      </c>
      <c r="J121" s="22">
        <v>0.53473059763805642</v>
      </c>
      <c r="K121" s="22">
        <v>-0.3293383538398244</v>
      </c>
      <c r="L121" s="22">
        <v>0.21544378453043134</v>
      </c>
      <c r="M121" s="22">
        <v>4.1401243835965273E-2</v>
      </c>
      <c r="N121" s="22">
        <v>0.13340275894074985</v>
      </c>
      <c r="O121" s="22">
        <v>4.9729602252751625E-3</v>
      </c>
      <c r="P121" s="22">
        <v>-7.4908344677893549E-2</v>
      </c>
    </row>
    <row r="122" spans="2:16" x14ac:dyDescent="0.35">
      <c r="B122" s="7" t="s">
        <v>3</v>
      </c>
      <c r="C122" s="22">
        <v>-0.26801581869374652</v>
      </c>
      <c r="D122" s="22">
        <v>0.2368712688774782</v>
      </c>
      <c r="E122" s="22">
        <v>0.3365662086604852</v>
      </c>
      <c r="F122" s="22">
        <v>-0.28507802896465467</v>
      </c>
      <c r="G122" s="22">
        <v>-0.24587781666041608</v>
      </c>
      <c r="H122" s="22">
        <v>-9.2750883416919033E-2</v>
      </c>
      <c r="I122" s="22">
        <v>3.7730180437277001E-2</v>
      </c>
      <c r="J122" s="22">
        <v>0.15510983596936048</v>
      </c>
      <c r="K122" s="22">
        <v>-0.48973391931590782</v>
      </c>
      <c r="L122" s="22">
        <v>0.25565632342868311</v>
      </c>
      <c r="M122" s="22">
        <v>-2.8243996307016607E-2</v>
      </c>
      <c r="N122" s="22">
        <v>-2.6813619174914947E-2</v>
      </c>
      <c r="O122" s="22">
        <v>0.18404095092227463</v>
      </c>
      <c r="P122" s="22">
        <v>0.4923258474980059</v>
      </c>
    </row>
    <row r="123" spans="2:16" x14ac:dyDescent="0.35">
      <c r="B123" s="7" t="s">
        <v>4</v>
      </c>
      <c r="C123" s="22">
        <v>0.32718988131064553</v>
      </c>
      <c r="D123" s="22">
        <v>-0.16478641794168436</v>
      </c>
      <c r="E123" s="22">
        <v>-8.9606271616192751E-2</v>
      </c>
      <c r="F123" s="22">
        <v>0.19975318294086647</v>
      </c>
      <c r="G123" s="22">
        <v>8.9439871554687619E-2</v>
      </c>
      <c r="H123" s="22">
        <v>1.905508774150437E-2</v>
      </c>
      <c r="I123" s="22">
        <v>0.1415817041880747</v>
      </c>
      <c r="J123" s="22">
        <v>0.10520259019500629</v>
      </c>
      <c r="K123" s="22">
        <v>0.19611468465751417</v>
      </c>
      <c r="L123" s="22">
        <v>-0.30909128231341321</v>
      </c>
      <c r="M123" s="22">
        <v>0.1099257730905228</v>
      </c>
      <c r="N123" s="22">
        <v>0.11286467128879478</v>
      </c>
      <c r="O123" s="22">
        <v>0.47125386754006821</v>
      </c>
      <c r="P123" s="22">
        <v>0.63046438555893303</v>
      </c>
    </row>
    <row r="124" spans="2:16" x14ac:dyDescent="0.35">
      <c r="B124" s="7" t="s">
        <v>5</v>
      </c>
      <c r="C124" s="22">
        <v>0.33009667636711965</v>
      </c>
      <c r="D124" s="22">
        <v>3.1951522322970535E-2</v>
      </c>
      <c r="E124" s="22">
        <v>6.2887778280470248E-3</v>
      </c>
      <c r="F124" s="22">
        <v>-0.22316339385794445</v>
      </c>
      <c r="G124" s="22">
        <v>0.14317053084527021</v>
      </c>
      <c r="H124" s="22">
        <v>5.4050366266280965E-2</v>
      </c>
      <c r="I124" s="22">
        <v>-0.21292560370926666</v>
      </c>
      <c r="J124" s="22">
        <v>-0.24216883616656495</v>
      </c>
      <c r="K124" s="22">
        <v>-0.41147864532784378</v>
      </c>
      <c r="L124" s="22">
        <v>-7.1268959728330748E-3</v>
      </c>
      <c r="M124" s="22">
        <v>0.56962174086042483</v>
      </c>
      <c r="N124" s="22">
        <v>0.23139561910845985</v>
      </c>
      <c r="O124" s="22">
        <v>0.30485041548113545</v>
      </c>
      <c r="P124" s="22">
        <v>-0.26918289365612619</v>
      </c>
    </row>
    <row r="125" spans="2:16" x14ac:dyDescent="0.35">
      <c r="B125" s="7" t="s">
        <v>6</v>
      </c>
      <c r="C125" s="22">
        <v>0.27241139133486414</v>
      </c>
      <c r="D125" s="22">
        <v>-0.16327986113447276</v>
      </c>
      <c r="E125" s="22">
        <v>0.44900276355223606</v>
      </c>
      <c r="F125" s="22">
        <v>-0.16178196634505737</v>
      </c>
      <c r="G125" s="22">
        <v>0.16311531905171608</v>
      </c>
      <c r="H125" s="22">
        <v>-7.8735811409174641E-2</v>
      </c>
      <c r="I125" s="22">
        <v>0.1341094203000483</v>
      </c>
      <c r="J125" s="22">
        <v>0.12144500829463283</v>
      </c>
      <c r="K125" s="22">
        <v>0.13459203129982961</v>
      </c>
      <c r="L125" s="22">
        <v>0.24155742329495325</v>
      </c>
      <c r="M125" s="22">
        <v>-0.49006416631652866</v>
      </c>
      <c r="N125" s="22">
        <v>0.26609637039261974</v>
      </c>
      <c r="O125" s="22">
        <v>0.36159042500818972</v>
      </c>
      <c r="P125" s="22">
        <v>-0.29602680285209609</v>
      </c>
    </row>
    <row r="126" spans="2:16" x14ac:dyDescent="0.35">
      <c r="B126" s="7" t="s">
        <v>7</v>
      </c>
      <c r="C126" s="22">
        <v>0.21705822391020435</v>
      </c>
      <c r="D126" s="22">
        <v>-0.35827284081058447</v>
      </c>
      <c r="E126" s="22">
        <v>9.5722864291194865E-2</v>
      </c>
      <c r="F126" s="22">
        <v>-0.44273102662464447</v>
      </c>
      <c r="G126" s="22">
        <v>-0.1314411611571781</v>
      </c>
      <c r="H126" s="22">
        <v>0.59821939811506009</v>
      </c>
      <c r="I126" s="22">
        <v>9.9633467191946559E-2</v>
      </c>
      <c r="J126" s="22">
        <v>-0.17102764567135378</v>
      </c>
      <c r="K126" s="22">
        <v>-0.1284152321028269</v>
      </c>
      <c r="L126" s="22">
        <v>-0.22988323020316703</v>
      </c>
      <c r="M126" s="22">
        <v>-0.17678152979572007</v>
      </c>
      <c r="N126" s="22">
        <v>-0.18936184843046347</v>
      </c>
      <c r="O126" s="22">
        <v>-0.2326743609809887</v>
      </c>
      <c r="P126" s="22">
        <v>0.12020154428990656</v>
      </c>
    </row>
    <row r="127" spans="2:16" x14ac:dyDescent="0.35">
      <c r="B127" s="7" t="s">
        <v>8</v>
      </c>
      <c r="C127" s="22">
        <v>-0.29864216293780943</v>
      </c>
      <c r="D127" s="22">
        <v>0.10928572261295302</v>
      </c>
      <c r="E127" s="22">
        <v>6.8604580008481603E-2</v>
      </c>
      <c r="F127" s="22">
        <v>0.39479797637791647</v>
      </c>
      <c r="G127" s="22">
        <v>-3.5880762985904896E-2</v>
      </c>
      <c r="H127" s="22">
        <v>0.39766628302839807</v>
      </c>
      <c r="I127" s="22">
        <v>-0.2592275868409068</v>
      </c>
      <c r="J127" s="22">
        <v>-9.4147190895254446E-2</v>
      </c>
      <c r="K127" s="22">
        <v>-0.25619319366363891</v>
      </c>
      <c r="L127" s="22">
        <v>-0.31486054832053539</v>
      </c>
      <c r="M127" s="22">
        <v>-0.30377370499670703</v>
      </c>
      <c r="N127" s="22">
        <v>0.48405461786954856</v>
      </c>
      <c r="O127" s="22">
        <v>9.6832104401317121E-2</v>
      </c>
      <c r="P127" s="22">
        <v>-4.5530329631157121E-2</v>
      </c>
    </row>
    <row r="128" spans="2:16" x14ac:dyDescent="0.35">
      <c r="B128" s="7" t="s">
        <v>9</v>
      </c>
      <c r="C128" s="22">
        <v>0.20328621753086176</v>
      </c>
      <c r="D128" s="22">
        <v>-0.19660096842304681</v>
      </c>
      <c r="E128" s="22">
        <v>0.45142886792069392</v>
      </c>
      <c r="F128" s="22">
        <v>0.45332287044523956</v>
      </c>
      <c r="G128" s="22">
        <v>0.39117299029953551</v>
      </c>
      <c r="H128" s="22">
        <v>-4.0206918845095432E-2</v>
      </c>
      <c r="I128" s="22">
        <v>-0.24091372943930914</v>
      </c>
      <c r="J128" s="22">
        <v>0.10009195674767883</v>
      </c>
      <c r="K128" s="22">
        <v>-0.29206282852503807</v>
      </c>
      <c r="L128" s="22">
        <v>3.7864032558896941E-2</v>
      </c>
      <c r="M128" s="22">
        <v>3.8695211051680022E-2</v>
      </c>
      <c r="N128" s="22">
        <v>-0.35804391359814824</v>
      </c>
      <c r="O128" s="22">
        <v>-0.2485106411758736</v>
      </c>
      <c r="P128" s="22">
        <v>9.928601536515623E-2</v>
      </c>
    </row>
    <row r="129" spans="2:16" x14ac:dyDescent="0.35">
      <c r="B129" s="7" t="s">
        <v>10</v>
      </c>
      <c r="C129" s="22">
        <v>0.24162712605977621</v>
      </c>
      <c r="D129" s="22">
        <v>0.28271809667161335</v>
      </c>
      <c r="E129" s="22">
        <v>0.15878340730817861</v>
      </c>
      <c r="F129" s="22">
        <v>0.38403691522445815</v>
      </c>
      <c r="G129" s="22">
        <v>-0.36864267016243035</v>
      </c>
      <c r="H129" s="22">
        <v>0.35862457165060724</v>
      </c>
      <c r="I129" s="22">
        <v>0.52216829539369969</v>
      </c>
      <c r="J129" s="22">
        <v>0.18100633413736522</v>
      </c>
      <c r="K129" s="22">
        <v>-3.886442487728925E-2</v>
      </c>
      <c r="L129" s="22">
        <v>0.13898564062105784</v>
      </c>
      <c r="M129" s="22">
        <v>0.22076370579412652</v>
      </c>
      <c r="N129" s="22">
        <v>-7.1234904698057655E-2</v>
      </c>
      <c r="O129" s="22">
        <v>1.1151997603135736E-2</v>
      </c>
      <c r="P129" s="22">
        <v>-0.21046476995677704</v>
      </c>
    </row>
    <row r="130" spans="2:16" x14ac:dyDescent="0.35">
      <c r="B130" s="7" t="s">
        <v>11</v>
      </c>
      <c r="C130" s="22">
        <v>-7.4466980379350612E-3</v>
      </c>
      <c r="D130" s="22">
        <v>0.5812701542538421</v>
      </c>
      <c r="E130" s="22">
        <v>-6.7040217420477138E-2</v>
      </c>
      <c r="F130" s="22">
        <v>-0.16622669585626321</v>
      </c>
      <c r="G130" s="22">
        <v>0.6549314426786631</v>
      </c>
      <c r="H130" s="22">
        <v>0.13056954825927991</v>
      </c>
      <c r="I130" s="22">
        <v>0.3311724511009097</v>
      </c>
      <c r="J130" s="22">
        <v>-6.8597493173539026E-2</v>
      </c>
      <c r="K130" s="22">
        <v>-6.2028234251585046E-2</v>
      </c>
      <c r="L130" s="22">
        <v>-0.17464714116345015</v>
      </c>
      <c r="M130" s="22">
        <v>-0.14259173244007572</v>
      </c>
      <c r="N130" s="22">
        <v>-0.1119156115474261</v>
      </c>
      <c r="O130" s="22">
        <v>-2.8826659437095708E-2</v>
      </c>
      <c r="P130" s="22">
        <v>3.9266155805869528E-2</v>
      </c>
    </row>
    <row r="131" spans="2:16" x14ac:dyDescent="0.35">
      <c r="B131" s="7" t="s">
        <v>12</v>
      </c>
      <c r="C131" s="22">
        <v>-0.29973706894052771</v>
      </c>
      <c r="D131" s="22">
        <v>3.1312047913465604E-2</v>
      </c>
      <c r="E131" s="22">
        <v>0.262979691410618</v>
      </c>
      <c r="F131" s="22">
        <v>-0.10427176419069517</v>
      </c>
      <c r="G131" s="22">
        <v>0.21954156037684991</v>
      </c>
      <c r="H131" s="22">
        <v>0.47734801563074319</v>
      </c>
      <c r="I131" s="22">
        <v>-0.24375427801234478</v>
      </c>
      <c r="J131" s="22">
        <v>0.12909723430104481</v>
      </c>
      <c r="K131" s="22">
        <v>0.49776741187416984</v>
      </c>
      <c r="L131" s="22">
        <v>0.29893008686473327</v>
      </c>
      <c r="M131" s="22">
        <v>0.35192447322119541</v>
      </c>
      <c r="N131" s="22">
        <v>5.1612393671894755E-2</v>
      </c>
      <c r="O131" s="22">
        <v>5.5637842271230011E-2</v>
      </c>
      <c r="P131" s="22">
        <v>0.10130459447483452</v>
      </c>
    </row>
    <row r="132" spans="2:16" x14ac:dyDescent="0.35">
      <c r="B132" s="7" t="s">
        <v>13</v>
      </c>
      <c r="C132" s="22">
        <v>0.28532513216899008</v>
      </c>
      <c r="D132" s="22">
        <v>0.29924148787065907</v>
      </c>
      <c r="E132" s="22">
        <v>-4.0931770106873419E-2</v>
      </c>
      <c r="F132" s="22">
        <v>-0.20568909314816386</v>
      </c>
      <c r="G132" s="22">
        <v>-0.13362750413420615</v>
      </c>
      <c r="H132" s="22">
        <v>2.1260541083453946E-2</v>
      </c>
      <c r="I132" s="22">
        <v>-0.41563235153061973</v>
      </c>
      <c r="J132" s="22">
        <v>0.69117375343913079</v>
      </c>
      <c r="K132" s="22">
        <v>4.3621427308491383E-2</v>
      </c>
      <c r="L132" s="22">
        <v>-0.30529949479133639</v>
      </c>
      <c r="M132" s="22">
        <v>-5.5798703452850248E-2</v>
      </c>
      <c r="N132" s="22">
        <v>-3.8050704467043034E-2</v>
      </c>
      <c r="O132" s="22">
        <v>-7.8003453532976635E-2</v>
      </c>
      <c r="P132" s="22">
        <v>-0.10258878045086933</v>
      </c>
    </row>
    <row r="133" spans="2:16" ht="15" thickBot="1" x14ac:dyDescent="0.4">
      <c r="B133" s="20" t="s">
        <v>14</v>
      </c>
      <c r="C133" s="23">
        <v>0.27277299223186624</v>
      </c>
      <c r="D133" s="23">
        <v>0.17129316094276431</v>
      </c>
      <c r="E133" s="23">
        <v>-0.42563676243393356</v>
      </c>
      <c r="F133" s="23">
        <v>0.13039055110775713</v>
      </c>
      <c r="G133" s="23">
        <v>-3.2896422964771958E-2</v>
      </c>
      <c r="H133" s="23">
        <v>0.25156522641068657</v>
      </c>
      <c r="I133" s="23">
        <v>-0.33426220878724133</v>
      </c>
      <c r="J133" s="23">
        <v>-0.15567246171325985</v>
      </c>
      <c r="K133" s="23">
        <v>-5.1080673091654441E-2</v>
      </c>
      <c r="L133" s="23">
        <v>0.51738615813378352</v>
      </c>
      <c r="M133" s="23">
        <v>-0.31565343535451923</v>
      </c>
      <c r="N133" s="23">
        <v>-0.2586437437550832</v>
      </c>
      <c r="O133" s="23">
        <v>0.22449331300752007</v>
      </c>
      <c r="P133" s="23">
        <v>0.10258764163278232</v>
      </c>
    </row>
    <row r="136" spans="2:16" x14ac:dyDescent="0.35">
      <c r="B136" s="6" t="s">
        <v>65</v>
      </c>
    </row>
    <row r="137" spans="2:16" ht="15" thickBot="1" x14ac:dyDescent="0.4"/>
    <row r="138" spans="2:16" x14ac:dyDescent="0.35">
      <c r="B138" s="9"/>
      <c r="C138" s="10" t="s">
        <v>46</v>
      </c>
      <c r="D138" s="10" t="s">
        <v>47</v>
      </c>
      <c r="E138" s="10" t="s">
        <v>48</v>
      </c>
      <c r="F138" s="10" t="s">
        <v>49</v>
      </c>
      <c r="G138" s="10" t="s">
        <v>50</v>
      </c>
      <c r="H138" s="10" t="s">
        <v>51</v>
      </c>
      <c r="I138" s="10" t="s">
        <v>52</v>
      </c>
      <c r="J138" s="10" t="s">
        <v>53</v>
      </c>
      <c r="K138" s="10" t="s">
        <v>54</v>
      </c>
      <c r="L138" s="10" t="s">
        <v>55</v>
      </c>
      <c r="M138" s="10" t="s">
        <v>56</v>
      </c>
      <c r="N138" s="10" t="s">
        <v>57</v>
      </c>
      <c r="O138" s="10" t="s">
        <v>58</v>
      </c>
      <c r="P138" s="10" t="s">
        <v>59</v>
      </c>
    </row>
    <row r="139" spans="2:16" x14ac:dyDescent="0.35">
      <c r="B139" s="19" t="s">
        <v>1</v>
      </c>
      <c r="C139" s="21">
        <v>0.97342983560508856</v>
      </c>
      <c r="D139" s="21">
        <v>0.14932876112786025</v>
      </c>
      <c r="E139" s="21">
        <v>-4.0127907389031041E-2</v>
      </c>
      <c r="F139" s="21">
        <v>-1.2940112524271356E-2</v>
      </c>
      <c r="G139" s="21">
        <v>3.0419911586412499E-2</v>
      </c>
      <c r="H139" s="21">
        <v>-3.0270570703909597E-2</v>
      </c>
      <c r="I139" s="21">
        <v>7.9072987099932535E-3</v>
      </c>
      <c r="J139" s="21">
        <v>-1.3564011562308603E-2</v>
      </c>
      <c r="K139" s="21">
        <v>8.9453580049686527E-3</v>
      </c>
      <c r="L139" s="21">
        <v>7.511660522336798E-2</v>
      </c>
      <c r="M139" s="21">
        <v>2.0591695621248827E-3</v>
      </c>
      <c r="N139" s="21">
        <v>0.10549076507003348</v>
      </c>
      <c r="O139" s="21">
        <v>-9.0380122330813009E-2</v>
      </c>
      <c r="P139" s="21">
        <v>3.5295361155365766E-2</v>
      </c>
    </row>
    <row r="140" spans="2:16" x14ac:dyDescent="0.35">
      <c r="B140" s="7" t="s">
        <v>2</v>
      </c>
      <c r="C140" s="22">
        <v>-0.55850503957249631</v>
      </c>
      <c r="D140" s="22">
        <v>-0.57176092642339449</v>
      </c>
      <c r="E140" s="22">
        <v>-0.48897650156220546</v>
      </c>
      <c r="F140" s="22">
        <v>-1.0707180885406507E-3</v>
      </c>
      <c r="G140" s="22">
        <v>0.21462717865496</v>
      </c>
      <c r="H140" s="22">
        <v>9.6797757609728571E-2</v>
      </c>
      <c r="I140" s="22">
        <v>0.10496283893296454</v>
      </c>
      <c r="J140" s="22">
        <v>0.19968926985400853</v>
      </c>
      <c r="K140" s="22">
        <v>-0.10846387355562734</v>
      </c>
      <c r="L140" s="22">
        <v>5.6934988166535763E-2</v>
      </c>
      <c r="M140" s="22">
        <v>9.8576556855566495E-3</v>
      </c>
      <c r="N140" s="22">
        <v>2.3538931831719099E-2</v>
      </c>
      <c r="O140" s="22">
        <v>7.7707840606905268E-4</v>
      </c>
      <c r="P140" s="22">
        <v>-8.7693352390898101E-3</v>
      </c>
    </row>
    <row r="141" spans="2:16" x14ac:dyDescent="0.35">
      <c r="B141" s="7" t="s">
        <v>3</v>
      </c>
      <c r="C141" s="22">
        <v>-0.76101229917913504</v>
      </c>
      <c r="D141" s="22">
        <v>0.33709277382994512</v>
      </c>
      <c r="E141" s="22">
        <v>0.39173182548778185</v>
      </c>
      <c r="F141" s="22">
        <v>-0.27737811628854925</v>
      </c>
      <c r="G141" s="22">
        <v>-0.1874024744022319</v>
      </c>
      <c r="H141" s="22">
        <v>-5.7212507172381792E-2</v>
      </c>
      <c r="I141" s="22">
        <v>1.7120606682486848E-2</v>
      </c>
      <c r="J141" s="22">
        <v>5.7924064994054947E-2</v>
      </c>
      <c r="K141" s="22">
        <v>-0.16128834458927577</v>
      </c>
      <c r="L141" s="22">
        <v>6.756189221627841E-2</v>
      </c>
      <c r="M141" s="22">
        <v>-6.7249088428797425E-3</v>
      </c>
      <c r="N141" s="22">
        <v>-4.7312661217173728E-3</v>
      </c>
      <c r="O141" s="22">
        <v>2.8758373748344366E-2</v>
      </c>
      <c r="P141" s="22">
        <v>5.7635373230362309E-2</v>
      </c>
    </row>
    <row r="142" spans="2:16" x14ac:dyDescent="0.35">
      <c r="B142" s="7" t="s">
        <v>4</v>
      </c>
      <c r="C142" s="22">
        <v>0.92903293939109699</v>
      </c>
      <c r="D142" s="22">
        <v>-0.23450843564398438</v>
      </c>
      <c r="E142" s="22">
        <v>-0.10429338255634078</v>
      </c>
      <c r="F142" s="22">
        <v>0.19435788092125877</v>
      </c>
      <c r="G142" s="22">
        <v>6.8169033982904456E-2</v>
      </c>
      <c r="H142" s="22">
        <v>1.175395105597795E-2</v>
      </c>
      <c r="I142" s="22">
        <v>6.4244714516270313E-2</v>
      </c>
      <c r="J142" s="22">
        <v>3.9286752087096519E-2</v>
      </c>
      <c r="K142" s="22">
        <v>6.4588160203897155E-2</v>
      </c>
      <c r="L142" s="22">
        <v>-8.1683064281707421E-2</v>
      </c>
      <c r="M142" s="22">
        <v>2.6173378422840274E-2</v>
      </c>
      <c r="N142" s="22">
        <v>1.9914983953639893E-2</v>
      </c>
      <c r="O142" s="22">
        <v>7.363847440015471E-2</v>
      </c>
      <c r="P142" s="22">
        <v>7.3806911326725191E-2</v>
      </c>
    </row>
    <row r="143" spans="2:16" x14ac:dyDescent="0.35">
      <c r="B143" s="7" t="s">
        <v>5</v>
      </c>
      <c r="C143" s="22">
        <v>0.9372865820303683</v>
      </c>
      <c r="D143" s="22">
        <v>4.5470382874972744E-2</v>
      </c>
      <c r="E143" s="22">
        <v>7.3195536428704456E-3</v>
      </c>
      <c r="F143" s="22">
        <v>-0.2171357857274612</v>
      </c>
      <c r="G143" s="22">
        <v>0.10912131930527326</v>
      </c>
      <c r="H143" s="22">
        <v>3.334045837363285E-2</v>
      </c>
      <c r="I143" s="22">
        <v>-9.6618024920331072E-2</v>
      </c>
      <c r="J143" s="22">
        <v>-9.0435292629782976E-2</v>
      </c>
      <c r="K143" s="22">
        <v>-0.13551585242752021</v>
      </c>
      <c r="L143" s="22">
        <v>-1.8834135260006432E-3</v>
      </c>
      <c r="M143" s="22">
        <v>0.13562720517907664</v>
      </c>
      <c r="N143" s="22">
        <v>4.0829783038982312E-2</v>
      </c>
      <c r="O143" s="22">
        <v>4.7636149138607177E-2</v>
      </c>
      <c r="P143" s="22">
        <v>-3.1512577740827628E-2</v>
      </c>
    </row>
    <row r="144" spans="2:16" x14ac:dyDescent="0.35">
      <c r="B144" s="7" t="s">
        <v>6</v>
      </c>
      <c r="C144" s="22">
        <v>0.77349322235049511</v>
      </c>
      <c r="D144" s="22">
        <v>-0.23236444656720856</v>
      </c>
      <c r="E144" s="22">
        <v>0.52259753858060631</v>
      </c>
      <c r="F144" s="22">
        <v>-0.15741226090704197</v>
      </c>
      <c r="G144" s="22">
        <v>0.1243227828292421</v>
      </c>
      <c r="H144" s="22">
        <v>-4.8567442260598351E-2</v>
      </c>
      <c r="I144" s="22">
        <v>6.0854059290556359E-2</v>
      </c>
      <c r="J144" s="22">
        <v>4.5352304769708009E-2</v>
      </c>
      <c r="K144" s="22">
        <v>4.4326367986887306E-2</v>
      </c>
      <c r="L144" s="22">
        <v>6.3835998178422365E-2</v>
      </c>
      <c r="M144" s="22">
        <v>-0.11668450915431479</v>
      </c>
      <c r="N144" s="22">
        <v>4.6952734509199387E-2</v>
      </c>
      <c r="O144" s="22">
        <v>5.6502384573093596E-2</v>
      </c>
      <c r="P144" s="22">
        <v>-3.4655128011820559E-2</v>
      </c>
    </row>
    <row r="145" spans="2:16" x14ac:dyDescent="0.35">
      <c r="B145" s="7" t="s">
        <v>7</v>
      </c>
      <c r="C145" s="22">
        <v>0.61632174861437861</v>
      </c>
      <c r="D145" s="22">
        <v>-0.50986000230886275</v>
      </c>
      <c r="E145" s="22">
        <v>0.11141252866396689</v>
      </c>
      <c r="F145" s="22">
        <v>-0.43077293130459116</v>
      </c>
      <c r="G145" s="22">
        <v>-0.10018146075039262</v>
      </c>
      <c r="H145" s="22">
        <v>0.36900599050329447</v>
      </c>
      <c r="I145" s="22">
        <v>4.5210104601579836E-2</v>
      </c>
      <c r="J145" s="22">
        <v>-6.3868396235069153E-2</v>
      </c>
      <c r="K145" s="22">
        <v>-4.2292108814607481E-2</v>
      </c>
      <c r="L145" s="22">
        <v>-6.0750877635337874E-2</v>
      </c>
      <c r="M145" s="22">
        <v>-4.209176562899157E-2</v>
      </c>
      <c r="N145" s="22">
        <v>-3.3412919471273637E-2</v>
      </c>
      <c r="O145" s="22">
        <v>-3.6357866014148095E-2</v>
      </c>
      <c r="P145" s="22">
        <v>1.4071698455853977E-2</v>
      </c>
    </row>
    <row r="146" spans="2:16" x14ac:dyDescent="0.35">
      <c r="B146" s="7" t="s">
        <v>8</v>
      </c>
      <c r="C146" s="22">
        <v>-0.84797367616882013</v>
      </c>
      <c r="D146" s="22">
        <v>0.1555250982957562</v>
      </c>
      <c r="E146" s="22">
        <v>7.9849362984194067E-2</v>
      </c>
      <c r="F146" s="22">
        <v>0.38413454519785178</v>
      </c>
      <c r="G146" s="22">
        <v>-2.734750071530594E-2</v>
      </c>
      <c r="H146" s="22">
        <v>0.24529669402401022</v>
      </c>
      <c r="I146" s="22">
        <v>-0.11762820914496719</v>
      </c>
      <c r="J146" s="22">
        <v>-3.5158234617059671E-2</v>
      </c>
      <c r="K146" s="22">
        <v>-8.4374339761411413E-2</v>
      </c>
      <c r="L146" s="22">
        <v>-8.3207699084057465E-2</v>
      </c>
      <c r="M146" s="22">
        <v>-7.2328662444244671E-2</v>
      </c>
      <c r="N146" s="22">
        <v>8.5411491811205983E-2</v>
      </c>
      <c r="O146" s="22">
        <v>1.5131055535503325E-2</v>
      </c>
      <c r="P146" s="22">
        <v>-5.3301234435061701E-3</v>
      </c>
    </row>
    <row r="147" spans="2:16" x14ac:dyDescent="0.35">
      <c r="B147" s="7" t="s">
        <v>9</v>
      </c>
      <c r="C147" s="22">
        <v>0.57721709318719594</v>
      </c>
      <c r="D147" s="22">
        <v>-0.2797838931561511</v>
      </c>
      <c r="E147" s="22">
        <v>0.52542129886498645</v>
      </c>
      <c r="F147" s="22">
        <v>0.4410786910913036</v>
      </c>
      <c r="G147" s="22">
        <v>0.29814314807707043</v>
      </c>
      <c r="H147" s="22">
        <v>-2.4801258468496505E-2</v>
      </c>
      <c r="I147" s="22">
        <v>-0.1093180355444687</v>
      </c>
      <c r="J147" s="22">
        <v>3.7378242145649207E-2</v>
      </c>
      <c r="K147" s="22">
        <v>-9.61875995737973E-2</v>
      </c>
      <c r="L147" s="22">
        <v>1.0006267994116202E-2</v>
      </c>
      <c r="M147" s="22">
        <v>9.2133480032319109E-3</v>
      </c>
      <c r="N147" s="22">
        <v>-6.3176888857988125E-2</v>
      </c>
      <c r="O147" s="22">
        <v>-3.8832454752935591E-2</v>
      </c>
      <c r="P147" s="22">
        <v>1.1623169047912814E-2</v>
      </c>
    </row>
    <row r="148" spans="2:16" x14ac:dyDescent="0.35">
      <c r="B148" s="7" t="s">
        <v>10</v>
      </c>
      <c r="C148" s="22">
        <v>0.68608343956336559</v>
      </c>
      <c r="D148" s="22">
        <v>0.40233764048543957</v>
      </c>
      <c r="E148" s="22">
        <v>0.18480914720927391</v>
      </c>
      <c r="F148" s="22">
        <v>0.3736641386117931</v>
      </c>
      <c r="G148" s="22">
        <v>-0.28097105097569058</v>
      </c>
      <c r="H148" s="22">
        <v>0.22121418278599367</v>
      </c>
      <c r="I148" s="22">
        <v>0.23694130014463649</v>
      </c>
      <c r="J148" s="22">
        <v>6.7594827867521204E-2</v>
      </c>
      <c r="K148" s="22">
        <v>-1.2799560137938431E-2</v>
      </c>
      <c r="L148" s="22">
        <v>3.6729515410831415E-2</v>
      </c>
      <c r="M148" s="22">
        <v>5.2563942479804206E-2</v>
      </c>
      <c r="N148" s="22">
        <v>-1.2569406952605269E-2</v>
      </c>
      <c r="O148" s="22">
        <v>1.7426193111068186E-3</v>
      </c>
      <c r="P148" s="22">
        <v>-2.4638591757769373E-2</v>
      </c>
    </row>
    <row r="149" spans="2:16" x14ac:dyDescent="0.35">
      <c r="B149" s="7" t="s">
        <v>11</v>
      </c>
      <c r="C149" s="22">
        <v>-2.1144381785976801E-2</v>
      </c>
      <c r="D149" s="22">
        <v>0.827208675710429</v>
      </c>
      <c r="E149" s="22">
        <v>-7.8028590142016199E-2</v>
      </c>
      <c r="F149" s="22">
        <v>-0.16173693897398361</v>
      </c>
      <c r="G149" s="22">
        <v>0.49917383596795301</v>
      </c>
      <c r="H149" s="22">
        <v>8.0540593696555932E-2</v>
      </c>
      <c r="I149" s="22">
        <v>0.15027421585749989</v>
      </c>
      <c r="J149" s="22">
        <v>-2.5616980562072202E-2</v>
      </c>
      <c r="K149" s="22">
        <v>-2.0428299584004325E-2</v>
      </c>
      <c r="L149" s="22">
        <v>-4.6153723752730566E-2</v>
      </c>
      <c r="M149" s="22">
        <v>-3.3951158751907413E-2</v>
      </c>
      <c r="N149" s="22">
        <v>-1.9747522255443468E-2</v>
      </c>
      <c r="O149" s="22">
        <v>-4.5044749109036534E-3</v>
      </c>
      <c r="P149" s="22">
        <v>4.5967920569151399E-3</v>
      </c>
    </row>
    <row r="150" spans="2:16" x14ac:dyDescent="0.35">
      <c r="B150" s="7" t="s">
        <v>12</v>
      </c>
      <c r="C150" s="22">
        <v>-0.85108258570473749</v>
      </c>
      <c r="D150" s="22">
        <v>4.4560343411280831E-2</v>
      </c>
      <c r="E150" s="22">
        <v>0.30608394999753219</v>
      </c>
      <c r="F150" s="22">
        <v>-0.1014554002577477</v>
      </c>
      <c r="G150" s="22">
        <v>0.16732957941289636</v>
      </c>
      <c r="H150" s="22">
        <v>0.29444761884623022</v>
      </c>
      <c r="I150" s="22">
        <v>-0.11060697491125197</v>
      </c>
      <c r="J150" s="22">
        <v>4.820994454332083E-2</v>
      </c>
      <c r="K150" s="22">
        <v>0.16393408478591617</v>
      </c>
      <c r="L150" s="22">
        <v>7.8997781232630959E-2</v>
      </c>
      <c r="M150" s="22">
        <v>8.37933830703365E-2</v>
      </c>
      <c r="N150" s="22">
        <v>9.1070126732099507E-3</v>
      </c>
      <c r="O150" s="22">
        <v>8.6940099720698074E-3</v>
      </c>
      <c r="P150" s="22">
        <v>1.185947912785797E-2</v>
      </c>
    </row>
    <row r="151" spans="2:16" x14ac:dyDescent="0.35">
      <c r="B151" s="7" t="s">
        <v>13</v>
      </c>
      <c r="C151" s="22">
        <v>0.81016089238235722</v>
      </c>
      <c r="D151" s="22">
        <v>0.42585216716805163</v>
      </c>
      <c r="E151" s="22">
        <v>-4.7640780957266253E-2</v>
      </c>
      <c r="F151" s="22">
        <v>-0.2001334631284806</v>
      </c>
      <c r="G151" s="22">
        <v>-0.10184784159496013</v>
      </c>
      <c r="H151" s="22">
        <v>1.3114364137732237E-2</v>
      </c>
      <c r="I151" s="22">
        <v>-0.18859909845653541</v>
      </c>
      <c r="J151" s="22">
        <v>0.2581112484981386</v>
      </c>
      <c r="K151" s="22">
        <v>1.4366225253574073E-2</v>
      </c>
      <c r="L151" s="22">
        <v>-8.0681014590786929E-2</v>
      </c>
      <c r="M151" s="22">
        <v>-1.3285697611356666E-2</v>
      </c>
      <c r="N151" s="22">
        <v>-6.7140510864278601E-3</v>
      </c>
      <c r="O151" s="22">
        <v>-1.2188876764228087E-2</v>
      </c>
      <c r="P151" s="22">
        <v>-1.2009815614154809E-2</v>
      </c>
    </row>
    <row r="152" spans="2:16" ht="15" thickBot="1" x14ac:dyDescent="0.4">
      <c r="B152" s="20" t="s">
        <v>14</v>
      </c>
      <c r="C152" s="23">
        <v>0.77451996297854453</v>
      </c>
      <c r="D152" s="23">
        <v>0.24376821652508038</v>
      </c>
      <c r="E152" s="23">
        <v>-0.49540168220259545</v>
      </c>
      <c r="F152" s="23">
        <v>0.12686872285264642</v>
      </c>
      <c r="G152" s="23">
        <v>-2.5072904690279667E-2</v>
      </c>
      <c r="H152" s="23">
        <v>0.15517563596292208</v>
      </c>
      <c r="I152" s="23">
        <v>-0.15167623740838576</v>
      </c>
      <c r="J152" s="23">
        <v>-5.8134171399965871E-2</v>
      </c>
      <c r="K152" s="23">
        <v>-1.6822843749453344E-2</v>
      </c>
      <c r="L152" s="23">
        <v>0.13672882165099326</v>
      </c>
      <c r="M152" s="23">
        <v>-7.5157231845892389E-2</v>
      </c>
      <c r="N152" s="23">
        <v>-4.56377177000932E-2</v>
      </c>
      <c r="O152" s="23">
        <v>3.5079489467541851E-2</v>
      </c>
      <c r="P152" s="23">
        <v>1.2009682295528902E-2</v>
      </c>
    </row>
    <row r="155" spans="2:16" x14ac:dyDescent="0.35">
      <c r="B155" s="6" t="s">
        <v>66</v>
      </c>
    </row>
    <row r="156" spans="2:16" ht="15" thickBot="1" x14ac:dyDescent="0.4"/>
    <row r="157" spans="2:16" x14ac:dyDescent="0.35">
      <c r="B157" s="9"/>
      <c r="C157" s="10" t="s">
        <v>46</v>
      </c>
      <c r="D157" s="10" t="s">
        <v>47</v>
      </c>
      <c r="E157" s="10" t="s">
        <v>48</v>
      </c>
      <c r="F157" s="10" t="s">
        <v>49</v>
      </c>
      <c r="G157" s="10" t="s">
        <v>50</v>
      </c>
      <c r="H157" s="10" t="s">
        <v>51</v>
      </c>
      <c r="I157" s="10" t="s">
        <v>52</v>
      </c>
      <c r="J157" s="10" t="s">
        <v>53</v>
      </c>
      <c r="K157" s="10" t="s">
        <v>54</v>
      </c>
      <c r="L157" s="10" t="s">
        <v>55</v>
      </c>
      <c r="M157" s="10" t="s">
        <v>56</v>
      </c>
      <c r="N157" s="10" t="s">
        <v>57</v>
      </c>
      <c r="O157" s="10" t="s">
        <v>58</v>
      </c>
      <c r="P157" s="10" t="s">
        <v>59</v>
      </c>
    </row>
    <row r="158" spans="2:16" x14ac:dyDescent="0.35">
      <c r="B158" s="19" t="s">
        <v>1</v>
      </c>
      <c r="C158" s="21">
        <v>0.97342983560508856</v>
      </c>
      <c r="D158" s="21">
        <v>0.14932876112786025</v>
      </c>
      <c r="E158" s="21">
        <v>-4.0127907389031041E-2</v>
      </c>
      <c r="F158" s="21">
        <v>-1.2940112524271356E-2</v>
      </c>
      <c r="G158" s="21">
        <v>3.0419911586412499E-2</v>
      </c>
      <c r="H158" s="21">
        <v>-3.0270570703909597E-2</v>
      </c>
      <c r="I158" s="21">
        <v>7.9072987099932535E-3</v>
      </c>
      <c r="J158" s="21">
        <v>-1.3564011562308603E-2</v>
      </c>
      <c r="K158" s="21">
        <v>8.9453580049686527E-3</v>
      </c>
      <c r="L158" s="21">
        <v>7.511660522336798E-2</v>
      </c>
      <c r="M158" s="21">
        <v>2.0591695621248827E-3</v>
      </c>
      <c r="N158" s="21">
        <v>0.10549076507003348</v>
      </c>
      <c r="O158" s="21">
        <v>-9.0380122330813009E-2</v>
      </c>
      <c r="P158" s="21">
        <v>3.5295361155365766E-2</v>
      </c>
    </row>
    <row r="159" spans="2:16" x14ac:dyDescent="0.35">
      <c r="B159" s="7" t="s">
        <v>2</v>
      </c>
      <c r="C159" s="22">
        <v>-0.55850503957249631</v>
      </c>
      <c r="D159" s="22">
        <v>-0.57176092642339449</v>
      </c>
      <c r="E159" s="22">
        <v>-0.48897650156220546</v>
      </c>
      <c r="F159" s="22">
        <v>-1.0707180885406507E-3</v>
      </c>
      <c r="G159" s="22">
        <v>0.21462717865496</v>
      </c>
      <c r="H159" s="22">
        <v>9.6797757609728571E-2</v>
      </c>
      <c r="I159" s="22">
        <v>0.10496283893296454</v>
      </c>
      <c r="J159" s="22">
        <v>0.19968926985400853</v>
      </c>
      <c r="K159" s="22">
        <v>-0.10846387355562734</v>
      </c>
      <c r="L159" s="22">
        <v>5.6934988166535763E-2</v>
      </c>
      <c r="M159" s="22">
        <v>9.8576556855566495E-3</v>
      </c>
      <c r="N159" s="22">
        <v>2.3538931831719099E-2</v>
      </c>
      <c r="O159" s="22">
        <v>7.7707840606905268E-4</v>
      </c>
      <c r="P159" s="22">
        <v>-8.7693352390898101E-3</v>
      </c>
    </row>
    <row r="160" spans="2:16" x14ac:dyDescent="0.35">
      <c r="B160" s="7" t="s">
        <v>3</v>
      </c>
      <c r="C160" s="22">
        <v>-0.76101229917913504</v>
      </c>
      <c r="D160" s="22">
        <v>0.33709277382994512</v>
      </c>
      <c r="E160" s="22">
        <v>0.39173182548778185</v>
      </c>
      <c r="F160" s="22">
        <v>-0.27737811628854925</v>
      </c>
      <c r="G160" s="22">
        <v>-0.1874024744022319</v>
      </c>
      <c r="H160" s="22">
        <v>-5.7212507172381792E-2</v>
      </c>
      <c r="I160" s="22">
        <v>1.7120606682486848E-2</v>
      </c>
      <c r="J160" s="22">
        <v>5.7924064994054947E-2</v>
      </c>
      <c r="K160" s="22">
        <v>-0.16128834458927577</v>
      </c>
      <c r="L160" s="22">
        <v>6.756189221627841E-2</v>
      </c>
      <c r="M160" s="22">
        <v>-6.7249088428797425E-3</v>
      </c>
      <c r="N160" s="22">
        <v>-4.7312661217173728E-3</v>
      </c>
      <c r="O160" s="22">
        <v>2.8758373748344366E-2</v>
      </c>
      <c r="P160" s="22">
        <v>5.7635373230362309E-2</v>
      </c>
    </row>
    <row r="161" spans="2:16" x14ac:dyDescent="0.35">
      <c r="B161" s="7" t="s">
        <v>4</v>
      </c>
      <c r="C161" s="22">
        <v>0.92903293939109699</v>
      </c>
      <c r="D161" s="22">
        <v>-0.23450843564398438</v>
      </c>
      <c r="E161" s="22">
        <v>-0.10429338255634078</v>
      </c>
      <c r="F161" s="22">
        <v>0.19435788092125877</v>
      </c>
      <c r="G161" s="22">
        <v>6.8169033982904456E-2</v>
      </c>
      <c r="H161" s="22">
        <v>1.175395105597795E-2</v>
      </c>
      <c r="I161" s="22">
        <v>6.4244714516270313E-2</v>
      </c>
      <c r="J161" s="22">
        <v>3.9286752087096519E-2</v>
      </c>
      <c r="K161" s="22">
        <v>6.4588160203897155E-2</v>
      </c>
      <c r="L161" s="22">
        <v>-8.1683064281707421E-2</v>
      </c>
      <c r="M161" s="22">
        <v>2.6173378422840274E-2</v>
      </c>
      <c r="N161" s="22">
        <v>1.9914983953639893E-2</v>
      </c>
      <c r="O161" s="22">
        <v>7.363847440015471E-2</v>
      </c>
      <c r="P161" s="22">
        <v>7.3806911326725191E-2</v>
      </c>
    </row>
    <row r="162" spans="2:16" x14ac:dyDescent="0.35">
      <c r="B162" s="7" t="s">
        <v>5</v>
      </c>
      <c r="C162" s="22">
        <v>0.9372865820303683</v>
      </c>
      <c r="D162" s="22">
        <v>4.5470382874972744E-2</v>
      </c>
      <c r="E162" s="22">
        <v>7.3195536428704456E-3</v>
      </c>
      <c r="F162" s="22">
        <v>-0.2171357857274612</v>
      </c>
      <c r="G162" s="22">
        <v>0.10912131930527326</v>
      </c>
      <c r="H162" s="22">
        <v>3.334045837363285E-2</v>
      </c>
      <c r="I162" s="22">
        <v>-9.6618024920331072E-2</v>
      </c>
      <c r="J162" s="22">
        <v>-9.0435292629782976E-2</v>
      </c>
      <c r="K162" s="22">
        <v>-0.13551585242752021</v>
      </c>
      <c r="L162" s="22">
        <v>-1.8834135260006432E-3</v>
      </c>
      <c r="M162" s="22">
        <v>0.13562720517907664</v>
      </c>
      <c r="N162" s="22">
        <v>4.0829783038982312E-2</v>
      </c>
      <c r="O162" s="22">
        <v>4.7636149138607177E-2</v>
      </c>
      <c r="P162" s="22">
        <v>-3.1512577740827628E-2</v>
      </c>
    </row>
    <row r="163" spans="2:16" x14ac:dyDescent="0.35">
      <c r="B163" s="7" t="s">
        <v>6</v>
      </c>
      <c r="C163" s="22">
        <v>0.77349322235049511</v>
      </c>
      <c r="D163" s="22">
        <v>-0.23236444656720856</v>
      </c>
      <c r="E163" s="22">
        <v>0.52259753858060631</v>
      </c>
      <c r="F163" s="22">
        <v>-0.15741226090704197</v>
      </c>
      <c r="G163" s="22">
        <v>0.1243227828292421</v>
      </c>
      <c r="H163" s="22">
        <v>-4.8567442260598351E-2</v>
      </c>
      <c r="I163" s="22">
        <v>6.0854059290556359E-2</v>
      </c>
      <c r="J163" s="22">
        <v>4.5352304769708009E-2</v>
      </c>
      <c r="K163" s="22">
        <v>4.4326367986887306E-2</v>
      </c>
      <c r="L163" s="22">
        <v>6.3835998178422365E-2</v>
      </c>
      <c r="M163" s="22">
        <v>-0.11668450915431479</v>
      </c>
      <c r="N163" s="22">
        <v>4.6952734509199387E-2</v>
      </c>
      <c r="O163" s="22">
        <v>5.6502384573093596E-2</v>
      </c>
      <c r="P163" s="22">
        <v>-3.4655128011820559E-2</v>
      </c>
    </row>
    <row r="164" spans="2:16" x14ac:dyDescent="0.35">
      <c r="B164" s="7" t="s">
        <v>7</v>
      </c>
      <c r="C164" s="22">
        <v>0.61632174861437861</v>
      </c>
      <c r="D164" s="22">
        <v>-0.50986000230886275</v>
      </c>
      <c r="E164" s="22">
        <v>0.11141252866396689</v>
      </c>
      <c r="F164" s="22">
        <v>-0.43077293130459116</v>
      </c>
      <c r="G164" s="22">
        <v>-0.10018146075039262</v>
      </c>
      <c r="H164" s="22">
        <v>0.36900599050329447</v>
      </c>
      <c r="I164" s="22">
        <v>4.5210104601579836E-2</v>
      </c>
      <c r="J164" s="22">
        <v>-6.3868396235069153E-2</v>
      </c>
      <c r="K164" s="22">
        <v>-4.2292108814607481E-2</v>
      </c>
      <c r="L164" s="22">
        <v>-6.0750877635337874E-2</v>
      </c>
      <c r="M164" s="22">
        <v>-4.209176562899157E-2</v>
      </c>
      <c r="N164" s="22">
        <v>-3.3412919471273637E-2</v>
      </c>
      <c r="O164" s="22">
        <v>-3.6357866014148095E-2</v>
      </c>
      <c r="P164" s="22">
        <v>1.4071698455853977E-2</v>
      </c>
    </row>
    <row r="165" spans="2:16" x14ac:dyDescent="0.35">
      <c r="B165" s="7" t="s">
        <v>8</v>
      </c>
      <c r="C165" s="22">
        <v>-0.84797367616882013</v>
      </c>
      <c r="D165" s="22">
        <v>0.1555250982957562</v>
      </c>
      <c r="E165" s="22">
        <v>7.9849362984194067E-2</v>
      </c>
      <c r="F165" s="22">
        <v>0.38413454519785178</v>
      </c>
      <c r="G165" s="22">
        <v>-2.734750071530594E-2</v>
      </c>
      <c r="H165" s="22">
        <v>0.24529669402401022</v>
      </c>
      <c r="I165" s="22">
        <v>-0.11762820914496719</v>
      </c>
      <c r="J165" s="22">
        <v>-3.5158234617059671E-2</v>
      </c>
      <c r="K165" s="22">
        <v>-8.4374339761411413E-2</v>
      </c>
      <c r="L165" s="22">
        <v>-8.3207699084057465E-2</v>
      </c>
      <c r="M165" s="22">
        <v>-7.2328662444244671E-2</v>
      </c>
      <c r="N165" s="22">
        <v>8.5411491811205983E-2</v>
      </c>
      <c r="O165" s="22">
        <v>1.5131055535503325E-2</v>
      </c>
      <c r="P165" s="22">
        <v>-5.3301234435061701E-3</v>
      </c>
    </row>
    <row r="166" spans="2:16" x14ac:dyDescent="0.35">
      <c r="B166" s="7" t="s">
        <v>9</v>
      </c>
      <c r="C166" s="22">
        <v>0.57721709318719594</v>
      </c>
      <c r="D166" s="22">
        <v>-0.2797838931561511</v>
      </c>
      <c r="E166" s="22">
        <v>0.52542129886498645</v>
      </c>
      <c r="F166" s="22">
        <v>0.4410786910913036</v>
      </c>
      <c r="G166" s="22">
        <v>0.29814314807707043</v>
      </c>
      <c r="H166" s="22">
        <v>-2.4801258468496505E-2</v>
      </c>
      <c r="I166" s="22">
        <v>-0.1093180355444687</v>
      </c>
      <c r="J166" s="22">
        <v>3.7378242145649207E-2</v>
      </c>
      <c r="K166" s="22">
        <v>-9.61875995737973E-2</v>
      </c>
      <c r="L166" s="22">
        <v>1.0006267994116202E-2</v>
      </c>
      <c r="M166" s="22">
        <v>9.2133480032319109E-3</v>
      </c>
      <c r="N166" s="22">
        <v>-6.3176888857988125E-2</v>
      </c>
      <c r="O166" s="22">
        <v>-3.8832454752935591E-2</v>
      </c>
      <c r="P166" s="22">
        <v>1.1623169047912814E-2</v>
      </c>
    </row>
    <row r="167" spans="2:16" x14ac:dyDescent="0.35">
      <c r="B167" s="7" t="s">
        <v>10</v>
      </c>
      <c r="C167" s="22">
        <v>0.68608343956336559</v>
      </c>
      <c r="D167" s="22">
        <v>0.40233764048543957</v>
      </c>
      <c r="E167" s="22">
        <v>0.18480914720927391</v>
      </c>
      <c r="F167" s="22">
        <v>0.3736641386117931</v>
      </c>
      <c r="G167" s="22">
        <v>-0.28097105097569058</v>
      </c>
      <c r="H167" s="22">
        <v>0.22121418278599367</v>
      </c>
      <c r="I167" s="22">
        <v>0.23694130014463649</v>
      </c>
      <c r="J167" s="22">
        <v>6.7594827867521204E-2</v>
      </c>
      <c r="K167" s="22">
        <v>-1.2799560137938431E-2</v>
      </c>
      <c r="L167" s="22">
        <v>3.6729515410831415E-2</v>
      </c>
      <c r="M167" s="22">
        <v>5.2563942479804206E-2</v>
      </c>
      <c r="N167" s="22">
        <v>-1.2569406952605269E-2</v>
      </c>
      <c r="O167" s="22">
        <v>1.7426193111068186E-3</v>
      </c>
      <c r="P167" s="22">
        <v>-2.4638591757769373E-2</v>
      </c>
    </row>
    <row r="168" spans="2:16" x14ac:dyDescent="0.35">
      <c r="B168" s="7" t="s">
        <v>11</v>
      </c>
      <c r="C168" s="22">
        <v>-2.1144381785976801E-2</v>
      </c>
      <c r="D168" s="22">
        <v>0.827208675710429</v>
      </c>
      <c r="E168" s="22">
        <v>-7.8028590142016199E-2</v>
      </c>
      <c r="F168" s="22">
        <v>-0.16173693897398361</v>
      </c>
      <c r="G168" s="22">
        <v>0.49917383596795301</v>
      </c>
      <c r="H168" s="22">
        <v>8.0540593696555932E-2</v>
      </c>
      <c r="I168" s="22">
        <v>0.15027421585749989</v>
      </c>
      <c r="J168" s="22">
        <v>-2.5616980562072202E-2</v>
      </c>
      <c r="K168" s="22">
        <v>-2.0428299584004325E-2</v>
      </c>
      <c r="L168" s="22">
        <v>-4.6153723752730566E-2</v>
      </c>
      <c r="M168" s="22">
        <v>-3.3951158751907413E-2</v>
      </c>
      <c r="N168" s="22">
        <v>-1.9747522255443468E-2</v>
      </c>
      <c r="O168" s="22">
        <v>-4.5044749109036534E-3</v>
      </c>
      <c r="P168" s="22">
        <v>4.5967920569151399E-3</v>
      </c>
    </row>
    <row r="169" spans="2:16" x14ac:dyDescent="0.35">
      <c r="B169" s="7" t="s">
        <v>12</v>
      </c>
      <c r="C169" s="22">
        <v>-0.85108258570473749</v>
      </c>
      <c r="D169" s="22">
        <v>4.4560343411280831E-2</v>
      </c>
      <c r="E169" s="22">
        <v>0.30608394999753219</v>
      </c>
      <c r="F169" s="22">
        <v>-0.1014554002577477</v>
      </c>
      <c r="G169" s="22">
        <v>0.16732957941289636</v>
      </c>
      <c r="H169" s="22">
        <v>0.29444761884623022</v>
      </c>
      <c r="I169" s="22">
        <v>-0.11060697491125197</v>
      </c>
      <c r="J169" s="22">
        <v>4.820994454332083E-2</v>
      </c>
      <c r="K169" s="22">
        <v>0.16393408478591617</v>
      </c>
      <c r="L169" s="22">
        <v>7.8997781232630959E-2</v>
      </c>
      <c r="M169" s="22">
        <v>8.37933830703365E-2</v>
      </c>
      <c r="N169" s="22">
        <v>9.1070126732099507E-3</v>
      </c>
      <c r="O169" s="22">
        <v>8.6940099720698074E-3</v>
      </c>
      <c r="P169" s="22">
        <v>1.185947912785797E-2</v>
      </c>
    </row>
    <row r="170" spans="2:16" x14ac:dyDescent="0.35">
      <c r="B170" s="7" t="s">
        <v>13</v>
      </c>
      <c r="C170" s="22">
        <v>0.81016089238235722</v>
      </c>
      <c r="D170" s="22">
        <v>0.42585216716805163</v>
      </c>
      <c r="E170" s="22">
        <v>-4.7640780957266253E-2</v>
      </c>
      <c r="F170" s="22">
        <v>-0.2001334631284806</v>
      </c>
      <c r="G170" s="22">
        <v>-0.10184784159496013</v>
      </c>
      <c r="H170" s="22">
        <v>1.3114364137732237E-2</v>
      </c>
      <c r="I170" s="22">
        <v>-0.18859909845653541</v>
      </c>
      <c r="J170" s="22">
        <v>0.2581112484981386</v>
      </c>
      <c r="K170" s="22">
        <v>1.4366225253574073E-2</v>
      </c>
      <c r="L170" s="22">
        <v>-8.0681014590786929E-2</v>
      </c>
      <c r="M170" s="22">
        <v>-1.3285697611356666E-2</v>
      </c>
      <c r="N170" s="22">
        <v>-6.7140510864278601E-3</v>
      </c>
      <c r="O170" s="22">
        <v>-1.2188876764228087E-2</v>
      </c>
      <c r="P170" s="22">
        <v>-1.2009815614154809E-2</v>
      </c>
    </row>
    <row r="171" spans="2:16" ht="15" thickBot="1" x14ac:dyDescent="0.4">
      <c r="B171" s="20" t="s">
        <v>14</v>
      </c>
      <c r="C171" s="23">
        <v>0.77451996297854453</v>
      </c>
      <c r="D171" s="23">
        <v>0.24376821652508038</v>
      </c>
      <c r="E171" s="23">
        <v>-0.49540168220259545</v>
      </c>
      <c r="F171" s="23">
        <v>0.12686872285264642</v>
      </c>
      <c r="G171" s="23">
        <v>-2.5072904690279667E-2</v>
      </c>
      <c r="H171" s="23">
        <v>0.15517563596292208</v>
      </c>
      <c r="I171" s="23">
        <v>-0.15167623740838576</v>
      </c>
      <c r="J171" s="23">
        <v>-5.8134171399965871E-2</v>
      </c>
      <c r="K171" s="23">
        <v>-1.6822843749453344E-2</v>
      </c>
      <c r="L171" s="23">
        <v>0.13672882165099326</v>
      </c>
      <c r="M171" s="23">
        <v>-7.5157231845892389E-2</v>
      </c>
      <c r="N171" s="23">
        <v>-4.56377177000932E-2</v>
      </c>
      <c r="O171" s="23">
        <v>3.5079489467541851E-2</v>
      </c>
      <c r="P171" s="23">
        <v>1.2009682295528902E-2</v>
      </c>
    </row>
    <row r="191" spans="7:7" x14ac:dyDescent="0.35">
      <c r="G191" t="s">
        <v>63</v>
      </c>
    </row>
    <row r="194" spans="2:16" x14ac:dyDescent="0.35">
      <c r="B194" s="6" t="s">
        <v>67</v>
      </c>
    </row>
    <row r="195" spans="2:16" ht="15" thickBot="1" x14ac:dyDescent="0.4"/>
    <row r="196" spans="2:16" x14ac:dyDescent="0.35">
      <c r="B196" s="9"/>
      <c r="C196" s="10" t="s">
        <v>46</v>
      </c>
      <c r="D196" s="10" t="s">
        <v>47</v>
      </c>
      <c r="E196" s="10" t="s">
        <v>48</v>
      </c>
      <c r="F196" s="10" t="s">
        <v>49</v>
      </c>
      <c r="G196" s="10" t="s">
        <v>50</v>
      </c>
      <c r="H196" s="10" t="s">
        <v>51</v>
      </c>
      <c r="I196" s="10" t="s">
        <v>52</v>
      </c>
      <c r="J196" s="10" t="s">
        <v>53</v>
      </c>
      <c r="K196" s="10" t="s">
        <v>54</v>
      </c>
      <c r="L196" s="10" t="s">
        <v>55</v>
      </c>
      <c r="M196" s="10" t="s">
        <v>56</v>
      </c>
      <c r="N196" s="10" t="s">
        <v>57</v>
      </c>
      <c r="O196" s="10" t="s">
        <v>58</v>
      </c>
      <c r="P196" s="10" t="s">
        <v>59</v>
      </c>
    </row>
    <row r="197" spans="2:16" x14ac:dyDescent="0.35">
      <c r="B197" s="19" t="s">
        <v>1</v>
      </c>
      <c r="C197" s="21">
        <v>11.75294787404273</v>
      </c>
      <c r="D197" s="21">
        <v>1.1010646295272681</v>
      </c>
      <c r="E197" s="21">
        <v>0.1188656400774841</v>
      </c>
      <c r="F197" s="21">
        <v>1.7687205088230334E-2</v>
      </c>
      <c r="G197" s="21">
        <v>0.15929566205718224</v>
      </c>
      <c r="H197" s="21">
        <v>0.24082156134502539</v>
      </c>
      <c r="I197" s="21">
        <v>3.0366571020548593E-2</v>
      </c>
      <c r="J197" s="21">
        <v>0.13192798078605575</v>
      </c>
      <c r="K197" s="21">
        <v>7.3775107809530296E-2</v>
      </c>
      <c r="L197" s="21">
        <v>8.0794421225256983</v>
      </c>
      <c r="M197" s="21">
        <v>7.4793474481286868E-3</v>
      </c>
      <c r="N197" s="21">
        <v>35.742506481338033</v>
      </c>
      <c r="O197" s="21">
        <v>33.453852643817918</v>
      </c>
      <c r="P197" s="21">
        <v>9.0899671731160989</v>
      </c>
    </row>
    <row r="198" spans="2:16" x14ac:dyDescent="0.35">
      <c r="B198" s="7" t="s">
        <v>2</v>
      </c>
      <c r="C198" s="22">
        <v>3.8689373395562017</v>
      </c>
      <c r="D198" s="22">
        <v>16.14190670965478</v>
      </c>
      <c r="E198" s="22">
        <v>17.649779590972447</v>
      </c>
      <c r="F198" s="22">
        <v>1.2109700024430605E-4</v>
      </c>
      <c r="G198" s="22">
        <v>7.929713336812104</v>
      </c>
      <c r="H198" s="22">
        <v>2.4625482192488533</v>
      </c>
      <c r="I198" s="22">
        <v>5.3506999894527869</v>
      </c>
      <c r="J198" s="22">
        <v>28.593681205035299</v>
      </c>
      <c r="K198" s="22">
        <v>10.846375130992536</v>
      </c>
      <c r="L198" s="22">
        <v>4.6416024292794917</v>
      </c>
      <c r="M198" s="22">
        <v>0.17140629911650523</v>
      </c>
      <c r="N198" s="22">
        <v>1.7796296093003812</v>
      </c>
      <c r="O198" s="22">
        <v>2.4730333402168793E-3</v>
      </c>
      <c r="P198" s="22">
        <v>0.56112601023821029</v>
      </c>
    </row>
    <row r="199" spans="2:16" x14ac:dyDescent="0.35">
      <c r="B199" s="7" t="s">
        <v>3</v>
      </c>
      <c r="C199" s="22">
        <v>7.1832479070079209</v>
      </c>
      <c r="D199" s="22">
        <v>5.6107998019626564</v>
      </c>
      <c r="E199" s="22">
        <v>11.327681281209328</v>
      </c>
      <c r="F199" s="22">
        <v>8.1269482598372473</v>
      </c>
      <c r="G199" s="22">
        <v>6.0455900725693184</v>
      </c>
      <c r="H199" s="22">
        <v>0.86027263746189053</v>
      </c>
      <c r="I199" s="22">
        <v>0.142356651582948</v>
      </c>
      <c r="J199" s="22">
        <v>2.4059061214441915</v>
      </c>
      <c r="K199" s="22">
        <v>23.983931172852014</v>
      </c>
      <c r="L199" s="22">
        <v>6.536015570907141</v>
      </c>
      <c r="M199" s="22">
        <v>7.9772332739076773E-2</v>
      </c>
      <c r="N199" s="22">
        <v>7.1897017325736667E-2</v>
      </c>
      <c r="O199" s="22">
        <v>3.3871071616375099</v>
      </c>
      <c r="P199" s="22">
        <v>24.238474011462976</v>
      </c>
    </row>
    <row r="200" spans="2:16" x14ac:dyDescent="0.35">
      <c r="B200" s="7" t="s">
        <v>4</v>
      </c>
      <c r="C200" s="22">
        <v>10.705321843207432</v>
      </c>
      <c r="D200" s="22">
        <v>2.715456353805147</v>
      </c>
      <c r="E200" s="22">
        <v>0.80292839129549121</v>
      </c>
      <c r="F200" s="22">
        <v>3.9901334095007268</v>
      </c>
      <c r="G200" s="22">
        <v>0.799949062371902</v>
      </c>
      <c r="H200" s="22">
        <v>3.6309636883643005E-2</v>
      </c>
      <c r="I200" s="22">
        <v>2.0045378960799489</v>
      </c>
      <c r="J200" s="22">
        <v>1.1067584983738434</v>
      </c>
      <c r="K200" s="22">
        <v>3.8460969538316223</v>
      </c>
      <c r="L200" s="22">
        <v>9.5537420802150095</v>
      </c>
      <c r="M200" s="22">
        <v>1.208367558954911</v>
      </c>
      <c r="N200" s="22">
        <v>1.2738434025127694</v>
      </c>
      <c r="O200" s="22">
        <v>22.208020767147207</v>
      </c>
      <c r="P200" s="22">
        <v>39.748534145820294</v>
      </c>
    </row>
    <row r="201" spans="2:16" x14ac:dyDescent="0.35">
      <c r="B201" s="7" t="s">
        <v>5</v>
      </c>
      <c r="C201" s="22">
        <v>10.896381574861893</v>
      </c>
      <c r="D201" s="22">
        <v>0.10208997787552841</v>
      </c>
      <c r="E201" s="22">
        <v>3.9548726570535859E-3</v>
      </c>
      <c r="F201" s="22">
        <v>4.9801900358196027</v>
      </c>
      <c r="G201" s="22">
        <v>2.0497800902516468</v>
      </c>
      <c r="H201" s="22">
        <v>0.29214420935191227</v>
      </c>
      <c r="I201" s="22">
        <v>4.5337312714955669</v>
      </c>
      <c r="J201" s="22">
        <v>5.8645745210268583</v>
      </c>
      <c r="K201" s="22">
        <v>16.931467556083746</v>
      </c>
      <c r="L201" s="22">
        <v>5.079264620758429E-3</v>
      </c>
      <c r="M201" s="22">
        <v>32.446892766086108</v>
      </c>
      <c r="N201" s="22">
        <v>5.354393254258742</v>
      </c>
      <c r="O201" s="22">
        <v>9.2933775819020887</v>
      </c>
      <c r="P201" s="22">
        <v>7.2459430237085334</v>
      </c>
    </row>
    <row r="202" spans="2:16" x14ac:dyDescent="0.35">
      <c r="B202" s="7" t="s">
        <v>6</v>
      </c>
      <c r="C202" s="22">
        <v>7.4207966128996503</v>
      </c>
      <c r="D202" s="22">
        <v>2.6660313052092706</v>
      </c>
      <c r="E202" s="22">
        <v>20.16034816775452</v>
      </c>
      <c r="F202" s="22">
        <v>2.6173404634473276</v>
      </c>
      <c r="G202" s="22">
        <v>2.6606607309343135</v>
      </c>
      <c r="H202" s="22">
        <v>0.61993279982611138</v>
      </c>
      <c r="I202" s="22">
        <v>1.7985336613215004</v>
      </c>
      <c r="J202" s="22">
        <v>1.4748890039683438</v>
      </c>
      <c r="K202" s="22">
        <v>1.8115014889414316</v>
      </c>
      <c r="L202" s="22">
        <v>5.834998874889723</v>
      </c>
      <c r="M202" s="22">
        <v>24.016288710751425</v>
      </c>
      <c r="N202" s="22">
        <v>7.0807278336126265</v>
      </c>
      <c r="O202" s="22">
        <v>13.074763545760328</v>
      </c>
      <c r="P202" s="22">
        <v>8.7631868006833766</v>
      </c>
    </row>
    <row r="203" spans="2:16" x14ac:dyDescent="0.35">
      <c r="B203" s="7" t="s">
        <v>7</v>
      </c>
      <c r="C203" s="22">
        <v>4.7114272567052407</v>
      </c>
      <c r="D203" s="22">
        <v>12.835942846248638</v>
      </c>
      <c r="E203" s="22">
        <v>0.91628667481105097</v>
      </c>
      <c r="F203" s="22">
        <v>19.601076193611167</v>
      </c>
      <c r="G203" s="22">
        <v>1.7276778846347267</v>
      </c>
      <c r="H203" s="22">
        <v>35.786644828114476</v>
      </c>
      <c r="I203" s="22">
        <v>0.9926827784688691</v>
      </c>
      <c r="J203" s="22">
        <v>2.9250455583886144</v>
      </c>
      <c r="K203" s="22">
        <v>1.6490471836022906</v>
      </c>
      <c r="L203" s="22">
        <v>5.2846299528642282</v>
      </c>
      <c r="M203" s="22">
        <v>3.1251709276915061</v>
      </c>
      <c r="N203" s="22">
        <v>3.5857909641001817</v>
      </c>
      <c r="O203" s="22">
        <v>5.4137358257911439</v>
      </c>
      <c r="P203" s="22">
        <v>1.4448411249678366</v>
      </c>
    </row>
    <row r="204" spans="2:16" x14ac:dyDescent="0.35">
      <c r="B204" s="7" t="s">
        <v>8</v>
      </c>
      <c r="C204" s="22">
        <v>8.9187141484173118</v>
      </c>
      <c r="D204" s="22">
        <v>1.1943369167035311</v>
      </c>
      <c r="E204" s="22">
        <v>0.47065883981401552</v>
      </c>
      <c r="F204" s="22">
        <v>15.586544215209788</v>
      </c>
      <c r="G204" s="22">
        <v>0.12874291524506826</v>
      </c>
      <c r="H204" s="22">
        <v>15.813847265762197</v>
      </c>
      <c r="I204" s="22">
        <v>6.7198941779359869</v>
      </c>
      <c r="J204" s="22">
        <v>0.88636935534674832</v>
      </c>
      <c r="K204" s="22">
        <v>6.5634952479574791</v>
      </c>
      <c r="L204" s="22">
        <v>9.913716488870822</v>
      </c>
      <c r="M204" s="22">
        <v>9.2278463847426391</v>
      </c>
      <c r="N204" s="22">
        <v>23.430887308083463</v>
      </c>
      <c r="O204" s="22">
        <v>0.93764564427875785</v>
      </c>
      <c r="P204" s="22">
        <v>0.20730109163218241</v>
      </c>
    </row>
    <row r="205" spans="2:16" x14ac:dyDescent="0.35">
      <c r="B205" s="7" t="s">
        <v>9</v>
      </c>
      <c r="C205" s="22">
        <v>4.1325286238004848</v>
      </c>
      <c r="D205" s="22">
        <v>3.8651940784879844</v>
      </c>
      <c r="E205" s="22">
        <v>20.378802279215932</v>
      </c>
      <c r="F205" s="22">
        <v>20.550162486871148</v>
      </c>
      <c r="G205" s="22">
        <v>15.30163083398805</v>
      </c>
      <c r="H205" s="22">
        <v>0.16165963230160901</v>
      </c>
      <c r="I205" s="22">
        <v>5.8039425032356649</v>
      </c>
      <c r="J205" s="22">
        <v>1.001839980557921</v>
      </c>
      <c r="K205" s="22">
        <v>8.5300695806045788</v>
      </c>
      <c r="L205" s="22">
        <v>0.14336849616212077</v>
      </c>
      <c r="M205" s="22">
        <v>0.14973193583340602</v>
      </c>
      <c r="N205" s="22">
        <v>12.819544406467823</v>
      </c>
      <c r="O205" s="22">
        <v>6.1757538777643797</v>
      </c>
      <c r="P205" s="22">
        <v>0.98577128470900388</v>
      </c>
    </row>
    <row r="206" spans="2:16" x14ac:dyDescent="0.35">
      <c r="B206" s="7" t="s">
        <v>10</v>
      </c>
      <c r="C206" s="22">
        <v>5.8383668047906987</v>
      </c>
      <c r="D206" s="22">
        <v>7.9929522185619701</v>
      </c>
      <c r="E206" s="22">
        <v>2.5212170436394952</v>
      </c>
      <c r="F206" s="22">
        <v>14.748435225511766</v>
      </c>
      <c r="G206" s="22">
        <v>13.589741826448643</v>
      </c>
      <c r="H206" s="22">
        <v>12.861158339158152</v>
      </c>
      <c r="I206" s="22">
        <v>27.265972871436205</v>
      </c>
      <c r="J206" s="22">
        <v>3.2763292997847517</v>
      </c>
      <c r="K206" s="22">
        <v>0.15104435210424594</v>
      </c>
      <c r="L206" s="22">
        <v>1.9317008298845837</v>
      </c>
      <c r="M206" s="22">
        <v>4.8736613795955659</v>
      </c>
      <c r="N206" s="22">
        <v>0.50744116473413559</v>
      </c>
      <c r="O206" s="22">
        <v>1.2436705054034519E-2</v>
      </c>
      <c r="P206" s="22">
        <v>4.4295419392959081</v>
      </c>
    </row>
    <row r="207" spans="2:16" x14ac:dyDescent="0.35">
      <c r="B207" s="7" t="s">
        <v>11</v>
      </c>
      <c r="C207" s="22">
        <v>5.545331166818589E-3</v>
      </c>
      <c r="D207" s="22">
        <v>33.787499222628533</v>
      </c>
      <c r="E207" s="22">
        <v>0.44943907517848469</v>
      </c>
      <c r="F207" s="22">
        <v>2.7631314415290631</v>
      </c>
      <c r="G207" s="22">
        <v>42.893519460915492</v>
      </c>
      <c r="H207" s="22">
        <v>1.7048406932632429</v>
      </c>
      <c r="I207" s="22">
        <v>10.967519236818443</v>
      </c>
      <c r="J207" s="22">
        <v>0.47056160696937332</v>
      </c>
      <c r="K207" s="22">
        <v>0.38475018443695091</v>
      </c>
      <c r="L207" s="22">
        <v>3.0501623916566079</v>
      </c>
      <c r="M207" s="22">
        <v>2.0332402160262149</v>
      </c>
      <c r="N207" s="22">
        <v>1.2525104108034371</v>
      </c>
      <c r="O207" s="22">
        <v>8.3097629430229927E-2</v>
      </c>
      <c r="P207" s="22">
        <v>0.15418309917708212</v>
      </c>
    </row>
    <row r="208" spans="2:16" x14ac:dyDescent="0.35">
      <c r="B208" s="7" t="s">
        <v>12</v>
      </c>
      <c r="C208" s="22">
        <v>8.9842310497058673</v>
      </c>
      <c r="D208" s="22">
        <v>9.8044434453516544E-2</v>
      </c>
      <c r="E208" s="22">
        <v>6.9158318094423885</v>
      </c>
      <c r="F208" s="22">
        <v>1.0872600807439938</v>
      </c>
      <c r="G208" s="22">
        <v>4.8198496732702045</v>
      </c>
      <c r="H208" s="22">
        <v>22.786112802660824</v>
      </c>
      <c r="I208" s="22">
        <v>5.9416148049319473</v>
      </c>
      <c r="J208" s="22">
        <v>1.6666095904178861</v>
      </c>
      <c r="K208" s="22">
        <v>24.777239632390948</v>
      </c>
      <c r="L208" s="22">
        <v>8.9359196832956975</v>
      </c>
      <c r="M208" s="22">
        <v>12.385083485201587</v>
      </c>
      <c r="N208" s="22">
        <v>0.2663839180542642</v>
      </c>
      <c r="O208" s="22">
        <v>0.30955694925982691</v>
      </c>
      <c r="P208" s="22">
        <v>1.0262620861710672</v>
      </c>
    </row>
    <row r="209" spans="2:16" x14ac:dyDescent="0.35">
      <c r="B209" s="7" t="s">
        <v>13</v>
      </c>
      <c r="C209" s="22">
        <v>8.1410431047251688</v>
      </c>
      <c r="D209" s="22">
        <v>8.954546806304581</v>
      </c>
      <c r="E209" s="22">
        <v>0.16754098040819365</v>
      </c>
      <c r="F209" s="22">
        <v>4.2308003040114039</v>
      </c>
      <c r="G209" s="22">
        <v>1.7856309861137285</v>
      </c>
      <c r="H209" s="22">
        <v>4.5201060716123301E-2</v>
      </c>
      <c r="I209" s="22">
        <v>17.275025163887264</v>
      </c>
      <c r="J209" s="22">
        <v>47.772115744313645</v>
      </c>
      <c r="K209" s="22">
        <v>0.19028289204299978</v>
      </c>
      <c r="L209" s="22">
        <v>9.3207781519845252</v>
      </c>
      <c r="M209" s="22">
        <v>0.31134953070191224</v>
      </c>
      <c r="N209" s="22">
        <v>0.14478561104382487</v>
      </c>
      <c r="O209" s="22">
        <v>0.60845387630712455</v>
      </c>
      <c r="P209" s="22">
        <v>1.0524457874396669</v>
      </c>
    </row>
    <row r="210" spans="2:16" ht="15" thickBot="1" x14ac:dyDescent="0.4">
      <c r="B210" s="20" t="s">
        <v>14</v>
      </c>
      <c r="C210" s="23">
        <v>7.4405105291125757</v>
      </c>
      <c r="D210" s="23">
        <v>2.9341346985763752</v>
      </c>
      <c r="E210" s="23">
        <v>18.11666535352408</v>
      </c>
      <c r="F210" s="23">
        <v>1.7001695818184623</v>
      </c>
      <c r="G210" s="23">
        <v>0.10821746438771758</v>
      </c>
      <c r="H210" s="23">
        <v>6.3285063139059972</v>
      </c>
      <c r="I210" s="23">
        <v>11.173122422332533</v>
      </c>
      <c r="J210" s="23">
        <v>2.4233915335866354</v>
      </c>
      <c r="K210" s="23">
        <v>0.26092351634964706</v>
      </c>
      <c r="L210" s="23">
        <v>26.76884366284364</v>
      </c>
      <c r="M210" s="23">
        <v>9.9637091251109648</v>
      </c>
      <c r="N210" s="23">
        <v>6.689658618364513</v>
      </c>
      <c r="O210" s="23">
        <v>5.0397247585092373</v>
      </c>
      <c r="P210" s="23">
        <v>1.0524224215776172</v>
      </c>
    </row>
    <row r="213" spans="2:16" x14ac:dyDescent="0.35">
      <c r="B213" s="6" t="s">
        <v>68</v>
      </c>
    </row>
    <row r="214" spans="2:16" ht="15" thickBot="1" x14ac:dyDescent="0.4"/>
    <row r="215" spans="2:16" x14ac:dyDescent="0.35">
      <c r="B215" s="9"/>
      <c r="C215" s="10" t="s">
        <v>46</v>
      </c>
      <c r="D215" s="10" t="s">
        <v>47</v>
      </c>
      <c r="E215" s="10" t="s">
        <v>48</v>
      </c>
      <c r="F215" s="10" t="s">
        <v>49</v>
      </c>
      <c r="G215" s="10" t="s">
        <v>50</v>
      </c>
      <c r="H215" s="10" t="s">
        <v>51</v>
      </c>
      <c r="I215" s="10" t="s">
        <v>52</v>
      </c>
      <c r="J215" s="10" t="s">
        <v>53</v>
      </c>
      <c r="K215" s="10" t="s">
        <v>54</v>
      </c>
      <c r="L215" s="10" t="s">
        <v>55</v>
      </c>
      <c r="M215" s="10" t="s">
        <v>56</v>
      </c>
      <c r="N215" s="10" t="s">
        <v>57</v>
      </c>
      <c r="O215" s="10" t="s">
        <v>58</v>
      </c>
      <c r="P215" s="10" t="s">
        <v>59</v>
      </c>
    </row>
    <row r="216" spans="2:16" x14ac:dyDescent="0.35">
      <c r="B216" s="19" t="s">
        <v>1</v>
      </c>
      <c r="C216" s="24">
        <v>0.94756564484615058</v>
      </c>
      <c r="D216" s="21">
        <v>2.2299078899981568E-2</v>
      </c>
      <c r="E216" s="21">
        <v>1.6102489514226534E-3</v>
      </c>
      <c r="F216" s="21">
        <v>1.6744651214080453E-4</v>
      </c>
      <c r="G216" s="21">
        <v>9.2537102092515432E-4</v>
      </c>
      <c r="H216" s="21">
        <v>9.1630745074039086E-4</v>
      </c>
      <c r="I216" s="21">
        <v>6.2525372889061021E-5</v>
      </c>
      <c r="J216" s="21">
        <v>1.8398240966244165E-4</v>
      </c>
      <c r="K216" s="21">
        <v>8.0019429837056825E-5</v>
      </c>
      <c r="L216" s="21">
        <v>5.6425043802833192E-3</v>
      </c>
      <c r="M216" s="21">
        <v>4.2401792855815845E-6</v>
      </c>
      <c r="N216" s="21">
        <v>1.1128301515061006E-2</v>
      </c>
      <c r="O216" s="21">
        <v>8.1685665125327319E-3</v>
      </c>
      <c r="P216" s="21">
        <v>1.2457625190877037E-3</v>
      </c>
    </row>
    <row r="217" spans="2:16" x14ac:dyDescent="0.35">
      <c r="B217" s="7" t="s">
        <v>2</v>
      </c>
      <c r="C217" s="22">
        <v>0.31192787922787574</v>
      </c>
      <c r="D217" s="26">
        <v>0.32691055698453836</v>
      </c>
      <c r="E217" s="22">
        <v>0.23909801908001357</v>
      </c>
      <c r="F217" s="22">
        <v>1.1464372251281451E-6</v>
      </c>
      <c r="G217" s="22">
        <v>4.6064825817388126E-2</v>
      </c>
      <c r="H217" s="22">
        <v>9.369805878271768E-3</v>
      </c>
      <c r="I217" s="22">
        <v>1.101719755686746E-2</v>
      </c>
      <c r="J217" s="22">
        <v>3.9875804494827048E-2</v>
      </c>
      <c r="K217" s="22">
        <v>1.1764411866691119E-2</v>
      </c>
      <c r="L217" s="22">
        <v>3.2415928775235683E-3</v>
      </c>
      <c r="M217" s="22">
        <v>9.7173375614987369E-5</v>
      </c>
      <c r="N217" s="22">
        <v>5.5408131177831876E-4</v>
      </c>
      <c r="O217" s="22">
        <v>6.0385084917881962E-7</v>
      </c>
      <c r="P217" s="22">
        <v>7.6901240535542345E-5</v>
      </c>
    </row>
    <row r="218" spans="2:16" x14ac:dyDescent="0.35">
      <c r="B218" s="7" t="s">
        <v>3</v>
      </c>
      <c r="C218" s="26">
        <v>0.57913971950191334</v>
      </c>
      <c r="D218" s="22">
        <v>0.11363153816836653</v>
      </c>
      <c r="E218" s="22">
        <v>0.15345382309998998</v>
      </c>
      <c r="F218" s="22">
        <v>7.6938619395783947E-2</v>
      </c>
      <c r="G218" s="22">
        <v>3.511968741207918E-2</v>
      </c>
      <c r="H218" s="22">
        <v>3.2732709769498379E-3</v>
      </c>
      <c r="I218" s="22">
        <v>2.931151731764133E-4</v>
      </c>
      <c r="J218" s="22">
        <v>3.3551973054355018E-3</v>
      </c>
      <c r="K218" s="22">
        <v>2.6013930100348963E-2</v>
      </c>
      <c r="L218" s="22">
        <v>4.5646092798440211E-3</v>
      </c>
      <c r="M218" s="22">
        <v>4.5224398945042155E-5</v>
      </c>
      <c r="N218" s="22">
        <v>2.2384879114510549E-5</v>
      </c>
      <c r="O218" s="22">
        <v>8.2704406064946243E-4</v>
      </c>
      <c r="P218" s="22">
        <v>3.3218362474031642E-3</v>
      </c>
    </row>
    <row r="219" spans="2:16" x14ac:dyDescent="0.35">
      <c r="B219" s="7" t="s">
        <v>4</v>
      </c>
      <c r="C219" s="26">
        <v>0.86310220247366132</v>
      </c>
      <c r="D219" s="22">
        <v>5.4994206388188735E-2</v>
      </c>
      <c r="E219" s="22">
        <v>1.0877109645043242E-2</v>
      </c>
      <c r="F219" s="22">
        <v>3.7774985876202191E-2</v>
      </c>
      <c r="G219" s="22">
        <v>4.6470171941623804E-3</v>
      </c>
      <c r="H219" s="22">
        <v>1.3815536542632513E-4</v>
      </c>
      <c r="I219" s="22">
        <v>4.1273833432770718E-3</v>
      </c>
      <c r="J219" s="22">
        <v>1.5434488895529821E-3</v>
      </c>
      <c r="K219" s="22">
        <v>4.1716304385242828E-3</v>
      </c>
      <c r="L219" s="22">
        <v>6.6721229904495444E-3</v>
      </c>
      <c r="M219" s="22">
        <v>6.8504573806520055E-4</v>
      </c>
      <c r="N219" s="22">
        <v>3.9660658587373427E-4</v>
      </c>
      <c r="O219" s="22">
        <v>5.422624911982238E-3</v>
      </c>
      <c r="P219" s="22">
        <v>5.4474601595910725E-3</v>
      </c>
    </row>
    <row r="220" spans="2:16" x14ac:dyDescent="0.35">
      <c r="B220" s="7" t="s">
        <v>5</v>
      </c>
      <c r="C220" s="26">
        <v>0.87850613685417056</v>
      </c>
      <c r="D220" s="22">
        <v>2.0675557187966151E-3</v>
      </c>
      <c r="E220" s="22">
        <v>5.3575865530858026E-5</v>
      </c>
      <c r="F220" s="22">
        <v>4.7147949443481954E-2</v>
      </c>
      <c r="G220" s="22">
        <v>1.1907462326923406E-2</v>
      </c>
      <c r="H220" s="22">
        <v>1.1115861645639451E-3</v>
      </c>
      <c r="I220" s="22">
        <v>9.3350427395057171E-3</v>
      </c>
      <c r="J220" s="22">
        <v>8.1785421530344814E-3</v>
      </c>
      <c r="K220" s="22">
        <v>1.8364546259157438E-2</v>
      </c>
      <c r="L220" s="22">
        <v>3.5472465099221764E-6</v>
      </c>
      <c r="M220" s="22">
        <v>1.8394738784687358E-2</v>
      </c>
      <c r="N220" s="22">
        <v>1.6670711830103681E-3</v>
      </c>
      <c r="O220" s="22">
        <v>2.2692027047556259E-3</v>
      </c>
      <c r="P220" s="22">
        <v>9.9304255587170519E-4</v>
      </c>
    </row>
    <row r="221" spans="2:16" x14ac:dyDescent="0.35">
      <c r="B221" s="7" t="s">
        <v>6</v>
      </c>
      <c r="C221" s="26">
        <v>0.59829176502215253</v>
      </c>
      <c r="D221" s="22">
        <v>5.3993236028485138E-2</v>
      </c>
      <c r="E221" s="22">
        <v>0.27310818733050835</v>
      </c>
      <c r="F221" s="22">
        <v>2.4778619883866659E-2</v>
      </c>
      <c r="G221" s="22">
        <v>1.5456154330406898E-2</v>
      </c>
      <c r="H221" s="22">
        <v>2.3587964477365551E-3</v>
      </c>
      <c r="I221" s="22">
        <v>3.7032165321385494E-3</v>
      </c>
      <c r="J221" s="22">
        <v>2.0568315479244804E-3</v>
      </c>
      <c r="K221" s="22">
        <v>1.9648268989089484E-3</v>
      </c>
      <c r="L221" s="22">
        <v>4.0750346634355443E-3</v>
      </c>
      <c r="M221" s="22">
        <v>1.3615274676583375E-2</v>
      </c>
      <c r="N221" s="22">
        <v>2.2045592778913636E-3</v>
      </c>
      <c r="O221" s="22">
        <v>3.1925194624457661E-3</v>
      </c>
      <c r="P221" s="22">
        <v>1.2009778975156701E-3</v>
      </c>
    </row>
    <row r="222" spans="2:16" x14ac:dyDescent="0.35">
      <c r="B222" s="7" t="s">
        <v>7</v>
      </c>
      <c r="C222" s="26">
        <v>0.37985249781508568</v>
      </c>
      <c r="D222" s="22">
        <v>0.2599572219543938</v>
      </c>
      <c r="E222" s="22">
        <v>1.2412751543299256E-2</v>
      </c>
      <c r="F222" s="22">
        <v>0.18556531834475021</v>
      </c>
      <c r="G222" s="22">
        <v>1.0036325078082468E-2</v>
      </c>
      <c r="H222" s="22">
        <v>0.13616542102731757</v>
      </c>
      <c r="I222" s="22">
        <v>2.0439535580857923E-3</v>
      </c>
      <c r="J222" s="22">
        <v>4.0791720376398E-3</v>
      </c>
      <c r="K222" s="22">
        <v>1.7886224679866014E-3</v>
      </c>
      <c r="L222" s="22">
        <v>3.6906691334637996E-3</v>
      </c>
      <c r="M222" s="22">
        <v>1.7717167337659579E-3</v>
      </c>
      <c r="N222" s="22">
        <v>1.1164231875938182E-3</v>
      </c>
      <c r="O222" s="22">
        <v>1.3218944211027463E-3</v>
      </c>
      <c r="P222" s="22">
        <v>1.9801269743248339E-4</v>
      </c>
    </row>
    <row r="223" spans="2:16" x14ac:dyDescent="0.35">
      <c r="B223" s="7" t="s">
        <v>8</v>
      </c>
      <c r="C223" s="26">
        <v>0.71905935547526267</v>
      </c>
      <c r="D223" s="22">
        <v>2.4188056199904617E-2</v>
      </c>
      <c r="E223" s="22">
        <v>6.3759207689815791E-3</v>
      </c>
      <c r="F223" s="22">
        <v>0.14755934881436039</v>
      </c>
      <c r="G223" s="22">
        <v>7.4788579537365854E-4</v>
      </c>
      <c r="H223" s="22">
        <v>6.0170468099108865E-2</v>
      </c>
      <c r="I223" s="22">
        <v>1.3836395586652136E-2</v>
      </c>
      <c r="J223" s="22">
        <v>1.2361014613882122E-3</v>
      </c>
      <c r="K223" s="22">
        <v>7.1190292101740871E-3</v>
      </c>
      <c r="L223" s="22">
        <v>6.9235211868630539E-3</v>
      </c>
      <c r="M223" s="22">
        <v>5.2314354109734866E-3</v>
      </c>
      <c r="N223" s="22">
        <v>7.2951229334157035E-3</v>
      </c>
      <c r="O223" s="22">
        <v>2.2894884161848571E-4</v>
      </c>
      <c r="P223" s="22">
        <v>2.8410215923014058E-5</v>
      </c>
    </row>
    <row r="224" spans="2:16" x14ac:dyDescent="0.35">
      <c r="B224" s="7" t="s">
        <v>9</v>
      </c>
      <c r="C224" s="26">
        <v>0.33317957266747583</v>
      </c>
      <c r="D224" s="22">
        <v>7.8279026869612522E-2</v>
      </c>
      <c r="E224" s="22">
        <v>0.27606754130096922</v>
      </c>
      <c r="F224" s="22">
        <v>0.19455041173481749</v>
      </c>
      <c r="G224" s="22">
        <v>8.8889336745305886E-2</v>
      </c>
      <c r="H224" s="22">
        <v>6.1510242162116915E-4</v>
      </c>
      <c r="I224" s="22">
        <v>1.1950432895301713E-2</v>
      </c>
      <c r="J224" s="22">
        <v>1.3971329858987857E-3</v>
      </c>
      <c r="K224" s="22">
        <v>9.2520543117691634E-3</v>
      </c>
      <c r="L224" s="22">
        <v>1.0012539917007421E-4</v>
      </c>
      <c r="M224" s="22">
        <v>8.4885781428657389E-5</v>
      </c>
      <c r="N224" s="22">
        <v>3.9913192857745812E-3</v>
      </c>
      <c r="O224" s="22">
        <v>1.5079595421387888E-3</v>
      </c>
      <c r="P224" s="22">
        <v>1.3509805871635838E-4</v>
      </c>
    </row>
    <row r="225" spans="2:16" x14ac:dyDescent="0.35">
      <c r="B225" s="7" t="s">
        <v>10</v>
      </c>
      <c r="C225" s="26">
        <v>0.47071048604309812</v>
      </c>
      <c r="D225" s="22">
        <v>0.16187557695139074</v>
      </c>
      <c r="E225" s="22">
        <v>3.415442089221906E-2</v>
      </c>
      <c r="F225" s="22">
        <v>0.13962488848449328</v>
      </c>
      <c r="G225" s="22">
        <v>7.8944731486384076E-2</v>
      </c>
      <c r="H225" s="22">
        <v>4.8935714665674999E-2</v>
      </c>
      <c r="I225" s="22">
        <v>5.6141179714230688E-2</v>
      </c>
      <c r="J225" s="22">
        <v>4.5690607544398194E-3</v>
      </c>
      <c r="K225" s="22">
        <v>1.6382873972470239E-4</v>
      </c>
      <c r="L225" s="22">
        <v>1.3490573023145019E-3</v>
      </c>
      <c r="M225" s="22">
        <v>2.762968049020164E-3</v>
      </c>
      <c r="N225" s="22">
        <v>1.579899911402016E-4</v>
      </c>
      <c r="O225" s="22">
        <v>3.0367220634424017E-6</v>
      </c>
      <c r="P225" s="22">
        <v>6.0706020380602065E-4</v>
      </c>
    </row>
    <row r="226" spans="2:16" x14ac:dyDescent="0.35">
      <c r="B226" s="7" t="s">
        <v>11</v>
      </c>
      <c r="C226" s="22">
        <v>4.4708488111114871E-4</v>
      </c>
      <c r="D226" s="26">
        <v>0.68427419317060345</v>
      </c>
      <c r="E226" s="22">
        <v>6.0884608795507642E-3</v>
      </c>
      <c r="F226" s="22">
        <v>2.615883742867417E-2</v>
      </c>
      <c r="G226" s="22">
        <v>0.24917451851496153</v>
      </c>
      <c r="H226" s="22">
        <v>6.4867872329937223E-3</v>
      </c>
      <c r="I226" s="22">
        <v>2.2582339951586532E-2</v>
      </c>
      <c r="J226" s="22">
        <v>6.562296931175868E-4</v>
      </c>
      <c r="K226" s="22">
        <v>4.1731542389383239E-4</v>
      </c>
      <c r="L226" s="22">
        <v>2.1301662162433715E-3</v>
      </c>
      <c r="M226" s="22">
        <v>1.1526811805972223E-3</v>
      </c>
      <c r="N226" s="22">
        <v>3.899646352292361E-4</v>
      </c>
      <c r="O226" s="22">
        <v>2.029029422296053E-5</v>
      </c>
      <c r="P226" s="22">
        <v>2.1130497214518181E-5</v>
      </c>
    </row>
    <row r="227" spans="2:16" x14ac:dyDescent="0.35">
      <c r="B227" s="7" t="s">
        <v>12</v>
      </c>
      <c r="C227" s="26">
        <v>0.7243415676898618</v>
      </c>
      <c r="D227" s="22">
        <v>1.985624204931279E-3</v>
      </c>
      <c r="E227" s="22">
        <v>9.3687384446091787E-2</v>
      </c>
      <c r="F227" s="22">
        <v>1.0293198241459791E-2</v>
      </c>
      <c r="G227" s="22">
        <v>2.7999188146496792E-2</v>
      </c>
      <c r="H227" s="22">
        <v>8.6699400244214866E-2</v>
      </c>
      <c r="I227" s="22">
        <v>1.2233902899018323E-2</v>
      </c>
      <c r="J227" s="22">
        <v>2.3241987528700701E-3</v>
      </c>
      <c r="K227" s="22">
        <v>2.6874384154595952E-2</v>
      </c>
      <c r="L227" s="22">
        <v>6.2406494396786199E-3</v>
      </c>
      <c r="M227" s="22">
        <v>7.0213310463721557E-3</v>
      </c>
      <c r="N227" s="22">
        <v>8.2937679830006656E-5</v>
      </c>
      <c r="O227" s="22">
        <v>7.5585809394449252E-5</v>
      </c>
      <c r="P227" s="22">
        <v>1.4064724518409884E-4</v>
      </c>
    </row>
    <row r="228" spans="2:16" x14ac:dyDescent="0.35">
      <c r="B228" s="7" t="s">
        <v>13</v>
      </c>
      <c r="C228" s="26">
        <v>0.65636067154577615</v>
      </c>
      <c r="D228" s="22">
        <v>0.18135006828172587</v>
      </c>
      <c r="E228" s="22">
        <v>2.269644010218219E-3</v>
      </c>
      <c r="F228" s="22">
        <v>4.0053403063798836E-2</v>
      </c>
      <c r="G228" s="22">
        <v>1.0372982837552072E-2</v>
      </c>
      <c r="H228" s="22">
        <v>1.719865467370371E-4</v>
      </c>
      <c r="I228" s="22">
        <v>3.5569619938617875E-2</v>
      </c>
      <c r="J228" s="22">
        <v>6.6621416601267733E-2</v>
      </c>
      <c r="K228" s="22">
        <v>2.0638842803642906E-4</v>
      </c>
      <c r="L228" s="22">
        <v>6.5094261153987622E-3</v>
      </c>
      <c r="M228" s="22">
        <v>1.7650976102040789E-4</v>
      </c>
      <c r="N228" s="22">
        <v>4.5078481991163044E-5</v>
      </c>
      <c r="O228" s="22">
        <v>1.4856871677353909E-4</v>
      </c>
      <c r="P228" s="22">
        <v>1.4423567108599639E-4</v>
      </c>
    </row>
    <row r="229" spans="2:16" ht="15" thickBot="1" x14ac:dyDescent="0.4">
      <c r="B229" s="20" t="s">
        <v>14</v>
      </c>
      <c r="C229" s="28">
        <v>0.59988117305228639</v>
      </c>
      <c r="D229" s="23">
        <v>5.9422943387818512E-2</v>
      </c>
      <c r="E229" s="23">
        <v>0.24542282672916155</v>
      </c>
      <c r="F229" s="23">
        <v>1.6095672838261618E-2</v>
      </c>
      <c r="G229" s="23">
        <v>6.2865054960784851E-4</v>
      </c>
      <c r="H229" s="23">
        <v>2.4079477996497334E-2</v>
      </c>
      <c r="I229" s="23">
        <v>2.3005680994365015E-2</v>
      </c>
      <c r="J229" s="23">
        <v>3.3795818843606121E-3</v>
      </c>
      <c r="K229" s="23">
        <v>2.8300807181852157E-4</v>
      </c>
      <c r="L229" s="23">
        <v>1.8694770670069139E-2</v>
      </c>
      <c r="M229" s="23">
        <v>5.6486094987372249E-3</v>
      </c>
      <c r="N229" s="23">
        <v>2.0828012768734014E-3</v>
      </c>
      <c r="O229" s="23">
        <v>1.2305705813033805E-3</v>
      </c>
      <c r="P229" s="23">
        <v>1.4423246883954048E-4</v>
      </c>
    </row>
    <row r="230" spans="2:16" x14ac:dyDescent="0.35">
      <c r="B230" s="30" t="s">
        <v>69</v>
      </c>
    </row>
    <row r="233" spans="2:16" x14ac:dyDescent="0.35">
      <c r="B233" s="6" t="s">
        <v>70</v>
      </c>
    </row>
    <row r="234" spans="2:16" ht="15" thickBot="1" x14ac:dyDescent="0.4"/>
    <row r="235" spans="2:16" x14ac:dyDescent="0.35">
      <c r="B235" s="9"/>
      <c r="C235" s="10" t="s">
        <v>46</v>
      </c>
      <c r="D235" s="10" t="s">
        <v>47</v>
      </c>
      <c r="E235" s="10" t="s">
        <v>48</v>
      </c>
      <c r="F235" s="10" t="s">
        <v>49</v>
      </c>
      <c r="G235" s="10" t="s">
        <v>50</v>
      </c>
      <c r="H235" s="10" t="s">
        <v>51</v>
      </c>
      <c r="I235" s="10" t="s">
        <v>52</v>
      </c>
      <c r="J235" s="10" t="s">
        <v>53</v>
      </c>
      <c r="K235" s="10" t="s">
        <v>54</v>
      </c>
      <c r="L235" s="10" t="s">
        <v>55</v>
      </c>
      <c r="M235" s="10" t="s">
        <v>56</v>
      </c>
      <c r="N235" s="10" t="s">
        <v>57</v>
      </c>
      <c r="O235" s="10" t="s">
        <v>58</v>
      </c>
      <c r="P235" s="10" t="s">
        <v>59</v>
      </c>
    </row>
    <row r="236" spans="2:16" x14ac:dyDescent="0.35">
      <c r="B236" s="19" t="s">
        <v>71</v>
      </c>
      <c r="C236" s="21">
        <v>3.2437905281765635</v>
      </c>
      <c r="D236" s="21">
        <v>1.4750760580903337</v>
      </c>
      <c r="E236" s="21">
        <v>1.6560704394011627</v>
      </c>
      <c r="F236" s="21">
        <v>-2.6252356415821327</v>
      </c>
      <c r="G236" s="21">
        <v>-1.5598047585961274</v>
      </c>
      <c r="H236" s="21">
        <v>-0.69586407326424338</v>
      </c>
      <c r="I236" s="21">
        <v>0.17741907081666725</v>
      </c>
      <c r="J236" s="21">
        <v>-6.4635328289338892E-2</v>
      </c>
      <c r="K236" s="21">
        <v>0.53147973188115882</v>
      </c>
      <c r="L236" s="21">
        <v>-9.6463727315214652E-3</v>
      </c>
      <c r="M236" s="21">
        <v>-0.35326608767227391</v>
      </c>
      <c r="N236" s="21">
        <v>0.18470431204951471</v>
      </c>
      <c r="O236" s="21">
        <v>0.40094709296333292</v>
      </c>
      <c r="P236" s="21">
        <v>-8.8545561906939935E-2</v>
      </c>
    </row>
    <row r="237" spans="2:16" x14ac:dyDescent="0.35">
      <c r="B237" s="7" t="s">
        <v>72</v>
      </c>
      <c r="C237" s="22">
        <v>3.4680756320612378</v>
      </c>
      <c r="D237" s="22">
        <v>1.1080590512081978</v>
      </c>
      <c r="E237" s="22">
        <v>1.7832810921761439</v>
      </c>
      <c r="F237" s="22">
        <v>-1.6041491013768263</v>
      </c>
      <c r="G237" s="22">
        <v>-0.87628151456266945</v>
      </c>
      <c r="H237" s="22">
        <v>-0.48054231252881385</v>
      </c>
      <c r="I237" s="22">
        <v>-0.17462084245988063</v>
      </c>
      <c r="J237" s="22">
        <v>-0.23795920653983849</v>
      </c>
      <c r="K237" s="22">
        <v>0.55169559951391123</v>
      </c>
      <c r="L237" s="22">
        <v>-3.0018524564423776E-2</v>
      </c>
      <c r="M237" s="22">
        <v>-1.8879148970366376E-2</v>
      </c>
      <c r="N237" s="22">
        <v>-1.654782627370574E-2</v>
      </c>
      <c r="O237" s="22">
        <v>0.16972028438832643</v>
      </c>
      <c r="P237" s="22">
        <v>-4.354499771228626E-2</v>
      </c>
    </row>
    <row r="238" spans="2:16" x14ac:dyDescent="0.35">
      <c r="B238" s="7" t="s">
        <v>73</v>
      </c>
      <c r="C238" s="22">
        <v>2.7312512019817201</v>
      </c>
      <c r="D238" s="22">
        <v>0.61601105959997304</v>
      </c>
      <c r="E238" s="22">
        <v>2.035792127829454</v>
      </c>
      <c r="F238" s="22">
        <v>-1.014465552595742</v>
      </c>
      <c r="G238" s="22">
        <v>-0.528135235445783</v>
      </c>
      <c r="H238" s="22">
        <v>-0.6927995659345676</v>
      </c>
      <c r="I238" s="22">
        <v>8.4067664291578442E-2</v>
      </c>
      <c r="J238" s="22">
        <v>-0.54553759989887496</v>
      </c>
      <c r="K238" s="22">
        <v>3.7950156388734183E-2</v>
      </c>
      <c r="L238" s="22">
        <v>-0.18114657799705874</v>
      </c>
      <c r="M238" s="22">
        <v>-1.20191666008298E-2</v>
      </c>
      <c r="N238" s="22">
        <v>9.1347672621259549E-2</v>
      </c>
      <c r="O238" s="22">
        <v>-0.33313917650467578</v>
      </c>
      <c r="P238" s="22">
        <v>0.14943494326434026</v>
      </c>
    </row>
    <row r="239" spans="2:16" x14ac:dyDescent="0.35">
      <c r="B239" s="7" t="s">
        <v>74</v>
      </c>
      <c r="C239" s="22">
        <v>2.7481180775216338</v>
      </c>
      <c r="D239" s="22">
        <v>1.3911966490626679</v>
      </c>
      <c r="E239" s="22">
        <v>1.4532023747192717</v>
      </c>
      <c r="F239" s="22">
        <v>-0.60957185323232888</v>
      </c>
      <c r="G239" s="22">
        <v>-1.0941535978064272</v>
      </c>
      <c r="H239" s="22">
        <v>-0.3286377620423972</v>
      </c>
      <c r="I239" s="22">
        <v>-0.15156553917828219</v>
      </c>
      <c r="J239" s="22">
        <v>9.7439856919053935E-2</v>
      </c>
      <c r="K239" s="22">
        <v>-0.30013341844611202</v>
      </c>
      <c r="L239" s="22">
        <v>0.10413523795988611</v>
      </c>
      <c r="M239" s="22">
        <v>-0.19087192587167878</v>
      </c>
      <c r="N239" s="22">
        <v>2.992563804602294E-2</v>
      </c>
      <c r="O239" s="22">
        <v>-0.27921236988799597</v>
      </c>
      <c r="P239" s="22">
        <v>0.11079764219047789</v>
      </c>
    </row>
    <row r="240" spans="2:16" x14ac:dyDescent="0.35">
      <c r="B240" s="7" t="s">
        <v>75</v>
      </c>
      <c r="C240" s="22">
        <v>2.7373863107105643</v>
      </c>
      <c r="D240" s="22">
        <v>1.2179497409686877</v>
      </c>
      <c r="E240" s="22">
        <v>1.0301373433255736</v>
      </c>
      <c r="F240" s="22">
        <v>-0.27598760845812392</v>
      </c>
      <c r="G240" s="22">
        <v>-0.93097769808181585</v>
      </c>
      <c r="H240" s="22">
        <v>0.15854264195363593</v>
      </c>
      <c r="I240" s="22">
        <v>-0.19081028571678679</v>
      </c>
      <c r="J240" s="22">
        <v>7.9052342174790541E-2</v>
      </c>
      <c r="K240" s="22">
        <v>3.1539441219310224E-2</v>
      </c>
      <c r="L240" s="22">
        <v>-0.12950122926933438</v>
      </c>
      <c r="M240" s="22">
        <v>6.7705487807481507E-2</v>
      </c>
      <c r="N240" s="22">
        <v>-1.3114527301157503E-2</v>
      </c>
      <c r="O240" s="22">
        <v>-3.4374405102381517E-2</v>
      </c>
      <c r="P240" s="22">
        <v>-4.8799434433600464E-2</v>
      </c>
    </row>
    <row r="241" spans="2:16" x14ac:dyDescent="0.35">
      <c r="B241" s="7" t="s">
        <v>76</v>
      </c>
      <c r="C241" s="22">
        <v>2.4756460383082914</v>
      </c>
      <c r="D241" s="22">
        <v>1.179982290282354</v>
      </c>
      <c r="E241" s="22">
        <v>0.50040324604301301</v>
      </c>
      <c r="F241" s="22">
        <v>0.36568549343479156</v>
      </c>
      <c r="G241" s="22">
        <v>-0.86186315017087944</v>
      </c>
      <c r="H241" s="22">
        <v>-0.24089886993161216</v>
      </c>
      <c r="I241" s="22">
        <v>0.10290312462054518</v>
      </c>
      <c r="J241" s="22">
        <v>-0.20862715265042875</v>
      </c>
      <c r="K241" s="22">
        <v>0.10728123483489085</v>
      </c>
      <c r="L241" s="22">
        <v>-3.6901184911230012E-2</v>
      </c>
      <c r="M241" s="22">
        <v>-1.8785772652286453E-2</v>
      </c>
      <c r="N241" s="22">
        <v>0.22131806617884292</v>
      </c>
      <c r="O241" s="22">
        <v>0.11415462382429742</v>
      </c>
      <c r="P241" s="22">
        <v>-0.1218552952042726</v>
      </c>
    </row>
    <row r="242" spans="2:16" x14ac:dyDescent="0.35">
      <c r="B242" s="7" t="s">
        <v>77</v>
      </c>
      <c r="C242" s="22">
        <v>3.0070216646396695</v>
      </c>
      <c r="D242" s="22">
        <v>1.0026858262854805</v>
      </c>
      <c r="E242" s="22">
        <v>0.66293562903583392</v>
      </c>
      <c r="F242" s="22">
        <v>1.3388812241296706</v>
      </c>
      <c r="G242" s="22">
        <v>-0.85432160804204293</v>
      </c>
      <c r="H242" s="22">
        <v>7.273790490306109E-2</v>
      </c>
      <c r="I242" s="22">
        <v>1.0178719481001519E-2</v>
      </c>
      <c r="J242" s="22">
        <v>-0.13237568586574824</v>
      </c>
      <c r="K242" s="22">
        <v>-0.2581190397008763</v>
      </c>
      <c r="L242" s="22">
        <v>-0.1919479827388475</v>
      </c>
      <c r="M242" s="22">
        <v>-4.6852926325048672E-2</v>
      </c>
      <c r="N242" s="22">
        <v>-5.1929452594461079E-2</v>
      </c>
      <c r="O242" s="22">
        <v>-6.1499854071397075E-2</v>
      </c>
      <c r="P242" s="22">
        <v>4.5655959708781529E-2</v>
      </c>
    </row>
    <row r="243" spans="2:16" x14ac:dyDescent="0.35">
      <c r="B243" s="7" t="s">
        <v>78</v>
      </c>
      <c r="C243" s="22">
        <v>2.7282773933986193</v>
      </c>
      <c r="D243" s="22">
        <v>0.74182909786104423</v>
      </c>
      <c r="E243" s="22">
        <v>0.7234786070078707</v>
      </c>
      <c r="F243" s="22">
        <v>1.9889317573755183</v>
      </c>
      <c r="G243" s="22">
        <v>-0.36279017420089416</v>
      </c>
      <c r="H243" s="22">
        <v>0.17115864427476757</v>
      </c>
      <c r="I243" s="22">
        <v>-0.29355504839364432</v>
      </c>
      <c r="J243" s="22">
        <v>-0.42131724655563885</v>
      </c>
      <c r="K243" s="22">
        <v>4.2564225250704309E-2</v>
      </c>
      <c r="L243" s="22">
        <v>-0.30536273993189916</v>
      </c>
      <c r="M243" s="22">
        <v>2.3461091172510162E-2</v>
      </c>
      <c r="N243" s="22">
        <v>-0.12431660500315936</v>
      </c>
      <c r="O243" s="22">
        <v>-0.11832477246357584</v>
      </c>
      <c r="P243" s="22">
        <v>8.6001810514143018E-3</v>
      </c>
    </row>
    <row r="244" spans="2:16" x14ac:dyDescent="0.35">
      <c r="B244" s="7" t="s">
        <v>79</v>
      </c>
      <c r="C244" s="22">
        <v>1.8232263007756515</v>
      </c>
      <c r="D244" s="22">
        <v>0.69221801086701784</v>
      </c>
      <c r="E244" s="22">
        <v>0.58992428295499666</v>
      </c>
      <c r="F244" s="22">
        <v>1.4154019476040349</v>
      </c>
      <c r="G244" s="22">
        <v>-0.3779538775319925</v>
      </c>
      <c r="H244" s="22">
        <v>-0.40452267369975803</v>
      </c>
      <c r="I244" s="22">
        <v>-0.5969410549753843</v>
      </c>
      <c r="J244" s="22">
        <v>-0.35618762525217706</v>
      </c>
      <c r="K244" s="22">
        <v>-8.9961787397225615E-2</v>
      </c>
      <c r="L244" s="22">
        <v>-0.54054928797528767</v>
      </c>
      <c r="M244" s="22">
        <v>0.24727115582252471</v>
      </c>
      <c r="N244" s="22">
        <v>-0.34742103170615762</v>
      </c>
      <c r="O244" s="22">
        <v>8.6707406048723845E-3</v>
      </c>
      <c r="P244" s="22">
        <v>-0.13080971396258012</v>
      </c>
    </row>
    <row r="245" spans="2:16" x14ac:dyDescent="0.35">
      <c r="B245" s="7" t="s">
        <v>80</v>
      </c>
      <c r="C245" s="22">
        <v>0.8868398293431029</v>
      </c>
      <c r="D245" s="22">
        <v>0.89484712784388765</v>
      </c>
      <c r="E245" s="22">
        <v>0.1664129609957504</v>
      </c>
      <c r="F245" s="22">
        <v>1.8103632591197125</v>
      </c>
      <c r="G245" s="22">
        <v>-0.56556337685204561</v>
      </c>
      <c r="H245" s="22">
        <v>-0.34080817889621207</v>
      </c>
      <c r="I245" s="22">
        <v>-0.5267596721433454</v>
      </c>
      <c r="J245" s="22">
        <v>0.11495481567689279</v>
      </c>
      <c r="K245" s="22">
        <v>-4.6569532322064733E-2</v>
      </c>
      <c r="L245" s="22">
        <v>-0.38288811516400745</v>
      </c>
      <c r="M245" s="22">
        <v>-0.36931309119329048</v>
      </c>
      <c r="N245" s="22">
        <v>-0.14659952299102061</v>
      </c>
      <c r="O245" s="22">
        <v>-0.13385434800055998</v>
      </c>
      <c r="P245" s="22">
        <v>2.1066084167209717E-2</v>
      </c>
    </row>
    <row r="246" spans="2:16" x14ac:dyDescent="0.35">
      <c r="B246" s="7" t="s">
        <v>81</v>
      </c>
      <c r="C246" s="22">
        <v>0.68324226741542338</v>
      </c>
      <c r="D246" s="22">
        <v>1.115422912284513</v>
      </c>
      <c r="E246" s="22">
        <v>-0.8092709717138018</v>
      </c>
      <c r="F246" s="22">
        <v>2.1722722084189603</v>
      </c>
      <c r="G246" s="22">
        <v>-0.39932972857420945</v>
      </c>
      <c r="H246" s="22">
        <v>0.23473272200141387</v>
      </c>
      <c r="I246" s="22">
        <v>-0.93274484413553038</v>
      </c>
      <c r="J246" s="22">
        <v>0.61852269433326845</v>
      </c>
      <c r="K246" s="22">
        <v>-1.8681365481477488E-3</v>
      </c>
      <c r="L246" s="22">
        <v>-0.23944427487639786</v>
      </c>
      <c r="M246" s="22">
        <v>-9.2328770792077686E-2</v>
      </c>
      <c r="N246" s="22">
        <v>-0.16673222812204833</v>
      </c>
      <c r="O246" s="22">
        <v>0.13440161230589809</v>
      </c>
      <c r="P246" s="22">
        <v>-0.16457948069953393</v>
      </c>
    </row>
    <row r="247" spans="2:16" x14ac:dyDescent="0.35">
      <c r="B247" s="7" t="s">
        <v>82</v>
      </c>
      <c r="C247" s="22">
        <v>-0.53580793041602348</v>
      </c>
      <c r="D247" s="22">
        <v>0.22456664854081421</v>
      </c>
      <c r="E247" s="22">
        <v>-1.0950363439046771</v>
      </c>
      <c r="F247" s="22">
        <v>2.6247750510548293</v>
      </c>
      <c r="G247" s="22">
        <v>-0.27769081109838206</v>
      </c>
      <c r="H247" s="22">
        <v>0.28837109469841593</v>
      </c>
      <c r="I247" s="22">
        <v>0.39055443135919488</v>
      </c>
      <c r="J247" s="22">
        <v>-0.52888721939654126</v>
      </c>
      <c r="K247" s="22">
        <v>-2.0313292397602739E-2</v>
      </c>
      <c r="L247" s="22">
        <v>0.12105094223577545</v>
      </c>
      <c r="M247" s="22">
        <v>0.33016443402393258</v>
      </c>
      <c r="N247" s="22">
        <v>0.10579071703014495</v>
      </c>
      <c r="O247" s="22">
        <v>6.7469226734660409E-2</v>
      </c>
      <c r="P247" s="22">
        <v>2.805016997305193E-2</v>
      </c>
    </row>
    <row r="248" spans="2:16" x14ac:dyDescent="0.35">
      <c r="B248" s="7" t="s">
        <v>83</v>
      </c>
      <c r="C248" s="22">
        <v>-1.8663019156976381</v>
      </c>
      <c r="D248" s="22">
        <v>0.24147634655981134</v>
      </c>
      <c r="E248" s="22">
        <v>-1.3037988712144859</v>
      </c>
      <c r="F248" s="22">
        <v>1.731521048799046</v>
      </c>
      <c r="G248" s="22">
        <v>-0.68339495991004062</v>
      </c>
      <c r="H248" s="22">
        <v>5.1588533542073406E-2</v>
      </c>
      <c r="I248" s="22">
        <v>0.65213317002618787</v>
      </c>
      <c r="J248" s="22">
        <v>-0.2602789029409005</v>
      </c>
      <c r="K248" s="22">
        <v>-0.37559177946557243</v>
      </c>
      <c r="L248" s="22">
        <v>4.7444652356633019E-2</v>
      </c>
      <c r="M248" s="22">
        <v>8.1512959021266124E-3</v>
      </c>
      <c r="N248" s="22">
        <v>0.25952389724643932</v>
      </c>
      <c r="O248" s="22">
        <v>-3.5405511047190578E-2</v>
      </c>
      <c r="P248" s="22">
        <v>4.1980906053383074E-2</v>
      </c>
    </row>
    <row r="249" spans="2:16" x14ac:dyDescent="0.35">
      <c r="B249" s="7" t="s">
        <v>84</v>
      </c>
      <c r="C249" s="22">
        <v>-2.0469693136509823</v>
      </c>
      <c r="D249" s="22">
        <v>0.65574980792247717</v>
      </c>
      <c r="E249" s="22">
        <v>-1.9111524335661436</v>
      </c>
      <c r="F249" s="22">
        <v>0.81630892201070582</v>
      </c>
      <c r="G249" s="22">
        <v>-0.88958222640810436</v>
      </c>
      <c r="H249" s="22">
        <v>-3.1328120269720261E-2</v>
      </c>
      <c r="I249" s="22">
        <v>-0.42729178791574995</v>
      </c>
      <c r="J249" s="22">
        <v>0.41576812922869033</v>
      </c>
      <c r="K249" s="22">
        <v>-0.2824006956557365</v>
      </c>
      <c r="L249" s="22">
        <v>2.4174906381619787E-2</v>
      </c>
      <c r="M249" s="22">
        <v>-0.18879504061725472</v>
      </c>
      <c r="N249" s="22">
        <v>5.8253038835187093E-2</v>
      </c>
      <c r="O249" s="22">
        <v>0.27891656145734889</v>
      </c>
      <c r="P249" s="22">
        <v>8.5286964610260266E-2</v>
      </c>
    </row>
    <row r="250" spans="2:16" x14ac:dyDescent="0.35">
      <c r="B250" s="7" t="s">
        <v>85</v>
      </c>
      <c r="C250" s="22">
        <v>-2.9056871522863328</v>
      </c>
      <c r="D250" s="22">
        <v>-0.32645195203619842</v>
      </c>
      <c r="E250" s="22">
        <v>-1.9194139960346723</v>
      </c>
      <c r="F250" s="22">
        <v>0.72552098673355492</v>
      </c>
      <c r="G250" s="22">
        <v>-0.31613761411243901</v>
      </c>
      <c r="H250" s="22">
        <v>-0.401798151646864</v>
      </c>
      <c r="I250" s="22">
        <v>0.20718472517467376</v>
      </c>
      <c r="J250" s="22">
        <v>-0.47904390377814382</v>
      </c>
      <c r="K250" s="22">
        <v>0.41013547611646889</v>
      </c>
      <c r="L250" s="22">
        <v>-0.38843584097089517</v>
      </c>
      <c r="M250" s="22">
        <v>-5.6596222432624868E-2</v>
      </c>
      <c r="N250" s="22">
        <v>0.11282029207256997</v>
      </c>
      <c r="O250" s="22">
        <v>0.29988594715045164</v>
      </c>
      <c r="P250" s="22">
        <v>-4.2678986668104033E-2</v>
      </c>
    </row>
    <row r="251" spans="2:16" x14ac:dyDescent="0.35">
      <c r="B251" s="7" t="s">
        <v>86</v>
      </c>
      <c r="C251" s="22">
        <v>-3.3728367280680378</v>
      </c>
      <c r="D251" s="22">
        <v>-0.25371079667056068</v>
      </c>
      <c r="E251" s="22">
        <v>-1.7279000514706941</v>
      </c>
      <c r="F251" s="22">
        <v>0.3984126353301376</v>
      </c>
      <c r="G251" s="22">
        <v>-0.72232822097623928</v>
      </c>
      <c r="H251" s="22">
        <v>-0.54598429292195261</v>
      </c>
      <c r="I251" s="22">
        <v>0.53517533568916176</v>
      </c>
      <c r="J251" s="22">
        <v>-0.67078931978065137</v>
      </c>
      <c r="K251" s="22">
        <v>0.12210916320143711</v>
      </c>
      <c r="L251" s="22">
        <v>6.2683491816039924E-2</v>
      </c>
      <c r="M251" s="22">
        <v>-0.3260386724238909</v>
      </c>
      <c r="N251" s="22">
        <v>-2.8718168161099664E-2</v>
      </c>
      <c r="O251" s="22">
        <v>-3.393592098877414E-2</v>
      </c>
      <c r="P251" s="22">
        <v>-2.6372750680428783E-4</v>
      </c>
    </row>
    <row r="252" spans="2:16" x14ac:dyDescent="0.35">
      <c r="B252" s="7" t="s">
        <v>87</v>
      </c>
      <c r="C252" s="22">
        <v>-3.8648457534760876</v>
      </c>
      <c r="D252" s="22">
        <v>-0.12290158980471505</v>
      </c>
      <c r="E252" s="22">
        <v>-1.3560227223410686</v>
      </c>
      <c r="F252" s="22">
        <v>-0.46834059471763895</v>
      </c>
      <c r="G252" s="22">
        <v>-0.63025488799874674</v>
      </c>
      <c r="H252" s="22">
        <v>-0.19969391074523157</v>
      </c>
      <c r="I252" s="22">
        <v>-0.17558963373322289</v>
      </c>
      <c r="J252" s="22">
        <v>-0.34496443766181756</v>
      </c>
      <c r="K252" s="22">
        <v>0.18759589411531954</v>
      </c>
      <c r="L252" s="22">
        <v>0.26725898014768934</v>
      </c>
      <c r="M252" s="22">
        <v>-3.7905204282423971E-2</v>
      </c>
      <c r="N252" s="22">
        <v>-0.17963753501296639</v>
      </c>
      <c r="O252" s="22">
        <v>-2.3810413967805026E-2</v>
      </c>
      <c r="P252" s="22">
        <v>6.1140629726136708E-2</v>
      </c>
    </row>
    <row r="253" spans="2:16" x14ac:dyDescent="0.35">
      <c r="B253" s="7" t="s">
        <v>88</v>
      </c>
      <c r="C253" s="22">
        <v>-4.7870318052859249</v>
      </c>
      <c r="D253" s="22">
        <v>4.6860190582755701E-2</v>
      </c>
      <c r="E253" s="22">
        <v>-1.1102090929257304</v>
      </c>
      <c r="F253" s="22">
        <v>-1.1916554328572238</v>
      </c>
      <c r="G253" s="22">
        <v>-1.0746713346094496</v>
      </c>
      <c r="H253" s="22">
        <v>-1.0224910033002561</v>
      </c>
      <c r="I253" s="22">
        <v>0.11197179057098489</v>
      </c>
      <c r="J253" s="22">
        <v>-0.15216321670743824</v>
      </c>
      <c r="K253" s="22">
        <v>-0.39019259828782582</v>
      </c>
      <c r="L253" s="22">
        <v>0.14218305422476574</v>
      </c>
      <c r="M253" s="22">
        <v>-0.17686886108878486</v>
      </c>
      <c r="N253" s="22">
        <v>-0.30167776625735221</v>
      </c>
      <c r="O253" s="22">
        <v>-0.10668293011020834</v>
      </c>
      <c r="P253" s="22">
        <v>-8.1581550314471313E-2</v>
      </c>
    </row>
    <row r="254" spans="2:16" x14ac:dyDescent="0.35">
      <c r="B254" s="7" t="s">
        <v>89</v>
      </c>
      <c r="C254" s="22">
        <v>-4.9501880173803423</v>
      </c>
      <c r="D254" s="22">
        <v>-0.3088496241192546</v>
      </c>
      <c r="E254" s="22">
        <v>-0.81750279332347231</v>
      </c>
      <c r="F254" s="22">
        <v>-1.4411265041279564</v>
      </c>
      <c r="G254" s="22">
        <v>-0.54463992087333024</v>
      </c>
      <c r="H254" s="22">
        <v>-0.60625650212603199</v>
      </c>
      <c r="I254" s="22">
        <v>-0.12607080351216571</v>
      </c>
      <c r="J254" s="22">
        <v>0.15673330421305617</v>
      </c>
      <c r="K254" s="22">
        <v>-0.10122355140879138</v>
      </c>
      <c r="L254" s="22">
        <v>-0.12384385434075829</v>
      </c>
      <c r="M254" s="22">
        <v>0.2366104074351823</v>
      </c>
      <c r="N254" s="22">
        <v>2.4409144013574136E-2</v>
      </c>
      <c r="O254" s="22">
        <v>-3.3244598864761221E-2</v>
      </c>
      <c r="P254" s="22">
        <v>-4.666699521426533E-2</v>
      </c>
    </row>
    <row r="255" spans="2:16" x14ac:dyDescent="0.35">
      <c r="B255" s="7" t="s">
        <v>90</v>
      </c>
      <c r="C255" s="22">
        <v>-4.6701755360357522</v>
      </c>
      <c r="D255" s="22">
        <v>-0.98748324051035474</v>
      </c>
      <c r="E255" s="22">
        <v>-1.1221481818052508</v>
      </c>
      <c r="F255" s="22">
        <v>-0.84768801498873114</v>
      </c>
      <c r="G255" s="22">
        <v>6.220102721361645E-2</v>
      </c>
      <c r="H255" s="22">
        <v>-1.7766252370001734E-2</v>
      </c>
      <c r="I255" s="22">
        <v>-0.21776844969065584</v>
      </c>
      <c r="J255" s="22">
        <v>8.4420788283298187E-2</v>
      </c>
      <c r="K255" s="22">
        <v>0.21642069974404707</v>
      </c>
      <c r="L255" s="22">
        <v>-0.13606271470501891</v>
      </c>
      <c r="M255" s="22">
        <v>-2.8104709915158566E-2</v>
      </c>
      <c r="N255" s="22">
        <v>0.15831733237443638</v>
      </c>
      <c r="O255" s="22">
        <v>-0.11580350112440663</v>
      </c>
      <c r="P255" s="22">
        <v>0.20946115440148594</v>
      </c>
    </row>
    <row r="256" spans="2:16" x14ac:dyDescent="0.35">
      <c r="B256" s="7" t="s">
        <v>91</v>
      </c>
      <c r="C256" s="22">
        <v>-4.1307025679384362</v>
      </c>
      <c r="D256" s="22">
        <v>-1.1781813391724816</v>
      </c>
      <c r="E256" s="22">
        <v>-1.2916633666975046</v>
      </c>
      <c r="F256" s="22">
        <v>-1.1796463640860977</v>
      </c>
      <c r="G256" s="22">
        <v>8.7024298274782252E-2</v>
      </c>
      <c r="H256" s="22">
        <v>0.30303401463649715</v>
      </c>
      <c r="I256" s="22">
        <v>-0.27806396103305958</v>
      </c>
      <c r="J256" s="22">
        <v>-0.15473190700312742</v>
      </c>
      <c r="K256" s="22">
        <v>3.583985542045956E-2</v>
      </c>
      <c r="L256" s="22">
        <v>-0.12203067439051429</v>
      </c>
      <c r="M256" s="22">
        <v>6.7238322948028617E-3</v>
      </c>
      <c r="N256" s="22">
        <v>-8.5147414303395563E-2</v>
      </c>
      <c r="O256" s="22">
        <v>-4.8026510017809554E-4</v>
      </c>
      <c r="P256" s="22">
        <v>0.14122632235703286</v>
      </c>
    </row>
    <row r="257" spans="2:16" x14ac:dyDescent="0.35">
      <c r="B257" s="7" t="s">
        <v>92</v>
      </c>
      <c r="C257" s="22">
        <v>-3.9439255263768875</v>
      </c>
      <c r="D257" s="22">
        <v>-1.383571616338277</v>
      </c>
      <c r="E257" s="22">
        <v>-0.39947489779276768</v>
      </c>
      <c r="F257" s="22">
        <v>-1.0524644957598781</v>
      </c>
      <c r="G257" s="22">
        <v>-0.23142898049983585</v>
      </c>
      <c r="H257" s="22">
        <v>0.38569869705763776</v>
      </c>
      <c r="I257" s="22">
        <v>0.62419161392248435</v>
      </c>
      <c r="J257" s="22">
        <v>-0.24644093666030742</v>
      </c>
      <c r="K257" s="22">
        <v>-0.25092522801968598</v>
      </c>
      <c r="L257" s="22">
        <v>-0.39252860379108467</v>
      </c>
      <c r="M257" s="22">
        <v>0.11423736001990326</v>
      </c>
      <c r="N257" s="22">
        <v>0.13037394068328667</v>
      </c>
      <c r="O257" s="22">
        <v>-0.19953836960475951</v>
      </c>
      <c r="P257" s="22">
        <v>-0.13889495890130435</v>
      </c>
    </row>
    <row r="258" spans="2:16" x14ac:dyDescent="0.35">
      <c r="B258" s="7" t="s">
        <v>93</v>
      </c>
      <c r="C258" s="22">
        <v>-3.6450309919682686</v>
      </c>
      <c r="D258" s="22">
        <v>-1.0109743784670742</v>
      </c>
      <c r="E258" s="22">
        <v>0.38007878277748708</v>
      </c>
      <c r="F258" s="22">
        <v>-1.4168884037138527</v>
      </c>
      <c r="G258" s="22">
        <v>-6.2694405476756809E-2</v>
      </c>
      <c r="H258" s="22">
        <v>0.46269159256013093</v>
      </c>
      <c r="I258" s="22">
        <v>-0.60264094618986275</v>
      </c>
      <c r="J258" s="22">
        <v>0.38624268614270096</v>
      </c>
      <c r="K258" s="22">
        <v>-0.52020482574601912</v>
      </c>
      <c r="L258" s="22">
        <v>-0.40439699674751117</v>
      </c>
      <c r="M258" s="22">
        <v>-0.23899003843706906</v>
      </c>
      <c r="N258" s="22">
        <v>5.226638445415327E-2</v>
      </c>
      <c r="O258" s="22">
        <v>-0.29769296575894122</v>
      </c>
      <c r="P258" s="22">
        <v>-0.14294206524963515</v>
      </c>
    </row>
    <row r="259" spans="2:16" x14ac:dyDescent="0.35">
      <c r="B259" s="7" t="s">
        <v>94</v>
      </c>
      <c r="C259" s="22">
        <v>-2.7476285659124491</v>
      </c>
      <c r="D259" s="22">
        <v>-0.9053705896453027</v>
      </c>
      <c r="E259" s="22">
        <v>0.52053740733369303</v>
      </c>
      <c r="F259" s="22">
        <v>-0.85713888111765724</v>
      </c>
      <c r="G259" s="22">
        <v>0.13839943322279502</v>
      </c>
      <c r="H259" s="22">
        <v>0.79810432097878214</v>
      </c>
      <c r="I259" s="22">
        <v>-0.96708462580459276</v>
      </c>
      <c r="J259" s="22">
        <v>0.12766800858590549</v>
      </c>
      <c r="K259" s="22">
        <v>3.0120309321222324E-3</v>
      </c>
      <c r="L259" s="22">
        <v>-5.2681128444153291E-2</v>
      </c>
      <c r="M259" s="22">
        <v>-0.19900567555147708</v>
      </c>
      <c r="N259" s="22">
        <v>-0.27445946986434011</v>
      </c>
      <c r="O259" s="22">
        <v>-9.7019985575305723E-2</v>
      </c>
      <c r="P259" s="22">
        <v>-0.13061747120377051</v>
      </c>
    </row>
    <row r="260" spans="2:16" x14ac:dyDescent="0.35">
      <c r="B260" s="7" t="s">
        <v>95</v>
      </c>
      <c r="C260" s="22">
        <v>-2.5428138735499441</v>
      </c>
      <c r="D260" s="22">
        <v>-1.4229085051404584</v>
      </c>
      <c r="E260" s="22">
        <v>0.70509897310193237</v>
      </c>
      <c r="F260" s="22">
        <v>-4.0380149017753011E-2</v>
      </c>
      <c r="G260" s="22">
        <v>0.47092487884841111</v>
      </c>
      <c r="H260" s="22">
        <v>1.2105692333487876</v>
      </c>
      <c r="I260" s="22">
        <v>0.10867285280785102</v>
      </c>
      <c r="J260" s="22">
        <v>-1.0353192302522352</v>
      </c>
      <c r="K260" s="22">
        <v>0.68973097685773122</v>
      </c>
      <c r="L260" s="22">
        <v>0.18131362142239787</v>
      </c>
      <c r="M260" s="22">
        <v>-9.1932761293958054E-2</v>
      </c>
      <c r="N260" s="22">
        <v>-0.11964821429404393</v>
      </c>
      <c r="O260" s="22">
        <v>-3.5478526038842384E-2</v>
      </c>
      <c r="P260" s="22">
        <v>-0.25780874060264347</v>
      </c>
    </row>
    <row r="261" spans="2:16" x14ac:dyDescent="0.35">
      <c r="B261" s="7" t="s">
        <v>96</v>
      </c>
      <c r="C261" s="22">
        <v>-2.0871005055449561</v>
      </c>
      <c r="D261" s="22">
        <v>-1.0757641369229758</v>
      </c>
      <c r="E261" s="22">
        <v>1.3657322727667687</v>
      </c>
      <c r="F261" s="22">
        <v>-0.19345509767040181</v>
      </c>
      <c r="G261" s="22">
        <v>0.2912392361329823</v>
      </c>
      <c r="H261" s="22">
        <v>0.95113547735611026</v>
      </c>
      <c r="I261" s="22">
        <v>-0.27386737861236621</v>
      </c>
      <c r="J261" s="22">
        <v>-0.5686287916826146</v>
      </c>
      <c r="K261" s="22">
        <v>-9.1372562664512685E-2</v>
      </c>
      <c r="L261" s="22">
        <v>0.35870965000929356</v>
      </c>
      <c r="M261" s="22">
        <v>0.13675331960737139</v>
      </c>
      <c r="N261" s="22">
        <v>-4.9852805224686603E-3</v>
      </c>
      <c r="O261" s="22">
        <v>-5.3313713060967244E-2</v>
      </c>
      <c r="P261" s="22">
        <v>-0.10205946492022265</v>
      </c>
    </row>
    <row r="262" spans="2:16" x14ac:dyDescent="0.35">
      <c r="B262" s="7" t="s">
        <v>97</v>
      </c>
      <c r="C262" s="22">
        <v>-1.6564507743626642</v>
      </c>
      <c r="D262" s="22">
        <v>-1.2620280368547956</v>
      </c>
      <c r="E262" s="22">
        <v>1.4779018453961184</v>
      </c>
      <c r="F262" s="22">
        <v>-0.20934924512352435</v>
      </c>
      <c r="G262" s="22">
        <v>0.66573597892977832</v>
      </c>
      <c r="H262" s="22">
        <v>0.49125917203205482</v>
      </c>
      <c r="I262" s="22">
        <v>-0.66120527161846954</v>
      </c>
      <c r="J262" s="22">
        <v>-0.28162026437015697</v>
      </c>
      <c r="K262" s="22">
        <v>-0.32815833248760778</v>
      </c>
      <c r="L262" s="22">
        <v>5.043582808926983E-2</v>
      </c>
      <c r="M262" s="22">
        <v>8.5371257788581401E-2</v>
      </c>
      <c r="N262" s="22">
        <v>0.23610286925082902</v>
      </c>
      <c r="O262" s="22">
        <v>0.23931138140803979</v>
      </c>
      <c r="P262" s="22">
        <v>8.1764094469444354E-3</v>
      </c>
    </row>
    <row r="263" spans="2:16" x14ac:dyDescent="0.35">
      <c r="B263" s="7" t="s">
        <v>98</v>
      </c>
      <c r="C263" s="22">
        <v>-1.2861474871153695</v>
      </c>
      <c r="D263" s="22">
        <v>-1.3528074897851887</v>
      </c>
      <c r="E263" s="22">
        <v>1.8884273515961418</v>
      </c>
      <c r="F263" s="22">
        <v>0.49586195864125027</v>
      </c>
      <c r="G263" s="22">
        <v>0.7254477787435778</v>
      </c>
      <c r="H263" s="22">
        <v>-0.13157530165552866</v>
      </c>
      <c r="I263" s="22">
        <v>-0.15711139536543484</v>
      </c>
      <c r="J263" s="22">
        <v>-5.2731084467931205E-2</v>
      </c>
      <c r="K263" s="22">
        <v>-0.79334399500744324</v>
      </c>
      <c r="L263" s="22">
        <v>-5.6453425282276815E-3</v>
      </c>
      <c r="M263" s="22">
        <v>-2.8176150970111336E-2</v>
      </c>
      <c r="N263" s="22">
        <v>0.1511989998558764</v>
      </c>
      <c r="O263" s="22">
        <v>0.11310367420368311</v>
      </c>
      <c r="P263" s="22">
        <v>-9.7605094587611657E-2</v>
      </c>
    </row>
    <row r="264" spans="2:16" x14ac:dyDescent="0.35">
      <c r="B264" s="7" t="s">
        <v>99</v>
      </c>
      <c r="C264" s="22">
        <v>-0.81768958038218065</v>
      </c>
      <c r="D264" s="22">
        <v>-1.721842690336028</v>
      </c>
      <c r="E264" s="22">
        <v>1.4444139500153494</v>
      </c>
      <c r="F264" s="22">
        <v>0.82316833536449807</v>
      </c>
      <c r="G264" s="22">
        <v>1.4478903535175125</v>
      </c>
      <c r="H264" s="22">
        <v>-0.17264124523969293</v>
      </c>
      <c r="I264" s="22">
        <v>-0.44715838442126621</v>
      </c>
      <c r="J264" s="22">
        <v>3.1156532374151502E-2</v>
      </c>
      <c r="K264" s="22">
        <v>4.4110019558108317E-2</v>
      </c>
      <c r="L264" s="22">
        <v>0.11578892190416679</v>
      </c>
      <c r="M264" s="22">
        <v>-0.12599710551504284</v>
      </c>
      <c r="N264" s="22">
        <v>0.14170357367479519</v>
      </c>
      <c r="O264" s="22">
        <v>0.11838072547094589</v>
      </c>
      <c r="P264" s="22">
        <v>0.21002642613600869</v>
      </c>
    </row>
    <row r="265" spans="2:16" x14ac:dyDescent="0.35">
      <c r="B265" s="7" t="s">
        <v>100</v>
      </c>
      <c r="C265" s="22">
        <v>-0.41515853322878038</v>
      </c>
      <c r="D265" s="22">
        <v>-1.437868431265573</v>
      </c>
      <c r="E265" s="22">
        <v>0.84077275171401145</v>
      </c>
      <c r="F265" s="22">
        <v>1.0340759288064889</v>
      </c>
      <c r="G265" s="22">
        <v>0.92797760965617582</v>
      </c>
      <c r="H265" s="22">
        <v>-0.64808978932406625</v>
      </c>
      <c r="I265" s="22">
        <v>-4.1789831248814358E-3</v>
      </c>
      <c r="J265" s="22">
        <v>-6.1790249375620859E-2</v>
      </c>
      <c r="K265" s="22">
        <v>-0.14729164268233627</v>
      </c>
      <c r="L265" s="22">
        <v>0.15231776592167856</v>
      </c>
      <c r="M265" s="22">
        <v>-0.56652128110467614</v>
      </c>
      <c r="N265" s="22">
        <v>0.11619486334471177</v>
      </c>
      <c r="O265" s="22">
        <v>1.3905771202309125E-4</v>
      </c>
      <c r="P265" s="22">
        <v>4.5962132663367877E-3</v>
      </c>
    </row>
    <row r="266" spans="2:16" x14ac:dyDescent="0.35">
      <c r="B266" s="7" t="s">
        <v>101</v>
      </c>
      <c r="C266" s="22">
        <v>-0.5865258193950933</v>
      </c>
      <c r="D266" s="22">
        <v>-0.84233416397904204</v>
      </c>
      <c r="E266" s="22">
        <v>1.3720054098084979</v>
      </c>
      <c r="F266" s="22">
        <v>0.75300912689956323</v>
      </c>
      <c r="G266" s="22">
        <v>0.59251551410912562</v>
      </c>
      <c r="H266" s="22">
        <v>-1.0144285334902452</v>
      </c>
      <c r="I266" s="22">
        <v>9.5654736861533918E-2</v>
      </c>
      <c r="J266" s="22">
        <v>1.8933843339034889E-2</v>
      </c>
      <c r="K266" s="22">
        <v>-0.27345527354218807</v>
      </c>
      <c r="L266" s="22">
        <v>0.35145632778668223</v>
      </c>
      <c r="M266" s="22">
        <v>-0.1104184358115789</v>
      </c>
      <c r="N266" s="22">
        <v>7.3009639677636406E-3</v>
      </c>
      <c r="O266" s="22">
        <v>-9.3236677934514733E-2</v>
      </c>
      <c r="P266" s="22">
        <v>-9.3905485335966613E-2</v>
      </c>
    </row>
    <row r="267" spans="2:16" x14ac:dyDescent="0.35">
      <c r="B267" s="7" t="s">
        <v>102</v>
      </c>
      <c r="C267" s="22">
        <v>-0.48862324664827539</v>
      </c>
      <c r="D267" s="22">
        <v>-0.89979443077642252</v>
      </c>
      <c r="E267" s="22">
        <v>1.4379969196341866</v>
      </c>
      <c r="F267" s="22">
        <v>0.55233471714272087</v>
      </c>
      <c r="G267" s="22">
        <v>0.73973789170741611</v>
      </c>
      <c r="H267" s="22">
        <v>-1.186094871666076</v>
      </c>
      <c r="I267" s="22">
        <v>2.9373750852171865E-2</v>
      </c>
      <c r="J267" s="22">
        <v>5.6215207878979212E-2</v>
      </c>
      <c r="K267" s="22">
        <v>0.13677626883765628</v>
      </c>
      <c r="L267" s="22">
        <v>0.14117724641911533</v>
      </c>
      <c r="M267" s="22">
        <v>0.26987247118977198</v>
      </c>
      <c r="N267" s="22">
        <v>-1.2067335414573943E-3</v>
      </c>
      <c r="O267" s="22">
        <v>-0.21900453412884377</v>
      </c>
      <c r="P267" s="22">
        <v>-5.6727031317760926E-2</v>
      </c>
    </row>
    <row r="268" spans="2:16" x14ac:dyDescent="0.35">
      <c r="B268" s="7" t="s">
        <v>103</v>
      </c>
      <c r="C268" s="22">
        <v>-8.5032748907089103E-2</v>
      </c>
      <c r="D268" s="22">
        <v>-0.77683196282994038</v>
      </c>
      <c r="E268" s="22">
        <v>0.52875893626352388</v>
      </c>
      <c r="F268" s="22">
        <v>4.8107256290508042E-2</v>
      </c>
      <c r="G268" s="22">
        <v>0.84724840970402671</v>
      </c>
      <c r="H268" s="22">
        <v>-1.0345180135956897</v>
      </c>
      <c r="I268" s="22">
        <v>-0.91950927818560579</v>
      </c>
      <c r="J268" s="22">
        <v>-0.15172532294756227</v>
      </c>
      <c r="K268" s="22">
        <v>0.22446102029538714</v>
      </c>
      <c r="L268" s="22">
        <v>0.40831965392134933</v>
      </c>
      <c r="M268" s="22">
        <v>3.4681008642831468E-3</v>
      </c>
      <c r="N268" s="22">
        <v>-0.23987313179273398</v>
      </c>
      <c r="O268" s="22">
        <v>7.1600160023712361E-2</v>
      </c>
      <c r="P268" s="22">
        <v>0.18013176894923866</v>
      </c>
    </row>
    <row r="269" spans="2:16" x14ac:dyDescent="0.35">
      <c r="B269" s="7" t="s">
        <v>104</v>
      </c>
      <c r="C269" s="22">
        <v>0.57526526514473741</v>
      </c>
      <c r="D269" s="22">
        <v>-0.97299244319876932</v>
      </c>
      <c r="E269" s="22">
        <v>-8.3555781858620171E-2</v>
      </c>
      <c r="F269" s="22">
        <v>4.4343013189789296E-2</v>
      </c>
      <c r="G269" s="22">
        <v>0.5892074237405529</v>
      </c>
      <c r="H269" s="22">
        <v>-0.88857433520112539</v>
      </c>
      <c r="I269" s="22">
        <v>-2.0762446007585394E-2</v>
      </c>
      <c r="J269" s="22">
        <v>-0.40188071164750272</v>
      </c>
      <c r="K269" s="22">
        <v>0.51380192300979854</v>
      </c>
      <c r="L269" s="22">
        <v>0.10160281598027449</v>
      </c>
      <c r="M269" s="22">
        <v>0.40400467561903369</v>
      </c>
      <c r="N269" s="22">
        <v>-0.41898414131588613</v>
      </c>
      <c r="O269" s="22">
        <v>7.8869323221769275E-2</v>
      </c>
      <c r="P269" s="22">
        <v>2.0603153170262289E-2</v>
      </c>
    </row>
    <row r="270" spans="2:16" x14ac:dyDescent="0.35">
      <c r="B270" s="7" t="s">
        <v>105</v>
      </c>
      <c r="C270" s="22">
        <v>1.243569645414395</v>
      </c>
      <c r="D270" s="22">
        <v>-0.83943396305942697</v>
      </c>
      <c r="E270" s="22">
        <v>-0.75171594069828096</v>
      </c>
      <c r="F270" s="22">
        <v>0.17715504585330694</v>
      </c>
      <c r="G270" s="22">
        <v>0.2244555258767327</v>
      </c>
      <c r="H270" s="22">
        <v>-0.92799811797238296</v>
      </c>
      <c r="I270" s="22">
        <v>0.57247165925821497</v>
      </c>
      <c r="J270" s="22">
        <v>-0.37604453349163192</v>
      </c>
      <c r="K270" s="22">
        <v>-1.4304889211641404E-3</v>
      </c>
      <c r="L270" s="22">
        <v>1.9486801435207965E-2</v>
      </c>
      <c r="M270" s="22">
        <v>5.9464998712828038E-2</v>
      </c>
      <c r="N270" s="22">
        <v>-6.5655233540581628E-2</v>
      </c>
      <c r="O270" s="22">
        <v>0.17980939707073554</v>
      </c>
      <c r="P270" s="22">
        <v>4.2040975402004965E-2</v>
      </c>
    </row>
    <row r="271" spans="2:16" x14ac:dyDescent="0.35">
      <c r="B271" s="7" t="s">
        <v>106</v>
      </c>
      <c r="C271" s="22">
        <v>1.7491473167251921</v>
      </c>
      <c r="D271" s="22">
        <v>-0.77435700632486915</v>
      </c>
      <c r="E271" s="22">
        <v>-0.69657877444765015</v>
      </c>
      <c r="F271" s="22">
        <v>-0.39099947013670167</v>
      </c>
      <c r="G271" s="22">
        <v>0.2560521648626497</v>
      </c>
      <c r="H271" s="22">
        <v>-1.4498170520782123</v>
      </c>
      <c r="I271" s="22">
        <v>0.17997019859946239</v>
      </c>
      <c r="J271" s="22">
        <v>0.40491044211544813</v>
      </c>
      <c r="K271" s="22">
        <v>-0.62637739364640865</v>
      </c>
      <c r="L271" s="22">
        <v>-0.14367414352237456</v>
      </c>
      <c r="M271" s="22">
        <v>0.28292758534866691</v>
      </c>
      <c r="N271" s="22">
        <v>7.9824066967583693E-2</v>
      </c>
      <c r="O271" s="22">
        <v>0.11270473158163188</v>
      </c>
      <c r="P271" s="22">
        <v>7.3957630683985018E-2</v>
      </c>
    </row>
    <row r="272" spans="2:16" x14ac:dyDescent="0.35">
      <c r="B272" s="7" t="s">
        <v>107</v>
      </c>
      <c r="C272" s="22">
        <v>2.1824775520075383</v>
      </c>
      <c r="D272" s="22">
        <v>-0.94149828249639189</v>
      </c>
      <c r="E272" s="22">
        <v>-1.1618367070046127</v>
      </c>
      <c r="F272" s="22">
        <v>-0.51247205682828822</v>
      </c>
      <c r="G272" s="22">
        <v>0.64633718997344991</v>
      </c>
      <c r="H272" s="22">
        <v>-1.0644201817253138</v>
      </c>
      <c r="I272" s="22">
        <v>-4.5635402320260934E-2</v>
      </c>
      <c r="J272" s="22">
        <v>0.57811257440082953</v>
      </c>
      <c r="K272" s="22">
        <v>3.5295811964448823E-2</v>
      </c>
      <c r="L272" s="22">
        <v>-0.11610252730951703</v>
      </c>
      <c r="M272" s="22">
        <v>0.28874212447139552</v>
      </c>
      <c r="N272" s="22">
        <v>4.0304305276384164E-2</v>
      </c>
      <c r="O272" s="22">
        <v>7.733718012300389E-2</v>
      </c>
      <c r="P272" s="22">
        <v>-4.2311202365420623E-2</v>
      </c>
    </row>
    <row r="273" spans="2:16" x14ac:dyDescent="0.35">
      <c r="B273" s="7" t="s">
        <v>108</v>
      </c>
      <c r="C273" s="22">
        <v>2.3304474299476388</v>
      </c>
      <c r="D273" s="22">
        <v>-0.55744266358305994</v>
      </c>
      <c r="E273" s="22">
        <v>-1.2757787986265694</v>
      </c>
      <c r="F273" s="22">
        <v>-0.14265548872920569</v>
      </c>
      <c r="G273" s="22">
        <v>0.41145931595624546</v>
      </c>
      <c r="H273" s="22">
        <v>-0.77092733484560561</v>
      </c>
      <c r="I273" s="22">
        <v>0.49693468917613765</v>
      </c>
      <c r="J273" s="22">
        <v>0.53470501350426214</v>
      </c>
      <c r="K273" s="22">
        <v>-0.127448590085048</v>
      </c>
      <c r="L273" s="22">
        <v>0.26809832569389858</v>
      </c>
      <c r="M273" s="22">
        <v>9.1890280378414374E-2</v>
      </c>
      <c r="N273" s="22">
        <v>-6.4563425694062551E-2</v>
      </c>
      <c r="O273" s="22">
        <v>-0.16334084921844669</v>
      </c>
      <c r="P273" s="22">
        <v>-0.19165926415888818</v>
      </c>
    </row>
    <row r="274" spans="2:16" x14ac:dyDescent="0.35">
      <c r="B274" s="7" t="s">
        <v>109</v>
      </c>
      <c r="C274" s="22">
        <v>3.0797338717948159</v>
      </c>
      <c r="D274" s="22">
        <v>-0.68509204878520857</v>
      </c>
      <c r="E274" s="22">
        <v>-2.0362823896305553</v>
      </c>
      <c r="F274" s="22">
        <v>-0.26591677824566251</v>
      </c>
      <c r="G274" s="22">
        <v>0.58383164130269571</v>
      </c>
      <c r="H274" s="22">
        <v>-0.17062714867881101</v>
      </c>
      <c r="I274" s="22">
        <v>0.180271979989507</v>
      </c>
      <c r="J274" s="22">
        <v>0.56167025641380919</v>
      </c>
      <c r="K274" s="22">
        <v>0.61753112193528181</v>
      </c>
      <c r="L274" s="22">
        <v>-6.7050434297934558E-2</v>
      </c>
      <c r="M274" s="22">
        <v>2.621218412763715E-2</v>
      </c>
      <c r="N274" s="22">
        <v>6.4291995890256581E-2</v>
      </c>
      <c r="O274" s="22">
        <v>-0.22772228589605442</v>
      </c>
      <c r="P274" s="22">
        <v>-9.2390454498350677E-2</v>
      </c>
    </row>
    <row r="275" spans="2:16" x14ac:dyDescent="0.35">
      <c r="B275" s="7" t="s">
        <v>110</v>
      </c>
      <c r="C275" s="22">
        <v>3.5240412378709935</v>
      </c>
      <c r="D275" s="22">
        <v>-0.61682842066045307</v>
      </c>
      <c r="E275" s="22">
        <v>-2.3127895003984125</v>
      </c>
      <c r="F275" s="22">
        <v>-4.1563009966016751E-2</v>
      </c>
      <c r="G275" s="22">
        <v>0.5799934834636723</v>
      </c>
      <c r="H275" s="22">
        <v>0.32856719145894886</v>
      </c>
      <c r="I275" s="22">
        <v>-0.34072048024884277</v>
      </c>
      <c r="J275" s="22">
        <v>9.0965162413927603E-2</v>
      </c>
      <c r="K275" s="22">
        <v>0.60269844988719956</v>
      </c>
      <c r="L275" s="22">
        <v>-0.1421033731843877</v>
      </c>
      <c r="M275" s="22">
        <v>-0.10804995955507263</v>
      </c>
      <c r="N275" s="22">
        <v>0.32765001269424837</v>
      </c>
      <c r="O275" s="22">
        <v>-5.5604086376302708E-2</v>
      </c>
      <c r="P275" s="22">
        <v>-0.1655092574258607</v>
      </c>
    </row>
    <row r="276" spans="2:16" x14ac:dyDescent="0.35">
      <c r="B276" s="7" t="s">
        <v>111</v>
      </c>
      <c r="C276" s="22">
        <v>3.8900146014379411</v>
      </c>
      <c r="D276" s="22">
        <v>-0.16280915004330104</v>
      </c>
      <c r="E276" s="22">
        <v>-1.7064751537793841</v>
      </c>
      <c r="F276" s="22">
        <v>-0.50617152871316362</v>
      </c>
      <c r="G276" s="22">
        <v>8.5116392927189671E-2</v>
      </c>
      <c r="H276" s="22">
        <v>0.6384880085012028</v>
      </c>
      <c r="I276" s="22">
        <v>-0.24246652721776274</v>
      </c>
      <c r="J276" s="22">
        <v>9.8857366844479322E-2</v>
      </c>
      <c r="K276" s="22">
        <v>0.13078615083461309</v>
      </c>
      <c r="L276" s="22">
        <v>0.38292406507489929</v>
      </c>
      <c r="M276" s="22">
        <v>0.18767163595124625</v>
      </c>
      <c r="N276" s="22">
        <v>-0.17065100216199741</v>
      </c>
      <c r="O276" s="22">
        <v>-4.8013590034388431E-2</v>
      </c>
      <c r="P276" s="22">
        <v>5.7278833998809814E-2</v>
      </c>
    </row>
    <row r="277" spans="2:16" x14ac:dyDescent="0.35">
      <c r="B277" s="7" t="s">
        <v>112</v>
      </c>
      <c r="C277" s="22">
        <v>5.0190123159296505</v>
      </c>
      <c r="D277" s="22">
        <v>-0.19597440468775423</v>
      </c>
      <c r="E277" s="22">
        <v>-2.0470298866183576</v>
      </c>
      <c r="F277" s="22">
        <v>-1.1042981457214247</v>
      </c>
      <c r="G277" s="22">
        <v>-0.1844341848607115</v>
      </c>
      <c r="H277" s="22">
        <v>0.75963829978153408</v>
      </c>
      <c r="I277" s="22">
        <v>-0.42532108097107935</v>
      </c>
      <c r="J277" s="22">
        <v>-6.4394547234819521E-2</v>
      </c>
      <c r="K277" s="22">
        <v>-0.22358575089335792</v>
      </c>
      <c r="L277" s="22">
        <v>1.3318459911968228E-2</v>
      </c>
      <c r="M277" s="22">
        <v>-9.5443537608800422E-2</v>
      </c>
      <c r="N277" s="22">
        <v>-0.25449238014800463</v>
      </c>
      <c r="O277" s="22">
        <v>-1.9146096627845388E-2</v>
      </c>
      <c r="P277" s="22">
        <v>0.11170165819108394</v>
      </c>
    </row>
    <row r="278" spans="2:16" x14ac:dyDescent="0.35">
      <c r="B278" s="7" t="s">
        <v>113</v>
      </c>
      <c r="C278" s="22">
        <v>5.2632044394461017</v>
      </c>
      <c r="D278" s="22">
        <v>-4.5936663574381809E-2</v>
      </c>
      <c r="E278" s="22">
        <v>-1.7850649006029453</v>
      </c>
      <c r="F278" s="22">
        <v>-1.0210747209639339</v>
      </c>
      <c r="G278" s="22">
        <v>-0.17916198696293617</v>
      </c>
      <c r="H278" s="22">
        <v>0.94587296938881538</v>
      </c>
      <c r="I278" s="22">
        <v>-0.4199405142137751</v>
      </c>
      <c r="J278" s="22">
        <v>-0.32554259424645626</v>
      </c>
      <c r="K278" s="22">
        <v>-0.73271153381996268</v>
      </c>
      <c r="L278" s="22">
        <v>0.27572441787037727</v>
      </c>
      <c r="M278" s="22">
        <v>-4.9066774349637687E-2</v>
      </c>
      <c r="N278" s="22">
        <v>8.5979295754626262E-2</v>
      </c>
      <c r="O278" s="22">
        <v>0.20142325382275106</v>
      </c>
      <c r="P278" s="22">
        <v>-8.6646055904473052E-2</v>
      </c>
    </row>
    <row r="279" spans="2:16" x14ac:dyDescent="0.35">
      <c r="B279" s="7" t="s">
        <v>114</v>
      </c>
      <c r="C279" s="22">
        <v>4.7793370002518261</v>
      </c>
      <c r="D279" s="22">
        <v>-0.47792605146986578</v>
      </c>
      <c r="E279" s="22">
        <v>-0.64998226295978434</v>
      </c>
      <c r="F279" s="22">
        <v>-0.2596694643188035</v>
      </c>
      <c r="G279" s="22">
        <v>7.8332123212348365E-3</v>
      </c>
      <c r="H279" s="22">
        <v>0.33450135582799151</v>
      </c>
      <c r="I279" s="22">
        <v>0.82912823504772448</v>
      </c>
      <c r="J279" s="22">
        <v>-0.51090532498963204</v>
      </c>
      <c r="K279" s="22">
        <v>-0.29307194839258044</v>
      </c>
      <c r="L279" s="22">
        <v>1.1416695131927113E-2</v>
      </c>
      <c r="M279" s="22">
        <v>5.6574724301821977E-2</v>
      </c>
      <c r="N279" s="22">
        <v>0.14089417107909424</v>
      </c>
      <c r="O279" s="22">
        <v>-0.22869006232945782</v>
      </c>
      <c r="P279" s="22">
        <v>8.2763071393480159E-3</v>
      </c>
    </row>
    <row r="280" spans="2:16" x14ac:dyDescent="0.35">
      <c r="B280" s="7" t="s">
        <v>115</v>
      </c>
      <c r="C280" s="22">
        <v>4.4819794738901493</v>
      </c>
      <c r="D280" s="22">
        <v>-0.55468429250337015</v>
      </c>
      <c r="E280" s="22">
        <v>-0.68633841458241651</v>
      </c>
      <c r="F280" s="22">
        <v>-3.9656887422973686E-2</v>
      </c>
      <c r="G280" s="22">
        <v>0.53039312736055355</v>
      </c>
      <c r="H280" s="22">
        <v>0.1697401156070974</v>
      </c>
      <c r="I280" s="22">
        <v>6.0266445728066498E-2</v>
      </c>
      <c r="J280" s="22">
        <v>-0.13120490760538556</v>
      </c>
      <c r="K280" s="22">
        <v>-8.0574185516603739E-2</v>
      </c>
      <c r="L280" s="22">
        <v>0.30740496944376283</v>
      </c>
      <c r="M280" s="22">
        <v>-0.65790545141855317</v>
      </c>
      <c r="N280" s="22">
        <v>0.23288807331163269</v>
      </c>
      <c r="O280" s="22">
        <v>-7.6872507766777287E-2</v>
      </c>
      <c r="P280" s="22">
        <v>0.16778276025600036</v>
      </c>
    </row>
    <row r="281" spans="2:16" x14ac:dyDescent="0.35">
      <c r="B281" s="7" t="s">
        <v>116</v>
      </c>
      <c r="C281" s="22">
        <v>3.433975418236118</v>
      </c>
      <c r="D281" s="22">
        <v>-0.84834850937523465</v>
      </c>
      <c r="E281" s="22">
        <v>0.22395246106192196</v>
      </c>
      <c r="F281" s="22">
        <v>-0.39042068390717544</v>
      </c>
      <c r="G281" s="22">
        <v>1.011234364591399</v>
      </c>
      <c r="H281" s="22">
        <v>8.9478539053749792E-2</v>
      </c>
      <c r="I281" s="22">
        <v>-0.30998307323301222</v>
      </c>
      <c r="J281" s="22">
        <v>0.26095321415153039</v>
      </c>
      <c r="K281" s="22">
        <v>0.12960602154093653</v>
      </c>
      <c r="L281" s="22">
        <v>0.16612812585974257</v>
      </c>
      <c r="M281" s="22">
        <v>0.29313588452802741</v>
      </c>
      <c r="N281" s="22">
        <v>0.17664805695418911</v>
      </c>
      <c r="O281" s="22">
        <v>-6.194607458698137E-2</v>
      </c>
      <c r="P281" s="22">
        <v>-4.0184909139998629E-2</v>
      </c>
    </row>
    <row r="282" spans="2:16" x14ac:dyDescent="0.35">
      <c r="B282" s="7" t="s">
        <v>117</v>
      </c>
      <c r="C282" s="22">
        <v>2.9129895869978082</v>
      </c>
      <c r="D282" s="22">
        <v>-0.56879130079518003</v>
      </c>
      <c r="E282" s="22">
        <v>0.37122300577941963</v>
      </c>
      <c r="F282" s="22">
        <v>3.6756429356474482E-2</v>
      </c>
      <c r="G282" s="22">
        <v>0.39719876214190153</v>
      </c>
      <c r="H282" s="22">
        <v>0.70208746469940897</v>
      </c>
      <c r="I282" s="22">
        <v>0.36399315397687426</v>
      </c>
      <c r="J282" s="22">
        <v>0.42943798776583147</v>
      </c>
      <c r="K282" s="22">
        <v>0.25487932636806265</v>
      </c>
      <c r="L282" s="22">
        <v>0.19571727363117455</v>
      </c>
      <c r="M282" s="22">
        <v>-1.2340382472272454E-2</v>
      </c>
      <c r="N282" s="22">
        <v>-0.16314399832518339</v>
      </c>
      <c r="O282" s="22">
        <v>3.0339387625832881E-3</v>
      </c>
      <c r="P282" s="22">
        <v>-2.7311885014013743E-2</v>
      </c>
    </row>
    <row r="283" spans="2:16" x14ac:dyDescent="0.35">
      <c r="B283" s="7" t="s">
        <v>118</v>
      </c>
      <c r="C283" s="22">
        <v>2.7702793256116163</v>
      </c>
      <c r="D283" s="22">
        <v>-0.52390634088084898</v>
      </c>
      <c r="E283" s="22">
        <v>0.47436699571335728</v>
      </c>
      <c r="F283" s="22">
        <v>0.51016353696576144</v>
      </c>
      <c r="G283" s="22">
        <v>5.7793515738401233E-3</v>
      </c>
      <c r="H283" s="22">
        <v>0.76895981727526075</v>
      </c>
      <c r="I283" s="22">
        <v>0.91326291502623225</v>
      </c>
      <c r="J283" s="22">
        <v>0.2052700310344874</v>
      </c>
      <c r="K283" s="22">
        <v>-0.30105775661703421</v>
      </c>
      <c r="L283" s="22">
        <v>0.14358130157270582</v>
      </c>
      <c r="M283" s="22">
        <v>-0.30562483856790346</v>
      </c>
      <c r="N283" s="22">
        <v>-0.23214522637653728</v>
      </c>
      <c r="O283" s="22">
        <v>-6.0647458594607045E-2</v>
      </c>
      <c r="P283" s="22">
        <v>-2.0636206431818238E-2</v>
      </c>
    </row>
    <row r="284" spans="2:16" x14ac:dyDescent="0.35">
      <c r="B284" s="7" t="s">
        <v>119</v>
      </c>
      <c r="C284" s="22">
        <v>1.9503612258419185</v>
      </c>
      <c r="D284" s="22">
        <v>-1.0548638039865141</v>
      </c>
      <c r="E284" s="22">
        <v>0.41972607750091862</v>
      </c>
      <c r="F284" s="22">
        <v>0.1304438687439598</v>
      </c>
      <c r="G284" s="22">
        <v>0.4467815777971107</v>
      </c>
      <c r="H284" s="22">
        <v>0.99981034217200038</v>
      </c>
      <c r="I284" s="22">
        <v>7.2616700898730194E-2</v>
      </c>
      <c r="J284" s="22">
        <v>0.20002272298750401</v>
      </c>
      <c r="K284" s="22">
        <v>0.46801252360453033</v>
      </c>
      <c r="L284" s="22">
        <v>-0.52044494545066433</v>
      </c>
      <c r="M284" s="22">
        <v>0.26876696158322827</v>
      </c>
      <c r="N284" s="22">
        <v>2.0704023836480775E-3</v>
      </c>
      <c r="O284" s="22">
        <v>-3.0213310298366863E-2</v>
      </c>
      <c r="P284" s="22">
        <v>0.22988344319068779</v>
      </c>
    </row>
    <row r="285" spans="2:16" x14ac:dyDescent="0.35">
      <c r="B285" s="7" t="s">
        <v>120</v>
      </c>
      <c r="C285" s="22">
        <v>0.6530672649931013</v>
      </c>
      <c r="D285" s="22">
        <v>-0.95601448242634568</v>
      </c>
      <c r="E285" s="22">
        <v>0.8051635586865149</v>
      </c>
      <c r="F285" s="22">
        <v>-0.51796909561396443</v>
      </c>
      <c r="G285" s="22">
        <v>8.5015958617184639E-2</v>
      </c>
      <c r="H285" s="22">
        <v>0.68838154065597978</v>
      </c>
      <c r="I285" s="22">
        <v>0.45045909645917326</v>
      </c>
      <c r="J285" s="22">
        <v>-0.19678463435151317</v>
      </c>
      <c r="K285" s="22">
        <v>-0.21683009425881125</v>
      </c>
      <c r="L285" s="22">
        <v>-0.21359130205673293</v>
      </c>
      <c r="M285" s="22">
        <v>0.29231252723268542</v>
      </c>
      <c r="N285" s="22">
        <v>-9.6178872849011207E-2</v>
      </c>
      <c r="O285" s="22">
        <v>0.26065363387955132</v>
      </c>
      <c r="P285" s="22">
        <v>0.24657280229503364</v>
      </c>
    </row>
    <row r="286" spans="2:16" x14ac:dyDescent="0.35">
      <c r="B286" s="7" t="s">
        <v>121</v>
      </c>
      <c r="C286" s="22">
        <v>0.28667212300612421</v>
      </c>
      <c r="D286" s="22">
        <v>-0.54636310011220712</v>
      </c>
      <c r="E286" s="22">
        <v>1.0849272759109538</v>
      </c>
      <c r="F286" s="22">
        <v>-0.71764533203428837</v>
      </c>
      <c r="G286" s="22">
        <v>-0.37072669533494063</v>
      </c>
      <c r="H286" s="22">
        <v>0.67330868420364287</v>
      </c>
      <c r="I286" s="22">
        <v>0.92348968226802242</v>
      </c>
      <c r="J286" s="22">
        <v>0.42081497379811861</v>
      </c>
      <c r="K286" s="22">
        <v>-0.48806961626706347</v>
      </c>
      <c r="L286" s="22">
        <v>-0.14655751340165801</v>
      </c>
      <c r="M286" s="22">
        <v>0.44459770117300879</v>
      </c>
      <c r="N286" s="22">
        <v>-0.31977145317117933</v>
      </c>
      <c r="O286" s="22">
        <v>0.16508226774356766</v>
      </c>
      <c r="P286" s="22">
        <v>-4.0796549799238156E-2</v>
      </c>
    </row>
    <row r="287" spans="2:16" x14ac:dyDescent="0.35">
      <c r="B287" s="7" t="s">
        <v>122</v>
      </c>
      <c r="C287" s="22">
        <v>-0.85349091347312944</v>
      </c>
      <c r="D287" s="22">
        <v>-1.1188497408846767</v>
      </c>
      <c r="E287" s="22">
        <v>0.72835731200730214</v>
      </c>
      <c r="F287" s="22">
        <v>-0.36185191643952208</v>
      </c>
      <c r="G287" s="22">
        <v>0.49363870429644807</v>
      </c>
      <c r="H287" s="22">
        <v>0.15708157451428084</v>
      </c>
      <c r="I287" s="22">
        <v>0.19761484112411173</v>
      </c>
      <c r="J287" s="22">
        <v>0.32749133369739725</v>
      </c>
      <c r="K287" s="22">
        <v>1.9126650413384939E-2</v>
      </c>
      <c r="L287" s="22">
        <v>-0.81647516344608917</v>
      </c>
      <c r="M287" s="22">
        <v>-9.7368383021797456E-2</v>
      </c>
      <c r="N287" s="22">
        <v>0.19579927619586365</v>
      </c>
      <c r="O287" s="22">
        <v>0.16345207902872561</v>
      </c>
      <c r="P287" s="22">
        <v>-3.7189428394887231E-2</v>
      </c>
    </row>
    <row r="288" spans="2:16" x14ac:dyDescent="0.35">
      <c r="B288" s="7" t="s">
        <v>123</v>
      </c>
      <c r="C288" s="22">
        <v>-2.4377965961114447</v>
      </c>
      <c r="D288" s="22">
        <v>-0.7770244041625527</v>
      </c>
      <c r="E288" s="22">
        <v>1.1700812106460334</v>
      </c>
      <c r="F288" s="22">
        <v>0.60305491749679918</v>
      </c>
      <c r="G288" s="22">
        <v>0.17007882627972529</v>
      </c>
      <c r="H288" s="22">
        <v>0.3892551082613383</v>
      </c>
      <c r="I288" s="22">
        <v>0.69934297012510849</v>
      </c>
      <c r="J288" s="22">
        <v>0.4453220347104313</v>
      </c>
      <c r="K288" s="22">
        <v>0.26415765076315251</v>
      </c>
      <c r="L288" s="22">
        <v>0.14016614153701423</v>
      </c>
      <c r="M288" s="22">
        <v>-0.14433869345057199</v>
      </c>
      <c r="N288" s="22">
        <v>0.1446219788737336</v>
      </c>
      <c r="O288" s="22">
        <v>0.20925950268236798</v>
      </c>
      <c r="P288" s="22">
        <v>-0.13651062286998195</v>
      </c>
    </row>
    <row r="289" spans="2:16" x14ac:dyDescent="0.35">
      <c r="B289" s="7" t="s">
        <v>124</v>
      </c>
      <c r="C289" s="22">
        <v>-3.0248921744138615</v>
      </c>
      <c r="D289" s="22">
        <v>-0.54111676580873302</v>
      </c>
      <c r="E289" s="22">
        <v>1.1925234732333396</v>
      </c>
      <c r="F289" s="22">
        <v>0.70751309862112211</v>
      </c>
      <c r="G289" s="22">
        <v>-0.26940456843497279</v>
      </c>
      <c r="H289" s="22">
        <v>0.130606715260354</v>
      </c>
      <c r="I289" s="22">
        <v>0.89191627665109818</v>
      </c>
      <c r="J289" s="22">
        <v>0.8236417763662327</v>
      </c>
      <c r="K289" s="22">
        <v>0.64895250327047616</v>
      </c>
      <c r="L289" s="22">
        <v>-8.7028449953496345E-2</v>
      </c>
      <c r="M289" s="22">
        <v>-0.35564157967266063</v>
      </c>
      <c r="N289" s="22">
        <v>-0.17279276393849391</v>
      </c>
      <c r="O289" s="22">
        <v>-9.9409016569156627E-2</v>
      </c>
      <c r="P289" s="22">
        <v>0.10015806938964977</v>
      </c>
    </row>
    <row r="290" spans="2:16" x14ac:dyDescent="0.35">
      <c r="B290" s="7" t="s">
        <v>125</v>
      </c>
      <c r="C290" s="22">
        <v>-2.6442155632727982</v>
      </c>
      <c r="D290" s="22">
        <v>0.29430996159052225</v>
      </c>
      <c r="E290" s="22">
        <v>0.29101755940730961</v>
      </c>
      <c r="F290" s="22">
        <v>0.43310532361841741</v>
      </c>
      <c r="G290" s="22">
        <v>-0.64794622999378015</v>
      </c>
      <c r="H290" s="22">
        <v>0.54255899133145757</v>
      </c>
      <c r="I290" s="22">
        <v>-7.4413464882271296E-2</v>
      </c>
      <c r="J290" s="22">
        <v>0.77249804518677134</v>
      </c>
      <c r="K290" s="22">
        <v>6.8583983264199899E-2</v>
      </c>
      <c r="L290" s="22">
        <v>0.54117350710599132</v>
      </c>
      <c r="M290" s="22">
        <v>-0.23081103150897592</v>
      </c>
      <c r="N290" s="22">
        <v>-0.11894119988785398</v>
      </c>
      <c r="O290" s="22">
        <v>0.2182161067581847</v>
      </c>
      <c r="P290" s="22">
        <v>7.7933192858592668E-3</v>
      </c>
    </row>
    <row r="291" spans="2:16" x14ac:dyDescent="0.35">
      <c r="B291" s="7" t="s">
        <v>126</v>
      </c>
      <c r="C291" s="22">
        <v>-2.5578077082066657</v>
      </c>
      <c r="D291" s="22">
        <v>0.81188571380713137</v>
      </c>
      <c r="E291" s="22">
        <v>0.70572550584737659</v>
      </c>
      <c r="F291" s="22">
        <v>0.40506022468502012</v>
      </c>
      <c r="G291" s="22">
        <v>-1.0963159499314616</v>
      </c>
      <c r="H291" s="22">
        <v>0.41424797717218453</v>
      </c>
      <c r="I291" s="22">
        <v>0.12370565705855641</v>
      </c>
      <c r="J291" s="22">
        <v>0.39209490464730906</v>
      </c>
      <c r="K291" s="22">
        <v>-1.1005106677204987E-2</v>
      </c>
      <c r="L291" s="22">
        <v>0.35896882390162149</v>
      </c>
      <c r="M291" s="22">
        <v>0.47848527297235766</v>
      </c>
      <c r="N291" s="22">
        <v>6.8794008625156222E-2</v>
      </c>
      <c r="O291" s="22">
        <v>-3.7515366307828646E-2</v>
      </c>
      <c r="P291" s="22">
        <v>4.5292568297919986E-2</v>
      </c>
    </row>
    <row r="292" spans="2:16" x14ac:dyDescent="0.35">
      <c r="B292" s="7" t="s">
        <v>127</v>
      </c>
      <c r="C292" s="22">
        <v>-2.5061904987426948</v>
      </c>
      <c r="D292" s="22">
        <v>1.0235766515800326</v>
      </c>
      <c r="E292" s="22">
        <v>0.48233012264271258</v>
      </c>
      <c r="F292" s="22">
        <v>0.37957236244307474</v>
      </c>
      <c r="G292" s="22">
        <v>-1.3116414573634549</v>
      </c>
      <c r="H292" s="22">
        <v>0.60647806202727095</v>
      </c>
      <c r="I292" s="22">
        <v>9.2440997432287703E-2</v>
      </c>
      <c r="J292" s="22">
        <v>0.31726112491397368</v>
      </c>
      <c r="K292" s="22">
        <v>0.27820879797565901</v>
      </c>
      <c r="L292" s="22">
        <v>0.27060918681583468</v>
      </c>
      <c r="M292" s="22">
        <v>0.17767985793525323</v>
      </c>
      <c r="N292" s="22">
        <v>0.13865343106985711</v>
      </c>
      <c r="O292" s="22">
        <v>-0.20569072942124089</v>
      </c>
      <c r="P292" s="22">
        <v>0.20866396802934697</v>
      </c>
    </row>
    <row r="293" spans="2:16" x14ac:dyDescent="0.35">
      <c r="B293" s="7" t="s">
        <v>128</v>
      </c>
      <c r="C293" s="22">
        <v>-2.3868759340482395</v>
      </c>
      <c r="D293" s="22">
        <v>1.235731320795395</v>
      </c>
      <c r="E293" s="22">
        <v>0.13657793050232836</v>
      </c>
      <c r="F293" s="22">
        <v>0.25408728342674686</v>
      </c>
      <c r="G293" s="22">
        <v>-0.9772695042152072</v>
      </c>
      <c r="H293" s="22">
        <v>9.8882629114831158E-2</v>
      </c>
      <c r="I293" s="22">
        <v>-0.83825936355650577</v>
      </c>
      <c r="J293" s="22">
        <v>8.6336817478354103E-2</v>
      </c>
      <c r="K293" s="22">
        <v>0.17134772458795652</v>
      </c>
      <c r="L293" s="22">
        <v>0.31283584363191341</v>
      </c>
      <c r="M293" s="22">
        <v>0.50148266222732707</v>
      </c>
      <c r="N293" s="22">
        <v>0.46784327613339088</v>
      </c>
      <c r="O293" s="22">
        <v>-8.097647485552481E-2</v>
      </c>
      <c r="P293" s="22">
        <v>2.5925806588093125E-2</v>
      </c>
    </row>
    <row r="294" spans="2:16" x14ac:dyDescent="0.35">
      <c r="B294" s="7" t="s">
        <v>129</v>
      </c>
      <c r="C294" s="22">
        <v>-2.6445238356184313</v>
      </c>
      <c r="D294" s="22">
        <v>4.4745112613454801</v>
      </c>
      <c r="E294" s="22">
        <v>-0.51561727200850993</v>
      </c>
      <c r="F294" s="22">
        <v>-0.74535583889427126</v>
      </c>
      <c r="G294" s="22">
        <v>2.0330033033181309</v>
      </c>
      <c r="H294" s="22">
        <v>0.25210764821447207</v>
      </c>
      <c r="I294" s="22">
        <v>0.11316204290509581</v>
      </c>
      <c r="J294" s="22">
        <v>-0.16683524677016887</v>
      </c>
      <c r="K294" s="22">
        <v>-5.2233830821675702E-2</v>
      </c>
      <c r="L294" s="22">
        <v>-0.4292179102488376</v>
      </c>
      <c r="M294" s="22">
        <v>-0.19128695751628982</v>
      </c>
      <c r="N294" s="22">
        <v>-5.8555916647243536E-2</v>
      </c>
      <c r="O294" s="22">
        <v>-3.8895694154590169E-3</v>
      </c>
      <c r="P294" s="22">
        <v>0.21379785069605448</v>
      </c>
    </row>
    <row r="295" spans="2:16" x14ac:dyDescent="0.35">
      <c r="B295" s="7" t="s">
        <v>130</v>
      </c>
      <c r="C295" s="22">
        <v>-2.4251780717424567</v>
      </c>
      <c r="D295" s="22">
        <v>5.0716606610528272</v>
      </c>
      <c r="E295" s="22">
        <v>-2.3279472736859971E-2</v>
      </c>
      <c r="F295" s="22">
        <v>-0.77690285037556872</v>
      </c>
      <c r="G295" s="22">
        <v>1.6157031785276237</v>
      </c>
      <c r="H295" s="22">
        <v>0.12969387670525537</v>
      </c>
      <c r="I295" s="22">
        <v>0.44223728599287904</v>
      </c>
      <c r="J295" s="22">
        <v>-7.2291505397114306E-2</v>
      </c>
      <c r="K295" s="22">
        <v>-0.25676836613213899</v>
      </c>
      <c r="L295" s="22">
        <v>0.26471537588606076</v>
      </c>
      <c r="M295" s="22">
        <v>-6.0991692758819056E-2</v>
      </c>
      <c r="N295" s="22">
        <v>-0.13867346557189733</v>
      </c>
      <c r="O295" s="22">
        <v>0.13467660797915054</v>
      </c>
      <c r="P295" s="22">
        <v>-1.0425280683391245E-2</v>
      </c>
    </row>
    <row r="296" spans="2:16" ht="15" thickBot="1" x14ac:dyDescent="0.4">
      <c r="B296" s="20" t="s">
        <v>131</v>
      </c>
      <c r="C296" s="23">
        <v>-1.7448046696225243</v>
      </c>
      <c r="D296" s="23">
        <v>5.5143224253421232</v>
      </c>
      <c r="E296" s="23">
        <v>-5.3416214092338599E-2</v>
      </c>
      <c r="F296" s="23">
        <v>4.6279247180058908E-2</v>
      </c>
      <c r="G296" s="23">
        <v>1.7114427439373925</v>
      </c>
      <c r="H296" s="23">
        <v>6.9732634579873026E-2</v>
      </c>
      <c r="I296" s="23">
        <v>0.10927472467019052</v>
      </c>
      <c r="J296" s="23">
        <v>6.416464623099688E-2</v>
      </c>
      <c r="K296" s="23">
        <v>0.10659992024194462</v>
      </c>
      <c r="L296" s="23">
        <v>5.2954797869557257E-2</v>
      </c>
      <c r="M296" s="23">
        <v>0.20279704093108708</v>
      </c>
      <c r="N296" s="23">
        <v>0.12874993046090971</v>
      </c>
      <c r="O296" s="23">
        <v>-0.11648879326647404</v>
      </c>
      <c r="P296" s="23">
        <v>-0.18390374948862892</v>
      </c>
    </row>
    <row r="319" spans="7:7" x14ac:dyDescent="0.35">
      <c r="G319" t="s">
        <v>63</v>
      </c>
    </row>
    <row r="339" spans="7:7" x14ac:dyDescent="0.35">
      <c r="G339" t="s">
        <v>63</v>
      </c>
    </row>
    <row r="359" spans="2:16" x14ac:dyDescent="0.35">
      <c r="G359" t="s">
        <v>63</v>
      </c>
    </row>
    <row r="362" spans="2:16" x14ac:dyDescent="0.35">
      <c r="B362" s="6" t="s">
        <v>132</v>
      </c>
    </row>
    <row r="363" spans="2:16" ht="15" thickBot="1" x14ac:dyDescent="0.4"/>
    <row r="364" spans="2:16" x14ac:dyDescent="0.35">
      <c r="B364" s="9"/>
      <c r="C364" s="10" t="s">
        <v>46</v>
      </c>
      <c r="D364" s="10" t="s">
        <v>47</v>
      </c>
      <c r="E364" s="10" t="s">
        <v>48</v>
      </c>
      <c r="F364" s="10" t="s">
        <v>49</v>
      </c>
      <c r="G364" s="10" t="s">
        <v>50</v>
      </c>
      <c r="H364" s="10" t="s">
        <v>51</v>
      </c>
      <c r="I364" s="10" t="s">
        <v>52</v>
      </c>
      <c r="J364" s="10" t="s">
        <v>53</v>
      </c>
      <c r="K364" s="10" t="s">
        <v>54</v>
      </c>
      <c r="L364" s="10" t="s">
        <v>55</v>
      </c>
      <c r="M364" s="10" t="s">
        <v>56</v>
      </c>
      <c r="N364" s="10" t="s">
        <v>57</v>
      </c>
      <c r="O364" s="10" t="s">
        <v>58</v>
      </c>
      <c r="P364" s="10" t="s">
        <v>59</v>
      </c>
    </row>
    <row r="365" spans="2:16" x14ac:dyDescent="0.35">
      <c r="B365" s="19" t="s">
        <v>71</v>
      </c>
      <c r="C365" s="21">
        <v>2.1395048297524846</v>
      </c>
      <c r="D365" s="21">
        <v>1.7612657125449918</v>
      </c>
      <c r="E365" s="21">
        <v>3.3188764357238631</v>
      </c>
      <c r="F365" s="21">
        <v>11.934104998463292</v>
      </c>
      <c r="G365" s="21">
        <v>6.8659194046880723</v>
      </c>
      <c r="H365" s="21">
        <v>2.0862826415763647</v>
      </c>
      <c r="I365" s="21">
        <v>0.25061682846276079</v>
      </c>
      <c r="J365" s="21">
        <v>4.9110086123443579E-2</v>
      </c>
      <c r="K365" s="21">
        <v>4.2693128419526571</v>
      </c>
      <c r="L365" s="21">
        <v>2.1842769962249981E-3</v>
      </c>
      <c r="M365" s="21">
        <v>3.6087230269440633</v>
      </c>
      <c r="N365" s="21">
        <v>1.7963061401532412</v>
      </c>
      <c r="O365" s="21">
        <v>10.793060039850328</v>
      </c>
      <c r="P365" s="21">
        <v>0.93784445761109636</v>
      </c>
    </row>
    <row r="366" spans="2:16" x14ac:dyDescent="0.35">
      <c r="B366" s="7" t="s">
        <v>72</v>
      </c>
      <c r="C366" s="22">
        <v>2.4455964122740701</v>
      </c>
      <c r="D366" s="22">
        <v>0.99385233801741057</v>
      </c>
      <c r="E366" s="22">
        <v>3.8483368818357544</v>
      </c>
      <c r="F366" s="22">
        <v>4.4559748968172102</v>
      </c>
      <c r="G366" s="22">
        <v>2.1669331809214967</v>
      </c>
      <c r="H366" s="22">
        <v>0.99491867511375998</v>
      </c>
      <c r="I366" s="22">
        <v>0.242773783810392</v>
      </c>
      <c r="J366" s="22">
        <v>0.66563446719336306</v>
      </c>
      <c r="K366" s="22">
        <v>4.6002729968997267</v>
      </c>
      <c r="L366" s="22">
        <v>2.1152335160499698E-2</v>
      </c>
      <c r="M366" s="22">
        <v>1.0306577665632378E-2</v>
      </c>
      <c r="N366" s="22">
        <v>1.4418105238972519E-2</v>
      </c>
      <c r="O366" s="22">
        <v>1.9339175589505262</v>
      </c>
      <c r="P366" s="22">
        <v>0.22681603997346864</v>
      </c>
    </row>
    <row r="367" spans="2:16" x14ac:dyDescent="0.35">
      <c r="B367" s="7" t="s">
        <v>73</v>
      </c>
      <c r="C367" s="22">
        <v>1.516809218362692</v>
      </c>
      <c r="D367" s="22">
        <v>0.30716594974400624</v>
      </c>
      <c r="E367" s="22">
        <v>5.0153394754599994</v>
      </c>
      <c r="F367" s="22">
        <v>1.7820828063044434</v>
      </c>
      <c r="G367" s="22">
        <v>0.78713369839924829</v>
      </c>
      <c r="H367" s="22">
        <v>2.0679475939108962</v>
      </c>
      <c r="I367" s="22">
        <v>5.6268791975045668E-2</v>
      </c>
      <c r="J367" s="22">
        <v>3.4984861195630481</v>
      </c>
      <c r="K367" s="22">
        <v>2.176765798062848E-2</v>
      </c>
      <c r="L367" s="22">
        <v>0.7702645360598489</v>
      </c>
      <c r="M367" s="22">
        <v>4.1773259478353978E-3</v>
      </c>
      <c r="N367" s="22">
        <v>0.43936075213087655</v>
      </c>
      <c r="O367" s="22">
        <v>7.451125368973603</v>
      </c>
      <c r="P367" s="22">
        <v>2.6711701054650909</v>
      </c>
    </row>
    <row r="368" spans="2:16" x14ac:dyDescent="0.35">
      <c r="B368" s="7" t="s">
        <v>74</v>
      </c>
      <c r="C368" s="22">
        <v>1.5356012129778529</v>
      </c>
      <c r="D368" s="22">
        <v>1.5666540231332262</v>
      </c>
      <c r="E368" s="22">
        <v>2.555557582660382</v>
      </c>
      <c r="F368" s="22">
        <v>0.64343263062568057</v>
      </c>
      <c r="G368" s="22">
        <v>3.3784290655437474</v>
      </c>
      <c r="H368" s="22">
        <v>0.46532806193813853</v>
      </c>
      <c r="I368" s="22">
        <v>0.18289867804235363</v>
      </c>
      <c r="J368" s="22">
        <v>0.11161024280642261</v>
      </c>
      <c r="K368" s="22">
        <v>1.3614862974110389</v>
      </c>
      <c r="L368" s="22">
        <v>0.25455114908471682</v>
      </c>
      <c r="M368" s="22">
        <v>1.053498118909457</v>
      </c>
      <c r="N368" s="22">
        <v>4.7153411945547841E-2</v>
      </c>
      <c r="O368" s="22">
        <v>5.2340728692378926</v>
      </c>
      <c r="P368" s="22">
        <v>1.4684469336572201</v>
      </c>
    </row>
    <row r="369" spans="2:16" x14ac:dyDescent="0.35">
      <c r="B369" s="7" t="s">
        <v>75</v>
      </c>
      <c r="C369" s="22">
        <v>1.5236311768075683</v>
      </c>
      <c r="D369" s="22">
        <v>1.2007560602766236</v>
      </c>
      <c r="E369" s="22">
        <v>1.2841735935414913</v>
      </c>
      <c r="F369" s="22">
        <v>0.13189624667826316</v>
      </c>
      <c r="G369" s="22">
        <v>2.4458891704162227</v>
      </c>
      <c r="H369" s="22">
        <v>0.10829701762454126</v>
      </c>
      <c r="I369" s="22">
        <v>0.2898766225541004</v>
      </c>
      <c r="J369" s="22">
        <v>7.3461579416963213E-2</v>
      </c>
      <c r="K369" s="22">
        <v>1.5034623423161562E-2</v>
      </c>
      <c r="L369" s="22">
        <v>0.39366555465337916</v>
      </c>
      <c r="M369" s="22">
        <v>0.1325553914008735</v>
      </c>
      <c r="N369" s="22">
        <v>9.0558989656063533E-3</v>
      </c>
      <c r="O369" s="22">
        <v>7.9330617831297259E-2</v>
      </c>
      <c r="P369" s="22">
        <v>0.28485693499430542</v>
      </c>
    </row>
    <row r="370" spans="2:16" x14ac:dyDescent="0.35">
      <c r="B370" s="7" t="s">
        <v>76</v>
      </c>
      <c r="C370" s="22">
        <v>1.246191456160882</v>
      </c>
      <c r="D370" s="22">
        <v>1.1270599851571936</v>
      </c>
      <c r="E370" s="22">
        <v>0.30302168565673232</v>
      </c>
      <c r="F370" s="22">
        <v>0.23156276982551605</v>
      </c>
      <c r="G370" s="22">
        <v>2.0962102686323121</v>
      </c>
      <c r="H370" s="22">
        <v>0.25003098985925637</v>
      </c>
      <c r="I370" s="22">
        <v>8.4307605221612972E-2</v>
      </c>
      <c r="J370" s="22">
        <v>0.51164936499814384</v>
      </c>
      <c r="K370" s="22">
        <v>0.17395306795472346</v>
      </c>
      <c r="L370" s="22">
        <v>3.1963936395013368E-2</v>
      </c>
      <c r="M370" s="22">
        <v>1.0204877076948549E-2</v>
      </c>
      <c r="N370" s="22">
        <v>2.5790515274363228</v>
      </c>
      <c r="O370" s="22">
        <v>0.87489809208869529</v>
      </c>
      <c r="P370" s="22">
        <v>1.7761761405401091</v>
      </c>
    </row>
    <row r="371" spans="2:16" x14ac:dyDescent="0.35">
      <c r="B371" s="7" t="s">
        <v>77</v>
      </c>
      <c r="C371" s="22">
        <v>1.8385725960524411</v>
      </c>
      <c r="D371" s="22">
        <v>0.81381521341024321</v>
      </c>
      <c r="E371" s="22">
        <v>0.53183411770464106</v>
      </c>
      <c r="F371" s="22">
        <v>3.1041119330807301</v>
      </c>
      <c r="G371" s="22">
        <v>2.0596859248949255</v>
      </c>
      <c r="H371" s="22">
        <v>2.2795330347280721E-2</v>
      </c>
      <c r="I371" s="22">
        <v>8.248897747854954E-4</v>
      </c>
      <c r="J371" s="22">
        <v>0.20599051546917446</v>
      </c>
      <c r="K371" s="22">
        <v>1.0069888148293478</v>
      </c>
      <c r="L371" s="22">
        <v>0.8648618471472862</v>
      </c>
      <c r="M371" s="22">
        <v>6.3477979637545159E-2</v>
      </c>
      <c r="N371" s="22">
        <v>0.14198869728078647</v>
      </c>
      <c r="O371" s="22">
        <v>0.25393269711652605</v>
      </c>
      <c r="P371" s="22">
        <v>0.24934012459126337</v>
      </c>
    </row>
    <row r="372" spans="2:16" x14ac:dyDescent="0.35">
      <c r="B372" s="7" t="s">
        <v>78</v>
      </c>
      <c r="C372" s="22">
        <v>1.5135079880506646</v>
      </c>
      <c r="D372" s="22">
        <v>0.44545494156481863</v>
      </c>
      <c r="E372" s="22">
        <v>0.63340992006935637</v>
      </c>
      <c r="F372" s="22">
        <v>6.8500388609026137</v>
      </c>
      <c r="G372" s="22">
        <v>0.37142339174987077</v>
      </c>
      <c r="H372" s="22">
        <v>0.12621820235179659</v>
      </c>
      <c r="I372" s="22">
        <v>0.68610207999385264</v>
      </c>
      <c r="J372" s="22">
        <v>2.0866482830935991</v>
      </c>
      <c r="K372" s="22">
        <v>2.7382558922962201E-2</v>
      </c>
      <c r="L372" s="22">
        <v>2.1888284341700159</v>
      </c>
      <c r="M372" s="22">
        <v>1.591644481980984E-2</v>
      </c>
      <c r="N372" s="22">
        <v>0.81373794565329438</v>
      </c>
      <c r="O372" s="22">
        <v>0.93998692122368321</v>
      </c>
      <c r="P372" s="22">
        <v>8.8473336945956698E-3</v>
      </c>
    </row>
    <row r="373" spans="2:16" x14ac:dyDescent="0.35">
      <c r="B373" s="7" t="s">
        <v>79</v>
      </c>
      <c r="C373" s="22">
        <v>0.67590992357205526</v>
      </c>
      <c r="D373" s="22">
        <v>0.38786611712884533</v>
      </c>
      <c r="E373" s="22">
        <v>0.42113954148200405</v>
      </c>
      <c r="F373" s="22">
        <v>3.4690682851603833</v>
      </c>
      <c r="G373" s="22">
        <v>0.40312137788785263</v>
      </c>
      <c r="H373" s="22">
        <v>0.70503398660320427</v>
      </c>
      <c r="I373" s="22">
        <v>2.8370861683307544</v>
      </c>
      <c r="J373" s="22">
        <v>1.4913804022517059</v>
      </c>
      <c r="K373" s="22">
        <v>0.12232091368504734</v>
      </c>
      <c r="L373" s="22">
        <v>6.8588330762918073</v>
      </c>
      <c r="M373" s="22">
        <v>1.7680582587763585</v>
      </c>
      <c r="N373" s="22">
        <v>6.3553357156619885</v>
      </c>
      <c r="O373" s="22">
        <v>5.0475757238839054E-3</v>
      </c>
      <c r="P373" s="22">
        <v>2.0468084988677346</v>
      </c>
    </row>
    <row r="374" spans="2:16" x14ac:dyDescent="0.35">
      <c r="B374" s="7" t="s">
        <v>80</v>
      </c>
      <c r="C374" s="22">
        <v>0.15991825712501639</v>
      </c>
      <c r="D374" s="22">
        <v>0.6481771985553223</v>
      </c>
      <c r="E374" s="22">
        <v>3.3512572728254655E-2</v>
      </c>
      <c r="F374" s="22">
        <v>5.6752464425542399</v>
      </c>
      <c r="G374" s="22">
        <v>0.90265289024419315</v>
      </c>
      <c r="H374" s="22">
        <v>0.50043114657084609</v>
      </c>
      <c r="I374" s="22">
        <v>2.2091981265519807</v>
      </c>
      <c r="J374" s="22">
        <v>0.15534064948391388</v>
      </c>
      <c r="K374" s="22">
        <v>3.2778442838250307E-2</v>
      </c>
      <c r="L374" s="22">
        <v>3.4413069092964661</v>
      </c>
      <c r="M374" s="22">
        <v>3.9440195458905061</v>
      </c>
      <c r="N374" s="22">
        <v>1.1315959901806389</v>
      </c>
      <c r="O374" s="22">
        <v>1.2029163307838535</v>
      </c>
      <c r="P374" s="22">
        <v>5.308414779522156E-2</v>
      </c>
    </row>
    <row r="375" spans="2:16" x14ac:dyDescent="0.35">
      <c r="B375" s="7" t="s">
        <v>81</v>
      </c>
      <c r="C375" s="22">
        <v>9.4919866574615902E-2</v>
      </c>
      <c r="D375" s="22">
        <v>1.0071059804604501</v>
      </c>
      <c r="E375" s="22">
        <v>0.7925403797167464</v>
      </c>
      <c r="F375" s="22">
        <v>8.1711232784875349</v>
      </c>
      <c r="G375" s="22">
        <v>0.45000931670791111</v>
      </c>
      <c r="H375" s="22">
        <v>0.23739500934396121</v>
      </c>
      <c r="I375" s="22">
        <v>6.9268429811363008</v>
      </c>
      <c r="J375" s="22">
        <v>4.4971984869150301</v>
      </c>
      <c r="K375" s="22">
        <v>5.2747490103496627E-5</v>
      </c>
      <c r="L375" s="22">
        <v>1.3458248693028918</v>
      </c>
      <c r="M375" s="22">
        <v>0.24650388074729052</v>
      </c>
      <c r="N375" s="22">
        <v>1.4637448944775735</v>
      </c>
      <c r="O375" s="22">
        <v>1.212772699869713</v>
      </c>
      <c r="P375" s="22">
        <v>3.2400267432919119</v>
      </c>
    </row>
    <row r="376" spans="2:16" x14ac:dyDescent="0.35">
      <c r="B376" s="7" t="s">
        <v>82</v>
      </c>
      <c r="C376" s="22">
        <v>5.8374872234490137E-2</v>
      </c>
      <c r="D376" s="22">
        <v>4.0821275224556988E-2</v>
      </c>
      <c r="E376" s="22">
        <v>1.4510772734847011</v>
      </c>
      <c r="F376" s="22">
        <v>11.929917752615081</v>
      </c>
      <c r="G376" s="22">
        <v>0.2176111967273904</v>
      </c>
      <c r="H376" s="22">
        <v>0.35828429106123288</v>
      </c>
      <c r="I376" s="22">
        <v>1.2144307871125612</v>
      </c>
      <c r="J376" s="22">
        <v>3.2881901387704486</v>
      </c>
      <c r="K376" s="22">
        <v>6.236561439785634E-3</v>
      </c>
      <c r="L376" s="22">
        <v>0.34396636971663391</v>
      </c>
      <c r="M376" s="22">
        <v>3.1521743461879614</v>
      </c>
      <c r="N376" s="22">
        <v>0.58927960025508053</v>
      </c>
      <c r="O376" s="22">
        <v>0.30562010487918351</v>
      </c>
      <c r="P376" s="22">
        <v>9.4117030039084754E-2</v>
      </c>
    </row>
    <row r="377" spans="2:16" x14ac:dyDescent="0.35">
      <c r="B377" s="7" t="s">
        <v>83</v>
      </c>
      <c r="C377" s="22">
        <v>0.7082253573905114</v>
      </c>
      <c r="D377" s="22">
        <v>4.7200352878574853E-2</v>
      </c>
      <c r="E377" s="22">
        <v>2.0570965447457672</v>
      </c>
      <c r="F377" s="22">
        <v>5.1916908246354607</v>
      </c>
      <c r="G377" s="22">
        <v>1.3179585818411474</v>
      </c>
      <c r="H377" s="22">
        <v>1.1466494851110591E-2</v>
      </c>
      <c r="I377" s="22">
        <v>3.3859630169148751</v>
      </c>
      <c r="J377" s="22">
        <v>0.79635867049518227</v>
      </c>
      <c r="K377" s="22">
        <v>2.1321449295975885</v>
      </c>
      <c r="L377" s="22">
        <v>5.2838949143470024E-2</v>
      </c>
      <c r="M377" s="22">
        <v>1.9213344559978105E-3</v>
      </c>
      <c r="N377" s="22">
        <v>3.5463450919449069</v>
      </c>
      <c r="O377" s="22">
        <v>8.4161252445301482E-2</v>
      </c>
      <c r="P377" s="22">
        <v>0.21081467276619881</v>
      </c>
    </row>
    <row r="378" spans="2:16" x14ac:dyDescent="0.35">
      <c r="B378" s="7" t="s">
        <v>84</v>
      </c>
      <c r="C378" s="22">
        <v>0.85198183012082918</v>
      </c>
      <c r="D378" s="22">
        <v>0.34807465115572772</v>
      </c>
      <c r="E378" s="22">
        <v>4.4200189249653317</v>
      </c>
      <c r="F378" s="22">
        <v>1.1538845471898147</v>
      </c>
      <c r="G378" s="22">
        <v>2.2332143703312064</v>
      </c>
      <c r="H378" s="22">
        <v>4.2285647937598016E-3</v>
      </c>
      <c r="I378" s="22">
        <v>1.4536462134192993</v>
      </c>
      <c r="J378" s="22">
        <v>2.0320442853741638</v>
      </c>
      <c r="K378" s="22">
        <v>1.2053580971172524</v>
      </c>
      <c r="L378" s="22">
        <v>1.371858239979588E-2</v>
      </c>
      <c r="M378" s="22">
        <v>1.0306965374961268</v>
      </c>
      <c r="N378" s="22">
        <v>0.17867486267224744</v>
      </c>
      <c r="O378" s="22">
        <v>5.2229883837872739</v>
      </c>
      <c r="P378" s="22">
        <v>0.87008671093833012</v>
      </c>
    </row>
    <row r="379" spans="2:16" x14ac:dyDescent="0.35">
      <c r="B379" s="7" t="s">
        <v>85</v>
      </c>
      <c r="C379" s="22">
        <v>1.7167433540091137</v>
      </c>
      <c r="D379" s="22">
        <v>8.6264993140741431E-2</v>
      </c>
      <c r="E379" s="22">
        <v>4.458315387749046</v>
      </c>
      <c r="F379" s="22">
        <v>0.91149277374714599</v>
      </c>
      <c r="G379" s="22">
        <v>0.28203990648159361</v>
      </c>
      <c r="H379" s="22">
        <v>0.69556894517735079</v>
      </c>
      <c r="I379" s="22">
        <v>0.34176304158584919</v>
      </c>
      <c r="J379" s="22">
        <v>2.6976239789722105</v>
      </c>
      <c r="K379" s="22">
        <v>2.5423728305193745</v>
      </c>
      <c r="L379" s="22">
        <v>3.5417526307803495</v>
      </c>
      <c r="M379" s="22">
        <v>9.2624215577812294E-2</v>
      </c>
      <c r="N379" s="22">
        <v>0.67019429236288042</v>
      </c>
      <c r="O379" s="22">
        <v>6.0378550782435987</v>
      </c>
      <c r="P379" s="22">
        <v>0.21788403949308796</v>
      </c>
    </row>
    <row r="380" spans="2:16" x14ac:dyDescent="0.35">
      <c r="B380" s="7" t="s">
        <v>86</v>
      </c>
      <c r="C380" s="22">
        <v>2.3131207546440544</v>
      </c>
      <c r="D380" s="22">
        <v>5.2104346167291739E-2</v>
      </c>
      <c r="E380" s="22">
        <v>3.6130228519455128</v>
      </c>
      <c r="F380" s="22">
        <v>0.27486502215837111</v>
      </c>
      <c r="G380" s="22">
        <v>1.4724053438799953</v>
      </c>
      <c r="H380" s="22">
        <v>1.2843536157765505</v>
      </c>
      <c r="I380" s="22">
        <v>2.2803515714264706</v>
      </c>
      <c r="J380" s="22">
        <v>5.2893591426115423</v>
      </c>
      <c r="K380" s="22">
        <v>0.2253622009347134</v>
      </c>
      <c r="L380" s="22">
        <v>9.2232928125724992E-2</v>
      </c>
      <c r="M380" s="22">
        <v>3.0738869110503226</v>
      </c>
      <c r="N380" s="22">
        <v>4.3424992680221951E-2</v>
      </c>
      <c r="O380" s="22">
        <v>7.7319624284953439E-2</v>
      </c>
      <c r="P380" s="22">
        <v>8.319707882428911E-6</v>
      </c>
    </row>
    <row r="381" spans="2:16" x14ac:dyDescent="0.35">
      <c r="B381" s="7" t="s">
        <v>87</v>
      </c>
      <c r="C381" s="22">
        <v>3.0371902723334769</v>
      </c>
      <c r="D381" s="22">
        <v>1.2226750611455058E-2</v>
      </c>
      <c r="E381" s="22">
        <v>2.2251915757030543</v>
      </c>
      <c r="F381" s="22">
        <v>0.37981916706017471</v>
      </c>
      <c r="G381" s="22">
        <v>1.1209614165194801</v>
      </c>
      <c r="H381" s="22">
        <v>0.17181218428034212</v>
      </c>
      <c r="I381" s="22">
        <v>0.24547505993726867</v>
      </c>
      <c r="J381" s="22">
        <v>1.398876678443095</v>
      </c>
      <c r="K381" s="22">
        <v>0.53190150953133108</v>
      </c>
      <c r="L381" s="22">
        <v>1.6766570829969991</v>
      </c>
      <c r="M381" s="22">
        <v>4.1547733430648361E-2</v>
      </c>
      <c r="N381" s="22">
        <v>1.699105945474193</v>
      </c>
      <c r="O381" s="22">
        <v>3.8063116761247733E-2</v>
      </c>
      <c r="P381" s="22">
        <v>0.44715391196802112</v>
      </c>
    </row>
    <row r="382" spans="2:16" x14ac:dyDescent="0.35">
      <c r="B382" s="7" t="s">
        <v>88</v>
      </c>
      <c r="C382" s="22">
        <v>4.6595104971129784</v>
      </c>
      <c r="D382" s="22">
        <v>1.7774776702923901E-3</v>
      </c>
      <c r="E382" s="22">
        <v>1.4915679170358465</v>
      </c>
      <c r="F382" s="22">
        <v>2.4589781261552424</v>
      </c>
      <c r="G382" s="22">
        <v>3.2591890229076914</v>
      </c>
      <c r="H382" s="22">
        <v>4.5044659220523657</v>
      </c>
      <c r="I382" s="22">
        <v>9.9822139806625243E-2</v>
      </c>
      <c r="J382" s="22">
        <v>0.27217619539716215</v>
      </c>
      <c r="K382" s="22">
        <v>2.3011377598740963</v>
      </c>
      <c r="L382" s="22">
        <v>0.47454271688937688</v>
      </c>
      <c r="M382" s="22">
        <v>0.9045913114161076</v>
      </c>
      <c r="N382" s="22">
        <v>4.7919567860263594</v>
      </c>
      <c r="O382" s="22">
        <v>0.76411781586466943</v>
      </c>
      <c r="P382" s="22">
        <v>0.79612475405268512</v>
      </c>
    </row>
    <row r="383" spans="2:16" x14ac:dyDescent="0.35">
      <c r="B383" s="7" t="s">
        <v>89</v>
      </c>
      <c r="C383" s="22">
        <v>4.9825430257982024</v>
      </c>
      <c r="D383" s="22">
        <v>7.7212960891281365E-2</v>
      </c>
      <c r="E383" s="22">
        <v>0.80874566136796955</v>
      </c>
      <c r="F383" s="22">
        <v>3.5963129908259241</v>
      </c>
      <c r="G383" s="22">
        <v>0.83709965173013567</v>
      </c>
      <c r="H383" s="22">
        <v>1.5835695190342094</v>
      </c>
      <c r="I383" s="22">
        <v>0.12654315859592383</v>
      </c>
      <c r="J383" s="22">
        <v>0.28877085355169546</v>
      </c>
      <c r="K383" s="22">
        <v>0.15486301349558129</v>
      </c>
      <c r="L383" s="22">
        <v>0.36002159708103715</v>
      </c>
      <c r="M383" s="22">
        <v>1.6188899994570056</v>
      </c>
      <c r="N383" s="22">
        <v>3.1371218307605059E-2</v>
      </c>
      <c r="O383" s="22">
        <v>7.4201493904192048E-2</v>
      </c>
      <c r="P383" s="22">
        <v>0.26050549983170129</v>
      </c>
    </row>
    <row r="384" spans="2:16" x14ac:dyDescent="0.35">
      <c r="B384" s="7" t="s">
        <v>90</v>
      </c>
      <c r="C384" s="22">
        <v>4.4348003954926387</v>
      </c>
      <c r="D384" s="22">
        <v>0.7893243843749469</v>
      </c>
      <c r="E384" s="22">
        <v>1.5238207866206295</v>
      </c>
      <c r="F384" s="22">
        <v>1.2443007323657278</v>
      </c>
      <c r="G384" s="22">
        <v>1.0918257509880054E-2</v>
      </c>
      <c r="H384" s="22">
        <v>1.3599281662123762E-3</v>
      </c>
      <c r="I384" s="22">
        <v>0.37757179761500093</v>
      </c>
      <c r="J384" s="22">
        <v>8.377792198111296E-2</v>
      </c>
      <c r="K384" s="22">
        <v>0.7079167022971139</v>
      </c>
      <c r="L384" s="22">
        <v>0.43456815448895969</v>
      </c>
      <c r="M384" s="22">
        <v>2.2840618900352976E-2</v>
      </c>
      <c r="N384" s="22">
        <v>1.3197242969278553</v>
      </c>
      <c r="O384" s="22">
        <v>0.90035511145403402</v>
      </c>
      <c r="P384" s="22">
        <v>5.2481254171717149</v>
      </c>
    </row>
    <row r="385" spans="2:16" x14ac:dyDescent="0.35">
      <c r="B385" s="7" t="s">
        <v>91</v>
      </c>
      <c r="C385" s="22">
        <v>3.4694091362752242</v>
      </c>
      <c r="D385" s="22">
        <v>1.1236222539821501</v>
      </c>
      <c r="E385" s="22">
        <v>2.0189806583265568</v>
      </c>
      <c r="F385" s="22">
        <v>2.4096664876717639</v>
      </c>
      <c r="G385" s="22">
        <v>2.1371710337676503E-2</v>
      </c>
      <c r="H385" s="22">
        <v>0.39564626819386861</v>
      </c>
      <c r="I385" s="22">
        <v>0.61560060632537139</v>
      </c>
      <c r="J385" s="22">
        <v>0.28144305345110443</v>
      </c>
      <c r="K385" s="22">
        <v>1.9414091104051023E-2</v>
      </c>
      <c r="L385" s="22">
        <v>0.34955672117226622</v>
      </c>
      <c r="M385" s="22">
        <v>1.3073244965257315E-3</v>
      </c>
      <c r="N385" s="22">
        <v>0.3817413577011895</v>
      </c>
      <c r="O385" s="22">
        <v>1.548575956576216E-5</v>
      </c>
      <c r="P385" s="22">
        <v>2.3857697042663726</v>
      </c>
    </row>
    <row r="386" spans="2:16" x14ac:dyDescent="0.35">
      <c r="B386" s="7" t="s">
        <v>92</v>
      </c>
      <c r="C386" s="22">
        <v>3.1627515668166146</v>
      </c>
      <c r="D386" s="22">
        <v>1.5495276862229594</v>
      </c>
      <c r="E386" s="22">
        <v>0.19311342299131967</v>
      </c>
      <c r="F386" s="22">
        <v>1.9180864575454173</v>
      </c>
      <c r="G386" s="22">
        <v>0.15114497171539723</v>
      </c>
      <c r="H386" s="22">
        <v>0.64094484413067676</v>
      </c>
      <c r="I386" s="22">
        <v>3.1020263889553203</v>
      </c>
      <c r="J386" s="22">
        <v>0.71393139325281485</v>
      </c>
      <c r="K386" s="22">
        <v>0.95164116542988997</v>
      </c>
      <c r="L386" s="22">
        <v>3.6167813398146178</v>
      </c>
      <c r="M386" s="22">
        <v>0.37736878176027505</v>
      </c>
      <c r="N386" s="22">
        <v>0.89496874952077587</v>
      </c>
      <c r="O386" s="22">
        <v>2.6731497808824041</v>
      </c>
      <c r="P386" s="22">
        <v>2.3076513098957601</v>
      </c>
    </row>
    <row r="387" spans="2:16" x14ac:dyDescent="0.35">
      <c r="B387" s="7" t="s">
        <v>93</v>
      </c>
      <c r="C387" s="22">
        <v>2.7015320179797002</v>
      </c>
      <c r="D387" s="22">
        <v>0.82732538658126165</v>
      </c>
      <c r="E387" s="22">
        <v>0.17481581789147924</v>
      </c>
      <c r="F387" s="22">
        <v>3.4763585471221647</v>
      </c>
      <c r="G387" s="22">
        <v>1.1092151586172303E-2</v>
      </c>
      <c r="H387" s="22">
        <v>0.92237501640588326</v>
      </c>
      <c r="I387" s="22">
        <v>2.8915246666542567</v>
      </c>
      <c r="J387" s="22">
        <v>1.7536839016681425</v>
      </c>
      <c r="K387" s="22">
        <v>4.0900942762697623</v>
      </c>
      <c r="L387" s="22">
        <v>3.8387999245149436</v>
      </c>
      <c r="M387" s="22">
        <v>1.6516166474221916</v>
      </c>
      <c r="N387" s="22">
        <v>0.14383719420562741</v>
      </c>
      <c r="O387" s="22">
        <v>5.9498716935063323</v>
      </c>
      <c r="P387" s="22">
        <v>2.4440907350431713</v>
      </c>
    </row>
    <row r="388" spans="2:16" x14ac:dyDescent="0.35">
      <c r="B388" s="7" t="s">
        <v>94</v>
      </c>
      <c r="C388" s="22">
        <v>1.5350542003303571</v>
      </c>
      <c r="D388" s="22">
        <v>0.66351205494118393</v>
      </c>
      <c r="E388" s="22">
        <v>0.32789693909510431</v>
      </c>
      <c r="F388" s="22">
        <v>1.2722007945145708</v>
      </c>
      <c r="G388" s="22">
        <v>5.4053876180196449E-2</v>
      </c>
      <c r="H388" s="22">
        <v>2.744376166451918</v>
      </c>
      <c r="I388" s="22">
        <v>7.4462667015808268</v>
      </c>
      <c r="J388" s="22">
        <v>0.19159975353481967</v>
      </c>
      <c r="K388" s="22">
        <v>1.3712082587562433E-4</v>
      </c>
      <c r="L388" s="22">
        <v>6.5146302640922041E-2</v>
      </c>
      <c r="M388" s="22">
        <v>1.1451979934937448</v>
      </c>
      <c r="N388" s="22">
        <v>3.9662741161471526</v>
      </c>
      <c r="O388" s="22">
        <v>0.63196476703495041</v>
      </c>
      <c r="P388" s="22">
        <v>2.0407967897779997</v>
      </c>
    </row>
    <row r="389" spans="2:16" x14ac:dyDescent="0.35">
      <c r="B389" s="7" t="s">
        <v>95</v>
      </c>
      <c r="C389" s="22">
        <v>1.3147307269362474</v>
      </c>
      <c r="D389" s="22">
        <v>1.638890746093246</v>
      </c>
      <c r="E389" s="22">
        <v>0.60163575407552694</v>
      </c>
      <c r="F389" s="22">
        <v>2.8235085390220967E-3</v>
      </c>
      <c r="G389" s="22">
        <v>0.62583736505103182</v>
      </c>
      <c r="H389" s="22">
        <v>6.3139854831071176</v>
      </c>
      <c r="I389" s="22">
        <v>9.4026823565430212E-2</v>
      </c>
      <c r="J389" s="22">
        <v>12.600255145458096</v>
      </c>
      <c r="K389" s="22">
        <v>7.1902506120049434</v>
      </c>
      <c r="L389" s="22">
        <v>0.77168578235722096</v>
      </c>
      <c r="M389" s="22">
        <v>0.24439384441306</v>
      </c>
      <c r="N389" s="22">
        <v>0.75376979092844221</v>
      </c>
      <c r="O389" s="22">
        <v>8.4508733346326276E-2</v>
      </c>
      <c r="P389" s="22">
        <v>7.9504643453247255</v>
      </c>
    </row>
    <row r="390" spans="2:16" x14ac:dyDescent="0.35">
      <c r="B390" s="7" t="s">
        <v>96</v>
      </c>
      <c r="C390" s="22">
        <v>0.88571580630705171</v>
      </c>
      <c r="D390" s="22">
        <v>0.93676396556879105</v>
      </c>
      <c r="E390" s="22">
        <v>2.2571718086955785</v>
      </c>
      <c r="F390" s="22">
        <v>6.4805762844230327E-2</v>
      </c>
      <c r="G390" s="22">
        <v>0.2393635327256898</v>
      </c>
      <c r="H390" s="22">
        <v>3.8977059956970357</v>
      </c>
      <c r="I390" s="22">
        <v>0.59715935270338338</v>
      </c>
      <c r="J390" s="22">
        <v>3.8009177286339106</v>
      </c>
      <c r="K390" s="22">
        <v>0.12618745346434543</v>
      </c>
      <c r="L390" s="22">
        <v>3.0204089935767646</v>
      </c>
      <c r="M390" s="22">
        <v>0.54078596051122463</v>
      </c>
      <c r="N390" s="22">
        <v>1.3085956966655625E-3</v>
      </c>
      <c r="O390" s="22">
        <v>0.19083073167058634</v>
      </c>
      <c r="P390" s="22">
        <v>1.245959121190479</v>
      </c>
    </row>
    <row r="391" spans="2:16" x14ac:dyDescent="0.35">
      <c r="B391" s="7" t="s">
        <v>97</v>
      </c>
      <c r="C391" s="22">
        <v>0.55791075952291458</v>
      </c>
      <c r="D391" s="22">
        <v>1.2892408529461887</v>
      </c>
      <c r="E391" s="22">
        <v>2.6431673203935073</v>
      </c>
      <c r="F391" s="22">
        <v>7.5892012458624675E-2</v>
      </c>
      <c r="G391" s="22">
        <v>1.2507262831866075</v>
      </c>
      <c r="H391" s="22">
        <v>1.0397900534520128</v>
      </c>
      <c r="I391" s="22">
        <v>3.4808254348547263</v>
      </c>
      <c r="J391" s="22">
        <v>0.93230621958566529</v>
      </c>
      <c r="K391" s="22">
        <v>1.6276140780341717</v>
      </c>
      <c r="L391" s="22">
        <v>5.9711495144542867E-2</v>
      </c>
      <c r="M391" s="22">
        <v>0.21075263512300438</v>
      </c>
      <c r="N391" s="22">
        <v>2.9351399612079301</v>
      </c>
      <c r="O391" s="22">
        <v>3.8450072443172725</v>
      </c>
      <c r="P391" s="22">
        <v>7.9969150438713738E-3</v>
      </c>
    </row>
    <row r="392" spans="2:16" x14ac:dyDescent="0.35">
      <c r="B392" s="7" t="s">
        <v>98</v>
      </c>
      <c r="C392" s="22">
        <v>0.33634828345336948</v>
      </c>
      <c r="D392" s="22">
        <v>1.4813853675245985</v>
      </c>
      <c r="E392" s="22">
        <v>4.3155289800696206</v>
      </c>
      <c r="F392" s="22">
        <v>0.42576980035721668</v>
      </c>
      <c r="G392" s="22">
        <v>1.4851507190684947</v>
      </c>
      <c r="H392" s="22">
        <v>7.4588704402353406E-2</v>
      </c>
      <c r="I392" s="22">
        <v>0.19652825609198751</v>
      </c>
      <c r="J392" s="22">
        <v>3.2686181208057219E-2</v>
      </c>
      <c r="K392" s="22">
        <v>9.5127841583096853</v>
      </c>
      <c r="L392" s="22">
        <v>7.4810099024080431E-4</v>
      </c>
      <c r="M392" s="22">
        <v>2.2956886376288916E-2</v>
      </c>
      <c r="N392" s="22">
        <v>1.2037162468083999</v>
      </c>
      <c r="O392" s="22">
        <v>0.8588629762161194</v>
      </c>
      <c r="P392" s="22">
        <v>1.1395731102027387</v>
      </c>
    </row>
    <row r="393" spans="2:16" x14ac:dyDescent="0.35">
      <c r="B393" s="7" t="s">
        <v>99</v>
      </c>
      <c r="C393" s="22">
        <v>0.13595168538833743</v>
      </c>
      <c r="D393" s="22">
        <v>2.3998439077429037</v>
      </c>
      <c r="E393" s="22">
        <v>2.5247409352624124</v>
      </c>
      <c r="F393" s="22">
        <v>1.173358120148339</v>
      </c>
      <c r="G393" s="22">
        <v>5.9160191158477211</v>
      </c>
      <c r="H393" s="22">
        <v>0.12841431354788668</v>
      </c>
      <c r="I393" s="22">
        <v>1.5919608588684142</v>
      </c>
      <c r="J393" s="22">
        <v>1.1411139376509206E-2</v>
      </c>
      <c r="K393" s="22">
        <v>2.940756502017686E-2</v>
      </c>
      <c r="L393" s="22">
        <v>0.31471225504800093</v>
      </c>
      <c r="M393" s="22">
        <v>0.45906141412046536</v>
      </c>
      <c r="N393" s="22">
        <v>1.0572748256559144</v>
      </c>
      <c r="O393" s="22">
        <v>0.94087612691626332</v>
      </c>
      <c r="P393" s="22">
        <v>5.2764898168903089</v>
      </c>
    </row>
    <row r="394" spans="2:16" x14ac:dyDescent="0.35">
      <c r="B394" s="7" t="s">
        <v>100</v>
      </c>
      <c r="C394" s="22">
        <v>3.5045769992974207E-2</v>
      </c>
      <c r="D394" s="22">
        <v>1.6735332677554522</v>
      </c>
      <c r="E394" s="22">
        <v>0.85544231680859883</v>
      </c>
      <c r="F394" s="22">
        <v>1.8516467121714815</v>
      </c>
      <c r="G394" s="22">
        <v>2.4301507470576773</v>
      </c>
      <c r="H394" s="22">
        <v>1.8096503585012329</v>
      </c>
      <c r="I394" s="22">
        <v>1.3904355520863866E-4</v>
      </c>
      <c r="J394" s="22">
        <v>4.4881842122356713E-2</v>
      </c>
      <c r="K394" s="22">
        <v>0.32789951676715795</v>
      </c>
      <c r="L394" s="22">
        <v>0.54460391206253445</v>
      </c>
      <c r="M394" s="22">
        <v>9.2807294124515778</v>
      </c>
      <c r="N394" s="22">
        <v>0.71088629967647332</v>
      </c>
      <c r="O394" s="22">
        <v>1.2982568235824147E-6</v>
      </c>
      <c r="P394" s="22">
        <v>2.5269553223585101E-3</v>
      </c>
    </row>
    <row r="395" spans="2:16" x14ac:dyDescent="0.35">
      <c r="B395" s="7" t="s">
        <v>101</v>
      </c>
      <c r="C395" s="22">
        <v>6.9949068968040123E-2</v>
      </c>
      <c r="D395" s="22">
        <v>0.57433447151675021</v>
      </c>
      <c r="E395" s="22">
        <v>2.2779548969652876</v>
      </c>
      <c r="F395" s="22">
        <v>0.98186945806244186</v>
      </c>
      <c r="G395" s="22">
        <v>0.9907353784817029</v>
      </c>
      <c r="H395" s="22">
        <v>4.4337094305725913</v>
      </c>
      <c r="I395" s="22">
        <v>7.2848831752166096E-2</v>
      </c>
      <c r="J395" s="22">
        <v>4.2141339562859325E-3</v>
      </c>
      <c r="K395" s="22">
        <v>1.1302048624520022</v>
      </c>
      <c r="L395" s="22">
        <v>2.8994950271431996</v>
      </c>
      <c r="M395" s="22">
        <v>0.35255983540052066</v>
      </c>
      <c r="N395" s="22">
        <v>2.8066399043887393E-3</v>
      </c>
      <c r="O395" s="22">
        <v>0.58363864026354584</v>
      </c>
      <c r="P395" s="22">
        <v>1.054821911828367</v>
      </c>
    </row>
    <row r="396" spans="2:16" x14ac:dyDescent="0.35">
      <c r="B396" s="7" t="s">
        <v>102</v>
      </c>
      <c r="C396" s="22">
        <v>4.8546275771937077E-2</v>
      </c>
      <c r="D396" s="22">
        <v>0.65536410972164916</v>
      </c>
      <c r="E396" s="22">
        <v>2.5023576692750336</v>
      </c>
      <c r="F396" s="22">
        <v>0.52827244035667298</v>
      </c>
      <c r="G396" s="22">
        <v>1.5442369848685351</v>
      </c>
      <c r="H396" s="22">
        <v>6.0612635935476682</v>
      </c>
      <c r="I396" s="22">
        <v>6.8695524316749043E-3</v>
      </c>
      <c r="J396" s="22">
        <v>3.7148255146921147E-2</v>
      </c>
      <c r="K396" s="22">
        <v>0.28275225021868783</v>
      </c>
      <c r="L396" s="22">
        <v>0.46785260100434461</v>
      </c>
      <c r="M396" s="22">
        <v>2.1060410169643151</v>
      </c>
      <c r="N396" s="22">
        <v>7.6674164791542247E-5</v>
      </c>
      <c r="O396" s="22">
        <v>3.2201541907726119</v>
      </c>
      <c r="P396" s="22">
        <v>0.38492607582811428</v>
      </c>
    </row>
    <row r="397" spans="2:16" x14ac:dyDescent="0.35">
      <c r="B397" s="7" t="s">
        <v>103</v>
      </c>
      <c r="C397" s="22">
        <v>1.4702124853899047E-3</v>
      </c>
      <c r="D397" s="22">
        <v>0.48848386720396864</v>
      </c>
      <c r="E397" s="22">
        <v>0.33833654783103012</v>
      </c>
      <c r="F397" s="22">
        <v>4.0075084586211592E-3</v>
      </c>
      <c r="G397" s="22">
        <v>2.0257215301261882</v>
      </c>
      <c r="H397" s="22">
        <v>4.6110563468427186</v>
      </c>
      <c r="I397" s="22">
        <v>6.731655160378831</v>
      </c>
      <c r="J397" s="22">
        <v>0.27061191768927212</v>
      </c>
      <c r="K397" s="22">
        <v>0.7614939032776018</v>
      </c>
      <c r="L397" s="22">
        <v>3.9136339566063092</v>
      </c>
      <c r="M397" s="22">
        <v>3.4780281523677005E-4</v>
      </c>
      <c r="N397" s="22">
        <v>3.029629327148621</v>
      </c>
      <c r="O397" s="22">
        <v>0.34419015259203412</v>
      </c>
      <c r="P397" s="22">
        <v>3.881305677020948</v>
      </c>
    </row>
    <row r="398" spans="2:16" x14ac:dyDescent="0.35">
      <c r="B398" s="7" t="s">
        <v>104</v>
      </c>
      <c r="C398" s="22">
        <v>6.7288984207177466E-2</v>
      </c>
      <c r="D398" s="22">
        <v>0.76632851705051763</v>
      </c>
      <c r="E398" s="22">
        <v>8.4486338343072592E-3</v>
      </c>
      <c r="F398" s="22">
        <v>3.4048945997251852E-3</v>
      </c>
      <c r="G398" s="22">
        <v>0.97970345477728915</v>
      </c>
      <c r="H398" s="22">
        <v>3.4018240364200198</v>
      </c>
      <c r="I398" s="22">
        <v>3.4321531681483111E-3</v>
      </c>
      <c r="J398" s="22">
        <v>1.898563394138419</v>
      </c>
      <c r="K398" s="22">
        <v>3.9900286671750518</v>
      </c>
      <c r="L398" s="22">
        <v>0.24232103984756084</v>
      </c>
      <c r="M398" s="22">
        <v>4.7197873952437055</v>
      </c>
      <c r="N398" s="22">
        <v>9.2431809614831675</v>
      </c>
      <c r="O398" s="22">
        <v>0.41762518716014368</v>
      </c>
      <c r="P398" s="22">
        <v>5.0776715150426262E-2</v>
      </c>
    </row>
    <row r="399" spans="2:16" x14ac:dyDescent="0.35">
      <c r="B399" s="7" t="s">
        <v>105</v>
      </c>
      <c r="C399" s="22">
        <v>0.31444731732356063</v>
      </c>
      <c r="D399" s="22">
        <v>0.57038635232053869</v>
      </c>
      <c r="E399" s="22">
        <v>0.6838187315503349</v>
      </c>
      <c r="F399" s="22">
        <v>5.4345091499643269E-2</v>
      </c>
      <c r="G399" s="22">
        <v>0.14217355497214851</v>
      </c>
      <c r="H399" s="22">
        <v>3.7103809858225687</v>
      </c>
      <c r="I399" s="22">
        <v>2.609261532582853</v>
      </c>
      <c r="J399" s="22">
        <v>1.6622997415475704</v>
      </c>
      <c r="K399" s="22">
        <v>3.092812290341434E-5</v>
      </c>
      <c r="L399" s="22">
        <v>8.9137562504751598E-3</v>
      </c>
      <c r="M399" s="22">
        <v>0.10225215769317182</v>
      </c>
      <c r="N399" s="22">
        <v>0.22696818590052703</v>
      </c>
      <c r="O399" s="22">
        <v>2.1706770996104718</v>
      </c>
      <c r="P399" s="22">
        <v>0.21141840247072713</v>
      </c>
    </row>
    <row r="400" spans="2:16" x14ac:dyDescent="0.35">
      <c r="B400" s="7" t="s">
        <v>106</v>
      </c>
      <c r="C400" s="22">
        <v>0.62210034886608312</v>
      </c>
      <c r="D400" s="22">
        <v>0.48537624417434805</v>
      </c>
      <c r="E400" s="22">
        <v>0.58718364027189174</v>
      </c>
      <c r="F400" s="22">
        <v>0.26473149278394048</v>
      </c>
      <c r="G400" s="22">
        <v>0.18501848624415287</v>
      </c>
      <c r="H400" s="22">
        <v>9.0562983544351283</v>
      </c>
      <c r="I400" s="22">
        <v>0.25787593800365838</v>
      </c>
      <c r="J400" s="22">
        <v>1.927297381724197</v>
      </c>
      <c r="K400" s="22">
        <v>5.9300276175141269</v>
      </c>
      <c r="L400" s="22">
        <v>0.4845480699751552</v>
      </c>
      <c r="M400" s="22">
        <v>2.3147294634402167</v>
      </c>
      <c r="N400" s="22">
        <v>0.33550113008769467</v>
      </c>
      <c r="O400" s="22">
        <v>0.85281484788850481</v>
      </c>
      <c r="P400" s="22">
        <v>0.65427932775695774</v>
      </c>
    </row>
    <row r="401" spans="2:16" x14ac:dyDescent="0.35">
      <c r="B401" s="7" t="s">
        <v>107</v>
      </c>
      <c r="C401" s="22">
        <v>0.96851698057723912</v>
      </c>
      <c r="D401" s="22">
        <v>0.71752182670540599</v>
      </c>
      <c r="E401" s="22">
        <v>1.6335170061292732</v>
      </c>
      <c r="F401" s="22">
        <v>0.45477192993747628</v>
      </c>
      <c r="G401" s="22">
        <v>1.1788987598185781</v>
      </c>
      <c r="H401" s="22">
        <v>4.8814687729040021</v>
      </c>
      <c r="I401" s="22">
        <v>1.6581102198294704E-2</v>
      </c>
      <c r="J401" s="22">
        <v>3.9287609932007572</v>
      </c>
      <c r="K401" s="22">
        <v>1.8829158854447785E-2</v>
      </c>
      <c r="L401" s="22">
        <v>0.31641931159938186</v>
      </c>
      <c r="M401" s="22">
        <v>2.4108486600074808</v>
      </c>
      <c r="N401" s="22">
        <v>8.553210585293608E-2</v>
      </c>
      <c r="O401" s="22">
        <v>0.40155692550374472</v>
      </c>
      <c r="P401" s="22">
        <v>0.21414500730332536</v>
      </c>
    </row>
    <row r="402" spans="2:16" x14ac:dyDescent="0.35">
      <c r="B402" s="7" t="s">
        <v>108</v>
      </c>
      <c r="C402" s="22">
        <v>1.1042980104601723</v>
      </c>
      <c r="D402" s="22">
        <v>0.25153386305378678</v>
      </c>
      <c r="E402" s="22">
        <v>1.9696281133713307</v>
      </c>
      <c r="F402" s="22">
        <v>3.5239540981940189E-2</v>
      </c>
      <c r="G402" s="22">
        <v>0.47776245620755831</v>
      </c>
      <c r="H402" s="22">
        <v>2.5606557956249678</v>
      </c>
      <c r="I402" s="22">
        <v>1.9661120162886545</v>
      </c>
      <c r="J402" s="22">
        <v>3.3609286289781868</v>
      </c>
      <c r="K402" s="22">
        <v>0.24550177475857274</v>
      </c>
      <c r="L402" s="22">
        <v>1.6872049381753067</v>
      </c>
      <c r="M402" s="22">
        <v>0.24416803425772318</v>
      </c>
      <c r="N402" s="22">
        <v>0.21948225668864507</v>
      </c>
      <c r="O402" s="22">
        <v>1.7912659615613977</v>
      </c>
      <c r="P402" s="22">
        <v>4.3939676224332329</v>
      </c>
    </row>
    <row r="403" spans="2:16" x14ac:dyDescent="0.35">
      <c r="B403" s="7" t="s">
        <v>109</v>
      </c>
      <c r="C403" s="22">
        <v>1.9285639644492527</v>
      </c>
      <c r="D403" s="22">
        <v>0.37992153097484421</v>
      </c>
      <c r="E403" s="22">
        <v>5.0177553659625849</v>
      </c>
      <c r="F403" s="22">
        <v>0.12244604207018088</v>
      </c>
      <c r="G403" s="22">
        <v>0.96190786528643946</v>
      </c>
      <c r="H403" s="22">
        <v>0.12543553360613507</v>
      </c>
      <c r="I403" s="22">
        <v>0.25874149693869952</v>
      </c>
      <c r="J403" s="22">
        <v>3.7084602656259853</v>
      </c>
      <c r="K403" s="22">
        <v>5.7637119050170575</v>
      </c>
      <c r="L403" s="22">
        <v>0.10553167339228398</v>
      </c>
      <c r="M403" s="22">
        <v>1.9868087934720325E-2</v>
      </c>
      <c r="N403" s="22">
        <v>0.21764069396954219</v>
      </c>
      <c r="O403" s="22">
        <v>3.4816212488607801</v>
      </c>
      <c r="P403" s="22">
        <v>1.0210603847383539</v>
      </c>
    </row>
    <row r="404" spans="2:16" x14ac:dyDescent="0.35">
      <c r="B404" s="7" t="s">
        <v>110</v>
      </c>
      <c r="C404" s="22">
        <v>2.5251642500543459</v>
      </c>
      <c r="D404" s="22">
        <v>0.30798162357652625</v>
      </c>
      <c r="E404" s="22">
        <v>6.4730011982537379</v>
      </c>
      <c r="F404" s="22">
        <v>2.9913501607751335E-3</v>
      </c>
      <c r="G404" s="22">
        <v>0.94930211271674425</v>
      </c>
      <c r="H404" s="22">
        <v>0.46512823738474929</v>
      </c>
      <c r="I404" s="22">
        <v>0.92428543047317613</v>
      </c>
      <c r="J404" s="22">
        <v>9.7270461484837784E-2</v>
      </c>
      <c r="K404" s="22">
        <v>5.4901563706459164</v>
      </c>
      <c r="L404" s="22">
        <v>0.47401098738851777</v>
      </c>
      <c r="M404" s="22">
        <v>0.33759722707221251</v>
      </c>
      <c r="N404" s="22">
        <v>5.6525792992678143</v>
      </c>
      <c r="O404" s="22">
        <v>0.2075792189774138</v>
      </c>
      <c r="P404" s="22">
        <v>3.2767386209999394</v>
      </c>
    </row>
    <row r="405" spans="2:16" x14ac:dyDescent="0.35">
      <c r="B405" s="7" t="s">
        <v>111</v>
      </c>
      <c r="C405" s="22">
        <v>3.0768769722667901</v>
      </c>
      <c r="D405" s="22">
        <v>2.1456242577532023E-2</v>
      </c>
      <c r="E405" s="22">
        <v>3.5239798137157368</v>
      </c>
      <c r="F405" s="22">
        <v>0.44365838833738386</v>
      </c>
      <c r="G405" s="22">
        <v>2.0444883529693033E-2</v>
      </c>
      <c r="H405" s="22">
        <v>1.7564257892131558</v>
      </c>
      <c r="I405" s="22">
        <v>0.4680725937054096</v>
      </c>
      <c r="J405" s="22">
        <v>0.11488117125243072</v>
      </c>
      <c r="K405" s="22">
        <v>0.25852829483428053</v>
      </c>
      <c r="L405" s="22">
        <v>3.4419531580553828</v>
      </c>
      <c r="M405" s="22">
        <v>1.0184669328670624</v>
      </c>
      <c r="N405" s="22">
        <v>1.5333594412418945</v>
      </c>
      <c r="O405" s="22">
        <v>0.15477428798241702</v>
      </c>
      <c r="P405" s="22">
        <v>0.39245110557621177</v>
      </c>
    </row>
    <row r="406" spans="2:16" x14ac:dyDescent="0.35">
      <c r="B406" s="7" t="s">
        <v>112</v>
      </c>
      <c r="C406" s="22">
        <v>5.1220544543148376</v>
      </c>
      <c r="D406" s="22">
        <v>3.1088141513890909E-2</v>
      </c>
      <c r="E406" s="22">
        <v>5.0708625653854655</v>
      </c>
      <c r="F406" s="22">
        <v>2.1116695461310924</v>
      </c>
      <c r="G406" s="22">
        <v>9.5993330657230369E-2</v>
      </c>
      <c r="H406" s="22">
        <v>2.4862112137845203</v>
      </c>
      <c r="I406" s="22">
        <v>1.4402684485237427</v>
      </c>
      <c r="J406" s="22">
        <v>4.8744875528411606E-2</v>
      </c>
      <c r="K406" s="22">
        <v>0.75556670215927835</v>
      </c>
      <c r="L406" s="22">
        <v>4.163778803269221E-3</v>
      </c>
      <c r="M406" s="22">
        <v>0.26341633902099665</v>
      </c>
      <c r="N406" s="22">
        <v>3.4101686099324695</v>
      </c>
      <c r="O406" s="22">
        <v>2.4611095621242262E-2</v>
      </c>
      <c r="P406" s="22">
        <v>1.4925072862077398</v>
      </c>
    </row>
    <row r="407" spans="2:16" x14ac:dyDescent="0.35">
      <c r="B407" s="7" t="s">
        <v>113</v>
      </c>
      <c r="C407" s="22">
        <v>5.6325901057638408</v>
      </c>
      <c r="D407" s="22">
        <v>1.7081065182242233E-3</v>
      </c>
      <c r="E407" s="22">
        <v>3.856039682198503</v>
      </c>
      <c r="F407" s="22">
        <v>1.8053787219950623</v>
      </c>
      <c r="G407" s="22">
        <v>9.058367994174206E-2</v>
      </c>
      <c r="H407" s="22">
        <v>3.8546943216615381</v>
      </c>
      <c r="I407" s="22">
        <v>1.4040584264086302</v>
      </c>
      <c r="J407" s="22">
        <v>1.2457945249578151</v>
      </c>
      <c r="K407" s="22">
        <v>8.1142917945480786</v>
      </c>
      <c r="L407" s="22">
        <v>1.784555632003211</v>
      </c>
      <c r="M407" s="22">
        <v>6.9618501367938637E-2</v>
      </c>
      <c r="N407" s="22">
        <v>0.38923694259544406</v>
      </c>
      <c r="O407" s="22">
        <v>2.723890654558069</v>
      </c>
      <c r="P407" s="22">
        <v>0.89803821248866167</v>
      </c>
    </row>
    <row r="408" spans="2:16" x14ac:dyDescent="0.35">
      <c r="B408" s="7" t="s">
        <v>114</v>
      </c>
      <c r="C408" s="22">
        <v>4.6445428888246632</v>
      </c>
      <c r="D408" s="22">
        <v>0.18489171934546109</v>
      </c>
      <c r="E408" s="22">
        <v>0.51125372396136604</v>
      </c>
      <c r="F408" s="22">
        <v>0.11676025502730621</v>
      </c>
      <c r="G408" s="22">
        <v>1.7315618787702304E-4</v>
      </c>
      <c r="H408" s="22">
        <v>0.48208107156098207</v>
      </c>
      <c r="I408" s="22">
        <v>5.4733477062539215</v>
      </c>
      <c r="J408" s="22">
        <v>3.0683976129112605</v>
      </c>
      <c r="K408" s="22">
        <v>1.2981744832067055</v>
      </c>
      <c r="L408" s="22">
        <v>3.0595703402175613E-3</v>
      </c>
      <c r="M408" s="22">
        <v>9.2553862143332971E-2</v>
      </c>
      <c r="N408" s="22">
        <v>1.0452311356125983</v>
      </c>
      <c r="O408" s="22">
        <v>3.5112765871783158</v>
      </c>
      <c r="P408" s="22">
        <v>8.193518112690831E-3</v>
      </c>
    </row>
    <row r="409" spans="2:16" x14ac:dyDescent="0.35">
      <c r="B409" s="7" t="s">
        <v>115</v>
      </c>
      <c r="C409" s="22">
        <v>4.0845798923678025</v>
      </c>
      <c r="D409" s="22">
        <v>0.24905071216273589</v>
      </c>
      <c r="E409" s="22">
        <v>0.57004624290597017</v>
      </c>
      <c r="F409" s="22">
        <v>2.7232688582302131E-3</v>
      </c>
      <c r="G409" s="22">
        <v>0.79387841749631527</v>
      </c>
      <c r="H409" s="22">
        <v>0.12413472946453434</v>
      </c>
      <c r="I409" s="22">
        <v>2.8917502876498014E-2</v>
      </c>
      <c r="J409" s="22">
        <v>0.20236291993217667</v>
      </c>
      <c r="K409" s="22">
        <v>9.8124264286686774E-2</v>
      </c>
      <c r="L409" s="22">
        <v>2.2182035815086132</v>
      </c>
      <c r="M409" s="22">
        <v>12.516319002781671</v>
      </c>
      <c r="N409" s="22">
        <v>2.855753918768825</v>
      </c>
      <c r="O409" s="22">
        <v>0.39674599647914816</v>
      </c>
      <c r="P409" s="22">
        <v>3.367378148150622</v>
      </c>
    </row>
    <row r="410" spans="2:16" x14ac:dyDescent="0.35">
      <c r="B410" s="7" t="s">
        <v>116</v>
      </c>
      <c r="C410" s="22">
        <v>2.3977396913598188</v>
      </c>
      <c r="D410" s="22">
        <v>0.58256535625021533</v>
      </c>
      <c r="E410" s="22">
        <v>6.069391498614251E-2</v>
      </c>
      <c r="F410" s="22">
        <v>0.26394832273746321</v>
      </c>
      <c r="G410" s="22">
        <v>2.8857709603601731</v>
      </c>
      <c r="H410" s="22">
        <v>3.4495471387391383E-2</v>
      </c>
      <c r="I410" s="22">
        <v>0.76504254614451905</v>
      </c>
      <c r="J410" s="22">
        <v>0.80049030909225349</v>
      </c>
      <c r="K410" s="22">
        <v>0.25388376153654207</v>
      </c>
      <c r="L410" s="22">
        <v>0.64783732428049057</v>
      </c>
      <c r="M410" s="22">
        <v>2.4847781881028994</v>
      </c>
      <c r="N410" s="22">
        <v>1.643024407420828</v>
      </c>
      <c r="O410" s="22">
        <v>0.25763095132194391</v>
      </c>
      <c r="P410" s="22">
        <v>0.19316267052452421</v>
      </c>
    </row>
    <row r="411" spans="2:16" x14ac:dyDescent="0.35">
      <c r="B411" s="7" t="s">
        <v>117</v>
      </c>
      <c r="C411" s="22">
        <v>1.7253830722933248</v>
      </c>
      <c r="D411" s="22">
        <v>0.26187976566105731</v>
      </c>
      <c r="E411" s="22">
        <v>0.16676435922333593</v>
      </c>
      <c r="F411" s="22">
        <v>2.3394830485350768E-3</v>
      </c>
      <c r="G411" s="22">
        <v>0.44521930977015817</v>
      </c>
      <c r="H411" s="22">
        <v>2.1237664361304853</v>
      </c>
      <c r="I411" s="22">
        <v>1.0548630009248432</v>
      </c>
      <c r="J411" s="22">
        <v>2.1678623162244981</v>
      </c>
      <c r="K411" s="22">
        <v>0.98186953810629718</v>
      </c>
      <c r="L411" s="22">
        <v>0.89916200901046506</v>
      </c>
      <c r="M411" s="22">
        <v>4.4035901736863784E-3</v>
      </c>
      <c r="N411" s="22">
        <v>1.4014205740610657</v>
      </c>
      <c r="O411" s="22">
        <v>6.1799374060286696E-4</v>
      </c>
      <c r="P411" s="22">
        <v>8.922787912785092E-2</v>
      </c>
    </row>
    <row r="412" spans="2:16" x14ac:dyDescent="0.35">
      <c r="B412" s="7" t="s">
        <v>118</v>
      </c>
      <c r="C412" s="22">
        <v>1.5604677241346618</v>
      </c>
      <c r="D412" s="22">
        <v>0.22217918124587718</v>
      </c>
      <c r="E412" s="22">
        <v>0.27230925604505818</v>
      </c>
      <c r="F412" s="22">
        <v>0.45068395908002484</v>
      </c>
      <c r="G412" s="22">
        <v>9.4257615407986929E-5</v>
      </c>
      <c r="H412" s="22">
        <v>2.547602149661925</v>
      </c>
      <c r="I412" s="22">
        <v>6.6405075376168181</v>
      </c>
      <c r="J412" s="22">
        <v>0.49531544878478356</v>
      </c>
      <c r="K412" s="22">
        <v>1.3698853064747571</v>
      </c>
      <c r="L412" s="22">
        <v>0.4839220442844569</v>
      </c>
      <c r="M412" s="22">
        <v>2.7010146989531076</v>
      </c>
      <c r="N412" s="22">
        <v>2.837564883129712</v>
      </c>
      <c r="O412" s="22">
        <v>0.24694240205067811</v>
      </c>
      <c r="P412" s="22">
        <v>5.0939766145081285E-2</v>
      </c>
    </row>
    <row r="413" spans="2:16" x14ac:dyDescent="0.35">
      <c r="B413" s="7" t="s">
        <v>119</v>
      </c>
      <c r="C413" s="22">
        <v>0.77345985481882629</v>
      </c>
      <c r="D413" s="22">
        <v>0.90071798246142987</v>
      </c>
      <c r="E413" s="22">
        <v>0.21318928775823948</v>
      </c>
      <c r="F413" s="22">
        <v>2.946460425556937E-2</v>
      </c>
      <c r="G413" s="22">
        <v>0.56331165154571017</v>
      </c>
      <c r="H413" s="22">
        <v>4.3068481969932888</v>
      </c>
      <c r="I413" s="22">
        <v>4.1983888256001634E-2</v>
      </c>
      <c r="J413" s="22">
        <v>0.47031566931566354</v>
      </c>
      <c r="K413" s="22">
        <v>3.3105451431695858</v>
      </c>
      <c r="L413" s="22">
        <v>6.3581273794544408</v>
      </c>
      <c r="M413" s="22">
        <v>2.0888219221101365</v>
      </c>
      <c r="N413" s="22">
        <v>2.257022057904311E-4</v>
      </c>
      <c r="O413" s="22">
        <v>6.1286818502446681E-2</v>
      </c>
      <c r="P413" s="22">
        <v>6.3213903093030348</v>
      </c>
    </row>
    <row r="414" spans="2:16" x14ac:dyDescent="0.35">
      <c r="B414" s="7" t="s">
        <v>120</v>
      </c>
      <c r="C414" s="22">
        <v>8.6720844634280078E-2</v>
      </c>
      <c r="D414" s="22">
        <v>0.73981817293257024</v>
      </c>
      <c r="E414" s="22">
        <v>0.78451580015336808</v>
      </c>
      <c r="F414" s="22">
        <v>0.46458049024713299</v>
      </c>
      <c r="G414" s="22">
        <v>2.0396663527658853E-2</v>
      </c>
      <c r="H414" s="22">
        <v>2.041656833938613</v>
      </c>
      <c r="I414" s="22">
        <v>1.6155498065816265</v>
      </c>
      <c r="J414" s="22">
        <v>0.45521141719582098</v>
      </c>
      <c r="K414" s="22">
        <v>0.71059751178603447</v>
      </c>
      <c r="L414" s="22">
        <v>1.0708946791541571</v>
      </c>
      <c r="M414" s="22">
        <v>2.4708393484052027</v>
      </c>
      <c r="N414" s="22">
        <v>0.48706357458270089</v>
      </c>
      <c r="O414" s="22">
        <v>4.5613985789635478</v>
      </c>
      <c r="P414" s="22">
        <v>7.272564161924814</v>
      </c>
    </row>
    <row r="415" spans="2:16" x14ac:dyDescent="0.35">
      <c r="B415" s="7" t="s">
        <v>121</v>
      </c>
      <c r="C415" s="22">
        <v>1.6710082494230966E-2</v>
      </c>
      <c r="D415" s="22">
        <v>0.2416344063701078</v>
      </c>
      <c r="E415" s="22">
        <v>1.4244090652928441</v>
      </c>
      <c r="F415" s="22">
        <v>0.89181135860451533</v>
      </c>
      <c r="G415" s="22">
        <v>0.38785191408851544</v>
      </c>
      <c r="H415" s="22">
        <v>1.953227124552289</v>
      </c>
      <c r="I415" s="22">
        <v>6.7900617545373532</v>
      </c>
      <c r="J415" s="22">
        <v>2.0816760590978327</v>
      </c>
      <c r="K415" s="22">
        <v>3.6003780893989332</v>
      </c>
      <c r="L415" s="22">
        <v>0.504191836914481</v>
      </c>
      <c r="M415" s="22">
        <v>5.7158928525775581</v>
      </c>
      <c r="N415" s="22">
        <v>5.3840076286097549</v>
      </c>
      <c r="O415" s="22">
        <v>1.829663849219147</v>
      </c>
      <c r="P415" s="22">
        <v>0.19908754513844451</v>
      </c>
    </row>
    <row r="416" spans="2:16" x14ac:dyDescent="0.35">
      <c r="B416" s="7" t="s">
        <v>122</v>
      </c>
      <c r="C416" s="22">
        <v>0.14811719271618309</v>
      </c>
      <c r="D416" s="22">
        <v>1.0133035956194196</v>
      </c>
      <c r="E416" s="22">
        <v>0.64198139518304109</v>
      </c>
      <c r="F416" s="22">
        <v>0.22673315172286612</v>
      </c>
      <c r="G416" s="22">
        <v>0.6876645345379494</v>
      </c>
      <c r="H416" s="22">
        <v>0.10631016847611439</v>
      </c>
      <c r="I416" s="22">
        <v>0.31092006080297152</v>
      </c>
      <c r="J416" s="22">
        <v>1.2607541359517369</v>
      </c>
      <c r="K416" s="22">
        <v>5.5292013516413992E-3</v>
      </c>
      <c r="L416" s="22">
        <v>15.648243339478592</v>
      </c>
      <c r="M416" s="22">
        <v>0.27414830755529584</v>
      </c>
      <c r="N416" s="22">
        <v>2.018591543559066</v>
      </c>
      <c r="O416" s="22">
        <v>1.7937063800205866</v>
      </c>
      <c r="P416" s="22">
        <v>0.16543836376028023</v>
      </c>
    </row>
    <row r="417" spans="2:16" x14ac:dyDescent="0.35">
      <c r="B417" s="7" t="s">
        <v>123</v>
      </c>
      <c r="C417" s="22">
        <v>1.2083774194088026</v>
      </c>
      <c r="D417" s="22">
        <v>0.48872591731141002</v>
      </c>
      <c r="E417" s="22">
        <v>1.6567824448686181</v>
      </c>
      <c r="F417" s="22">
        <v>0.62974829047103009</v>
      </c>
      <c r="G417" s="22">
        <v>8.1631677186831189E-2</v>
      </c>
      <c r="H417" s="22">
        <v>0.6528192557582374</v>
      </c>
      <c r="I417" s="22">
        <v>3.8939471802702479</v>
      </c>
      <c r="J417" s="22">
        <v>2.3311979217105168</v>
      </c>
      <c r="K417" s="22">
        <v>1.0546563029418428</v>
      </c>
      <c r="L417" s="22">
        <v>0.46117512163912933</v>
      </c>
      <c r="M417" s="22">
        <v>0.60244193254336642</v>
      </c>
      <c r="N417" s="22">
        <v>1.1012727292003068</v>
      </c>
      <c r="O417" s="22">
        <v>2.939956013258481</v>
      </c>
      <c r="P417" s="22">
        <v>2.2291028960880226</v>
      </c>
    </row>
    <row r="418" spans="2:16" x14ac:dyDescent="0.35">
      <c r="B418" s="7" t="s">
        <v>124</v>
      </c>
      <c r="C418" s="22">
        <v>1.8604905363321091</v>
      </c>
      <c r="D418" s="22">
        <v>0.23701620103772261</v>
      </c>
      <c r="E418" s="22">
        <v>1.7209464069469032</v>
      </c>
      <c r="F418" s="22">
        <v>0.86680666121251604</v>
      </c>
      <c r="G418" s="22">
        <v>0.20481800484632789</v>
      </c>
      <c r="H418" s="22">
        <v>7.3494582833512373E-2</v>
      </c>
      <c r="I418" s="22">
        <v>6.3337046516083948</v>
      </c>
      <c r="J418" s="22">
        <v>7.9745743402351659</v>
      </c>
      <c r="K418" s="22">
        <v>6.3651755995930799</v>
      </c>
      <c r="L418" s="22">
        <v>0.17778787177937749</v>
      </c>
      <c r="M418" s="22">
        <v>3.6574189832784949</v>
      </c>
      <c r="N418" s="22">
        <v>1.5720899397463199</v>
      </c>
      <c r="O418" s="22">
        <v>0.66347109935166482</v>
      </c>
      <c r="P418" s="22">
        <v>1.1999664642532224</v>
      </c>
    </row>
    <row r="419" spans="2:16" x14ac:dyDescent="0.35">
      <c r="B419" s="7" t="s">
        <v>125</v>
      </c>
      <c r="C419" s="22">
        <v>1.4216784574819556</v>
      </c>
      <c r="D419" s="22">
        <v>7.0114198934699945E-2</v>
      </c>
      <c r="E419" s="22">
        <v>0.10248772709488237</v>
      </c>
      <c r="F419" s="22">
        <v>0.32481816970817334</v>
      </c>
      <c r="G419" s="22">
        <v>1.1847757430720491</v>
      </c>
      <c r="H419" s="22">
        <v>1.2682890558186564</v>
      </c>
      <c r="I419" s="22">
        <v>4.4087216769309337E-2</v>
      </c>
      <c r="J419" s="22">
        <v>7.0149657670998318</v>
      </c>
      <c r="K419" s="22">
        <v>7.1093512971320688E-2</v>
      </c>
      <c r="L419" s="22">
        <v>6.8746832012527523</v>
      </c>
      <c r="M419" s="22">
        <v>1.5405038117860459</v>
      </c>
      <c r="N419" s="22">
        <v>0.74488789419618517</v>
      </c>
      <c r="O419" s="22">
        <v>3.1970104900823193</v>
      </c>
      <c r="P419" s="22">
        <v>7.2651093961225459E-3</v>
      </c>
    </row>
    <row r="420" spans="2:16" x14ac:dyDescent="0.35">
      <c r="B420" s="7" t="s">
        <v>126</v>
      </c>
      <c r="C420" s="22">
        <v>1.3302811958736638</v>
      </c>
      <c r="D420" s="22">
        <v>0.53356317899704975</v>
      </c>
      <c r="E420" s="22">
        <v>0.60270542510532754</v>
      </c>
      <c r="F420" s="22">
        <v>0.28411389196685122</v>
      </c>
      <c r="G420" s="22">
        <v>3.3917956933915443</v>
      </c>
      <c r="H420" s="22">
        <v>0.7393415396690034</v>
      </c>
      <c r="I420" s="22">
        <v>0.12183967997663506</v>
      </c>
      <c r="J420" s="22">
        <v>1.8072289502055587</v>
      </c>
      <c r="K420" s="22">
        <v>1.8305141006942963E-3</v>
      </c>
      <c r="L420" s="22">
        <v>3.0247751652285717</v>
      </c>
      <c r="M420" s="22">
        <v>6.6204392429689243</v>
      </c>
      <c r="N420" s="22">
        <v>0.24918822611767569</v>
      </c>
      <c r="O420" s="22">
        <v>9.4490650250572475E-2</v>
      </c>
      <c r="P420" s="22">
        <v>0.24538675377375052</v>
      </c>
    </row>
    <row r="421" spans="2:16" x14ac:dyDescent="0.35">
      <c r="B421" s="7" t="s">
        <v>127</v>
      </c>
      <c r="C421" s="22">
        <v>1.2771321180332103</v>
      </c>
      <c r="D421" s="22">
        <v>0.84807994640077478</v>
      </c>
      <c r="E421" s="22">
        <v>0.28152842082391777</v>
      </c>
      <c r="F421" s="22">
        <v>0.24948384957524411</v>
      </c>
      <c r="G421" s="22">
        <v>4.854991673623652</v>
      </c>
      <c r="H421" s="22">
        <v>1.5847271795824622</v>
      </c>
      <c r="I421" s="22">
        <v>6.8036015993373652E-2</v>
      </c>
      <c r="J421" s="22">
        <v>1.1832172630367761</v>
      </c>
      <c r="K421" s="22">
        <v>1.1698395095984551</v>
      </c>
      <c r="L421" s="22">
        <v>1.7189557883366406</v>
      </c>
      <c r="M421" s="22">
        <v>0.91290597610037516</v>
      </c>
      <c r="N421" s="22">
        <v>1.0122493985102932</v>
      </c>
      <c r="O421" s="22">
        <v>2.8405333429915736</v>
      </c>
      <c r="P421" s="22">
        <v>5.2082538461840135</v>
      </c>
    </row>
    <row r="422" spans="2:16" x14ac:dyDescent="0.35">
      <c r="B422" s="7" t="s">
        <v>128</v>
      </c>
      <c r="C422" s="22">
        <v>1.1584235019892886</v>
      </c>
      <c r="D422" s="22">
        <v>1.2360731173463804</v>
      </c>
      <c r="E422" s="22">
        <v>2.2573272735894767E-2</v>
      </c>
      <c r="F422" s="22">
        <v>0.11179416354425224</v>
      </c>
      <c r="G422" s="22">
        <v>2.695174648218269</v>
      </c>
      <c r="H422" s="22">
        <v>4.2127367844528349E-2</v>
      </c>
      <c r="I422" s="22">
        <v>5.5945666933950697</v>
      </c>
      <c r="J422" s="22">
        <v>8.7623954543498736E-2</v>
      </c>
      <c r="K422" s="22">
        <v>0.44375294511812224</v>
      </c>
      <c r="L422" s="22">
        <v>2.2972732133386664</v>
      </c>
      <c r="M422" s="22">
        <v>7.2721277400487327</v>
      </c>
      <c r="N422" s="22">
        <v>11.524632085739473</v>
      </c>
      <c r="O422" s="22">
        <v>0.44023867065848282</v>
      </c>
      <c r="P422" s="22">
        <v>8.0401059754135404E-2</v>
      </c>
    </row>
    <row r="423" spans="2:16" x14ac:dyDescent="0.35">
      <c r="B423" s="7" t="s">
        <v>129</v>
      </c>
      <c r="C423" s="22">
        <v>1.4220099657796395</v>
      </c>
      <c r="D423" s="22">
        <v>16.206426477864312</v>
      </c>
      <c r="E423" s="22">
        <v>0.32172765011441129</v>
      </c>
      <c r="F423" s="22">
        <v>0.96201221564759598</v>
      </c>
      <c r="G423" s="22">
        <v>11.663647554254139</v>
      </c>
      <c r="H423" s="22">
        <v>0.27383966639014884</v>
      </c>
      <c r="I423" s="22">
        <v>0.10195562403674373</v>
      </c>
      <c r="J423" s="22">
        <v>0.3271948007197848</v>
      </c>
      <c r="K423" s="22">
        <v>4.1237119514460567E-2</v>
      </c>
      <c r="L423" s="22">
        <v>4.3244940689667253</v>
      </c>
      <c r="M423" s="22">
        <v>1.0580845494861921</v>
      </c>
      <c r="N423" s="22">
        <v>0.18053767835390949</v>
      </c>
      <c r="O423" s="22">
        <v>1.0157188401592478E-3</v>
      </c>
      <c r="P423" s="22">
        <v>5.4676900749861019</v>
      </c>
    </row>
    <row r="424" spans="2:16" x14ac:dyDescent="0.35">
      <c r="B424" s="7" t="s">
        <v>130</v>
      </c>
      <c r="C424" s="22">
        <v>1.1959001875186432</v>
      </c>
      <c r="D424" s="22">
        <v>20.820752797602498</v>
      </c>
      <c r="E424" s="22">
        <v>6.5581259417009548E-4</v>
      </c>
      <c r="F424" s="22">
        <v>1.0451694345552529</v>
      </c>
      <c r="G424" s="22">
        <v>7.36684238272007</v>
      </c>
      <c r="H424" s="22">
        <v>7.2470833939795726E-2</v>
      </c>
      <c r="I424" s="22">
        <v>1.557113754874105</v>
      </c>
      <c r="J424" s="22">
        <v>6.1433507954911815E-2</v>
      </c>
      <c r="K424" s="22">
        <v>0.99647773739314849</v>
      </c>
      <c r="L424" s="22">
        <v>1.6448942028562286</v>
      </c>
      <c r="M424" s="22">
        <v>0.10756996499230266</v>
      </c>
      <c r="N424" s="22">
        <v>1.0125419463057521</v>
      </c>
      <c r="O424" s="22">
        <v>1.217740622942395</v>
      </c>
      <c r="P424" s="22">
        <v>1.3000879485468126E-2</v>
      </c>
    </row>
    <row r="425" spans="2:16" ht="15" thickBot="1" x14ac:dyDescent="0.4">
      <c r="B425" s="20" t="s">
        <v>131</v>
      </c>
      <c r="C425" s="23">
        <v>0.61901517858079613</v>
      </c>
      <c r="D425" s="23">
        <v>24.613896174081454</v>
      </c>
      <c r="E425" s="23">
        <v>3.4528656552272599E-3</v>
      </c>
      <c r="F425" s="23">
        <v>3.7087353369624223E-3</v>
      </c>
      <c r="G425" s="23">
        <v>8.265763369158444</v>
      </c>
      <c r="H425" s="23">
        <v>2.0950599855224301E-2</v>
      </c>
      <c r="I425" s="23">
        <v>9.5071220805381995E-2</v>
      </c>
      <c r="J425" s="23">
        <v>4.8397439553925024E-2</v>
      </c>
      <c r="K425" s="23">
        <v>0.17175062444924466</v>
      </c>
      <c r="L425" s="23">
        <v>6.5824908429046272E-2</v>
      </c>
      <c r="M425" s="23">
        <v>1.1892492359509925</v>
      </c>
      <c r="N425" s="23">
        <v>0.87281116231653089</v>
      </c>
      <c r="O425" s="23">
        <v>0.91104273161541582</v>
      </c>
      <c r="P425" s="23">
        <v>4.0455575846793392</v>
      </c>
    </row>
    <row r="428" spans="2:16" x14ac:dyDescent="0.35">
      <c r="B428" s="6" t="s">
        <v>133</v>
      </c>
    </row>
    <row r="429" spans="2:16" ht="15" thickBot="1" x14ac:dyDescent="0.4"/>
    <row r="430" spans="2:16" x14ac:dyDescent="0.35">
      <c r="B430" s="9"/>
      <c r="C430" s="10" t="s">
        <v>46</v>
      </c>
      <c r="D430" s="10" t="s">
        <v>47</v>
      </c>
      <c r="E430" s="10" t="s">
        <v>48</v>
      </c>
      <c r="F430" s="10" t="s">
        <v>49</v>
      </c>
      <c r="G430" s="10" t="s">
        <v>50</v>
      </c>
      <c r="H430" s="10" t="s">
        <v>51</v>
      </c>
      <c r="I430" s="10" t="s">
        <v>52</v>
      </c>
      <c r="J430" s="10" t="s">
        <v>53</v>
      </c>
      <c r="K430" s="10" t="s">
        <v>54</v>
      </c>
      <c r="L430" s="10" t="s">
        <v>55</v>
      </c>
      <c r="M430" s="10" t="s">
        <v>56</v>
      </c>
      <c r="N430" s="10" t="s">
        <v>57</v>
      </c>
      <c r="O430" s="10" t="s">
        <v>58</v>
      </c>
      <c r="P430" s="10" t="s">
        <v>59</v>
      </c>
    </row>
    <row r="431" spans="2:16" x14ac:dyDescent="0.35">
      <c r="B431" s="19" t="s">
        <v>71</v>
      </c>
      <c r="C431" s="24">
        <v>0.40633373241475373</v>
      </c>
      <c r="D431" s="21">
        <v>8.4024532126065699E-2</v>
      </c>
      <c r="E431" s="21">
        <v>0.10590949203442684</v>
      </c>
      <c r="F431" s="21">
        <v>0.26614227102053151</v>
      </c>
      <c r="G431" s="21">
        <v>9.395453698253646E-2</v>
      </c>
      <c r="H431" s="21">
        <v>1.8699332523196045E-2</v>
      </c>
      <c r="I431" s="21">
        <v>1.2155641288136879E-3</v>
      </c>
      <c r="J431" s="21">
        <v>1.6133076483912959E-4</v>
      </c>
      <c r="K431" s="21">
        <v>1.0908139648741646E-2</v>
      </c>
      <c r="L431" s="21">
        <v>3.5933982542499713E-6</v>
      </c>
      <c r="M431" s="21">
        <v>4.8192690426278979E-3</v>
      </c>
      <c r="N431" s="21">
        <v>1.3174415118384424E-3</v>
      </c>
      <c r="O431" s="21">
        <v>6.2079957763924087E-3</v>
      </c>
      <c r="P431" s="21">
        <v>3.0276862698235381E-4</v>
      </c>
    </row>
    <row r="432" spans="2:16" x14ac:dyDescent="0.35">
      <c r="B432" s="7" t="s">
        <v>72</v>
      </c>
      <c r="C432" s="26">
        <v>0.58868430635488755</v>
      </c>
      <c r="D432" s="22">
        <v>6.0094005081973358E-2</v>
      </c>
      <c r="E432" s="22">
        <v>0.15564850290255841</v>
      </c>
      <c r="F432" s="22">
        <v>0.12594902294243149</v>
      </c>
      <c r="G432" s="22">
        <v>3.7583103373979188E-2</v>
      </c>
      <c r="H432" s="22">
        <v>1.1302346204963346E-2</v>
      </c>
      <c r="I432" s="22">
        <v>1.4924421169483888E-3</v>
      </c>
      <c r="J432" s="22">
        <v>2.77147115163017E-3</v>
      </c>
      <c r="K432" s="22">
        <v>1.4897190723741275E-2</v>
      </c>
      <c r="L432" s="22">
        <v>4.4104613753788159E-5</v>
      </c>
      <c r="M432" s="22">
        <v>1.7444967507203064E-5</v>
      </c>
      <c r="N432" s="22">
        <v>1.3402544064951484E-5</v>
      </c>
      <c r="O432" s="22">
        <v>1.4098497762414415E-3</v>
      </c>
      <c r="P432" s="22">
        <v>9.2807245319602964E-5</v>
      </c>
    </row>
    <row r="433" spans="2:16" x14ac:dyDescent="0.35">
      <c r="B433" s="7" t="s">
        <v>73</v>
      </c>
      <c r="C433" s="26">
        <v>0.52340097125620821</v>
      </c>
      <c r="D433" s="22">
        <v>2.6624916355336519E-2</v>
      </c>
      <c r="E433" s="22">
        <v>0.29078908081905153</v>
      </c>
      <c r="F433" s="22">
        <v>7.220808752239187E-2</v>
      </c>
      <c r="G433" s="22">
        <v>1.9570481893601114E-2</v>
      </c>
      <c r="H433" s="22">
        <v>3.3676461089868222E-2</v>
      </c>
      <c r="I433" s="22">
        <v>4.9587155456037066E-4</v>
      </c>
      <c r="J433" s="22">
        <v>2.0881447984103997E-2</v>
      </c>
      <c r="K433" s="22">
        <v>1.0105047822364729E-4</v>
      </c>
      <c r="L433" s="22">
        <v>2.3023508309345667E-3</v>
      </c>
      <c r="M433" s="22">
        <v>1.013584460138144E-5</v>
      </c>
      <c r="N433" s="22">
        <v>5.8547210372544823E-4</v>
      </c>
      <c r="O433" s="22">
        <v>7.7868650646210052E-3</v>
      </c>
      <c r="P433" s="22">
        <v>1.566807202772077E-3</v>
      </c>
    </row>
    <row r="434" spans="2:16" x14ac:dyDescent="0.35">
      <c r="B434" s="7" t="s">
        <v>74</v>
      </c>
      <c r="C434" s="26">
        <v>0.55788620015525936</v>
      </c>
      <c r="D434" s="22">
        <v>0.1429722944021998</v>
      </c>
      <c r="E434" s="22">
        <v>0.1560008765685017</v>
      </c>
      <c r="F434" s="22">
        <v>2.7448881460766707E-2</v>
      </c>
      <c r="G434" s="22">
        <v>8.8436475554985253E-2</v>
      </c>
      <c r="H434" s="22">
        <v>7.9782891100201696E-3</v>
      </c>
      <c r="I434" s="22">
        <v>1.6969763058692663E-3</v>
      </c>
      <c r="J434" s="22">
        <v>7.0137150249008655E-4</v>
      </c>
      <c r="K434" s="22">
        <v>6.6543179863418943E-3</v>
      </c>
      <c r="L434" s="22">
        <v>8.0106963236945114E-4</v>
      </c>
      <c r="M434" s="22">
        <v>2.6912804207836483E-3</v>
      </c>
      <c r="N434" s="22">
        <v>6.6154848388746683E-5</v>
      </c>
      <c r="O434" s="22">
        <v>5.7589611735918656E-3</v>
      </c>
      <c r="P434" s="22">
        <v>9.0685087843211238E-4</v>
      </c>
    </row>
    <row r="435" spans="2:16" x14ac:dyDescent="0.35">
      <c r="B435" s="7" t="s">
        <v>75</v>
      </c>
      <c r="C435" s="26">
        <v>0.67661678158035254</v>
      </c>
      <c r="D435" s="22">
        <v>0.13394586699531169</v>
      </c>
      <c r="E435" s="22">
        <v>9.5821032204831777E-2</v>
      </c>
      <c r="F435" s="22">
        <v>6.8778032687509113E-3</v>
      </c>
      <c r="G435" s="22">
        <v>7.8261674828128694E-2</v>
      </c>
      <c r="H435" s="22">
        <v>2.2696702487529806E-3</v>
      </c>
      <c r="I435" s="22">
        <v>3.2875634735172513E-3</v>
      </c>
      <c r="J435" s="22">
        <v>5.6428702773316658E-4</v>
      </c>
      <c r="K435" s="22">
        <v>8.9821141972000528E-5</v>
      </c>
      <c r="L435" s="22">
        <v>1.5143224633750066E-3</v>
      </c>
      <c r="M435" s="22">
        <v>4.13921824623444E-4</v>
      </c>
      <c r="N435" s="22">
        <v>1.5530157706853079E-5</v>
      </c>
      <c r="O435" s="22">
        <v>1.0669423762091278E-4</v>
      </c>
      <c r="P435" s="22">
        <v>2.1503054732279424E-4</v>
      </c>
    </row>
    <row r="436" spans="2:16" x14ac:dyDescent="0.35">
      <c r="B436" s="7" t="s">
        <v>76</v>
      </c>
      <c r="C436" s="26">
        <v>0.69249493924978234</v>
      </c>
      <c r="D436" s="22">
        <v>0.15732237047014008</v>
      </c>
      <c r="E436" s="22">
        <v>2.8293048204452928E-2</v>
      </c>
      <c r="F436" s="22">
        <v>1.5109669602698664E-2</v>
      </c>
      <c r="G436" s="22">
        <v>8.3929788334828018E-2</v>
      </c>
      <c r="H436" s="22">
        <v>6.5570580489533181E-3</v>
      </c>
      <c r="I436" s="22">
        <v>1.1964557119516486E-3</v>
      </c>
      <c r="J436" s="22">
        <v>4.9179166586425039E-3</v>
      </c>
      <c r="K436" s="22">
        <v>1.3004301516871201E-3</v>
      </c>
      <c r="L436" s="22">
        <v>1.5385801551036669E-4</v>
      </c>
      <c r="M436" s="22">
        <v>3.9874718243251148E-5</v>
      </c>
      <c r="N436" s="22">
        <v>5.534434305047904E-3</v>
      </c>
      <c r="O436" s="22">
        <v>1.4724024029107267E-3</v>
      </c>
      <c r="P436" s="22">
        <v>1.6777541251510573E-3</v>
      </c>
    </row>
    <row r="437" spans="2:16" x14ac:dyDescent="0.35">
      <c r="B437" s="7" t="s">
        <v>77</v>
      </c>
      <c r="C437" s="26">
        <v>0.68779310522490167</v>
      </c>
      <c r="D437" s="22">
        <v>7.6474114263126142E-2</v>
      </c>
      <c r="E437" s="22">
        <v>3.3429310940835372E-2</v>
      </c>
      <c r="F437" s="22">
        <v>0.13635428998893251</v>
      </c>
      <c r="G437" s="22">
        <v>5.5517191213348492E-2</v>
      </c>
      <c r="H437" s="22">
        <v>4.0244476206998737E-4</v>
      </c>
      <c r="I437" s="22">
        <v>7.8808125034050081E-6</v>
      </c>
      <c r="J437" s="22">
        <v>1.3329109948937517E-3</v>
      </c>
      <c r="K437" s="22">
        <v>5.0678620565243098E-3</v>
      </c>
      <c r="L437" s="22">
        <v>2.8025399257381291E-3</v>
      </c>
      <c r="M437" s="22">
        <v>1.6697757363245296E-4</v>
      </c>
      <c r="N437" s="22">
        <v>2.0512197666358909E-4</v>
      </c>
      <c r="O437" s="22">
        <v>2.8769537110551776E-4</v>
      </c>
      <c r="P437" s="22">
        <v>1.5855489572491447E-4</v>
      </c>
    </row>
    <row r="438" spans="2:16" x14ac:dyDescent="0.35">
      <c r="B438" s="7" t="s">
        <v>78</v>
      </c>
      <c r="C438" s="26">
        <v>0.57157377851568392</v>
      </c>
      <c r="D438" s="22">
        <v>4.22574198694824E-2</v>
      </c>
      <c r="E438" s="22">
        <v>4.0192649463949938E-2</v>
      </c>
      <c r="F438" s="22">
        <v>0.30376309732239692</v>
      </c>
      <c r="G438" s="22">
        <v>1.0106627990047091E-2</v>
      </c>
      <c r="H438" s="22">
        <v>2.2495358755560612E-3</v>
      </c>
      <c r="I438" s="22">
        <v>6.617201432093869E-3</v>
      </c>
      <c r="J438" s="22">
        <v>1.3630560744426635E-2</v>
      </c>
      <c r="K438" s="22">
        <v>1.391184446676537E-4</v>
      </c>
      <c r="L438" s="22">
        <v>7.1602359788133715E-3</v>
      </c>
      <c r="M438" s="22">
        <v>4.2266050000703825E-5</v>
      </c>
      <c r="N438" s="22">
        <v>1.1867343978567452E-3</v>
      </c>
      <c r="O438" s="22">
        <v>1.0750944106781733E-3</v>
      </c>
      <c r="P438" s="22">
        <v>5.6795043467192791E-6</v>
      </c>
    </row>
    <row r="439" spans="2:16" x14ac:dyDescent="0.35">
      <c r="B439" s="7" t="s">
        <v>79</v>
      </c>
      <c r="C439" s="26">
        <v>0.44657242734682978</v>
      </c>
      <c r="D439" s="22">
        <v>6.4371931562557327E-2</v>
      </c>
      <c r="E439" s="22">
        <v>4.6752334062802492E-2</v>
      </c>
      <c r="F439" s="22">
        <v>0.26913509216205156</v>
      </c>
      <c r="G439" s="22">
        <v>1.919059151580493E-2</v>
      </c>
      <c r="H439" s="22">
        <v>2.1983482342100725E-2</v>
      </c>
      <c r="I439" s="22">
        <v>4.7871126607299898E-2</v>
      </c>
      <c r="J439" s="22">
        <v>1.7043877529623629E-2</v>
      </c>
      <c r="K439" s="22">
        <v>1.0872437053598605E-3</v>
      </c>
      <c r="L439" s="22">
        <v>3.9253767882077836E-2</v>
      </c>
      <c r="M439" s="22">
        <v>8.2140561735672846E-3</v>
      </c>
      <c r="N439" s="22">
        <v>1.6215224358941127E-2</v>
      </c>
      <c r="O439" s="22">
        <v>1.0100041047668502E-5</v>
      </c>
      <c r="P439" s="22">
        <v>2.2987447099357336E-3</v>
      </c>
    </row>
    <row r="440" spans="2:16" x14ac:dyDescent="0.35">
      <c r="B440" s="7" t="s">
        <v>80</v>
      </c>
      <c r="C440" s="22">
        <v>0.13231434618764298</v>
      </c>
      <c r="D440" s="22">
        <v>0.13471447182061841</v>
      </c>
      <c r="E440" s="22">
        <v>4.6589800619617908E-3</v>
      </c>
      <c r="F440" s="26">
        <v>0.55137619238582314</v>
      </c>
      <c r="G440" s="22">
        <v>5.3811997517256321E-2</v>
      </c>
      <c r="H440" s="22">
        <v>1.9540540530549877E-2</v>
      </c>
      <c r="I440" s="22">
        <v>4.6681155013435532E-2</v>
      </c>
      <c r="J440" s="22">
        <v>2.2231608942573436E-3</v>
      </c>
      <c r="K440" s="22">
        <v>3.6485500547179427E-4</v>
      </c>
      <c r="L440" s="22">
        <v>2.4663819185321772E-2</v>
      </c>
      <c r="M440" s="22">
        <v>2.2945945661005204E-2</v>
      </c>
      <c r="N440" s="22">
        <v>3.6156107592395406E-3</v>
      </c>
      <c r="O440" s="22">
        <v>3.0142656306458983E-3</v>
      </c>
      <c r="P440" s="22">
        <v>7.4659346770479279E-5</v>
      </c>
    </row>
    <row r="441" spans="2:16" x14ac:dyDescent="0.35">
      <c r="B441" s="7" t="s">
        <v>81</v>
      </c>
      <c r="C441" s="22">
        <v>5.3715305761781899E-2</v>
      </c>
      <c r="D441" s="22">
        <v>0.14316198918593592</v>
      </c>
      <c r="E441" s="22">
        <v>7.5359242959871522E-2</v>
      </c>
      <c r="F441" s="26">
        <v>0.54297157383342554</v>
      </c>
      <c r="G441" s="22">
        <v>1.8348978321989801E-2</v>
      </c>
      <c r="H441" s="22">
        <v>6.3400965496877943E-3</v>
      </c>
      <c r="I441" s="22">
        <v>0.10010927492363669</v>
      </c>
      <c r="J441" s="22">
        <v>4.4020997544947586E-2</v>
      </c>
      <c r="K441" s="22">
        <v>4.0157423041359741E-7</v>
      </c>
      <c r="L441" s="22">
        <v>6.5971675886455318E-3</v>
      </c>
      <c r="M441" s="22">
        <v>9.8089542511976997E-4</v>
      </c>
      <c r="N441" s="22">
        <v>3.1988045820471899E-3</v>
      </c>
      <c r="O441" s="22">
        <v>2.0785360385884803E-3</v>
      </c>
      <c r="P441" s="22">
        <v>3.1167357100920327E-3</v>
      </c>
    </row>
    <row r="442" spans="2:16" x14ac:dyDescent="0.35">
      <c r="B442" s="7" t="s">
        <v>82</v>
      </c>
      <c r="C442" s="22">
        <v>3.134446042221354E-2</v>
      </c>
      <c r="D442" s="22">
        <v>5.5059598323048105E-3</v>
      </c>
      <c r="E442" s="22">
        <v>0.13091806889124891</v>
      </c>
      <c r="F442" s="26">
        <v>0.75218852246802204</v>
      </c>
      <c r="G442" s="22">
        <v>8.4190975500106451E-3</v>
      </c>
      <c r="H442" s="22">
        <v>9.0791663996142649E-3</v>
      </c>
      <c r="I442" s="22">
        <v>1.6653505439399471E-2</v>
      </c>
      <c r="J442" s="22">
        <v>3.0539974378148989E-2</v>
      </c>
      <c r="K442" s="22">
        <v>4.5050868056113661E-5</v>
      </c>
      <c r="L442" s="22">
        <v>1.5998485502746241E-3</v>
      </c>
      <c r="M442" s="22">
        <v>1.1901538349446858E-2</v>
      </c>
      <c r="N442" s="22">
        <v>1.2219055713940279E-3</v>
      </c>
      <c r="O442" s="22">
        <v>4.9699725385759987E-4</v>
      </c>
      <c r="P442" s="22">
        <v>8.59040260083724E-5</v>
      </c>
    </row>
    <row r="443" spans="2:16" x14ac:dyDescent="0.35">
      <c r="B443" s="7" t="s">
        <v>83</v>
      </c>
      <c r="C443" s="26">
        <v>0.36991429927130354</v>
      </c>
      <c r="D443" s="22">
        <v>6.1927922211334153E-3</v>
      </c>
      <c r="E443" s="22">
        <v>0.18053379738100414</v>
      </c>
      <c r="F443" s="22">
        <v>0.31841452200209258</v>
      </c>
      <c r="G443" s="22">
        <v>4.9599906625017121E-2</v>
      </c>
      <c r="H443" s="22">
        <v>2.8264654518978286E-4</v>
      </c>
      <c r="I443" s="22">
        <v>4.5165819772844971E-2</v>
      </c>
      <c r="J443" s="22">
        <v>7.1947424305418119E-3</v>
      </c>
      <c r="K443" s="22">
        <v>1.4981988954591737E-2</v>
      </c>
      <c r="L443" s="22">
        <v>2.3906271828325791E-4</v>
      </c>
      <c r="M443" s="22">
        <v>7.0565209227790895E-6</v>
      </c>
      <c r="N443" s="22">
        <v>7.1530625795369843E-3</v>
      </c>
      <c r="O443" s="22">
        <v>1.3313095602158971E-4</v>
      </c>
      <c r="P443" s="22">
        <v>1.8717202151610527E-4</v>
      </c>
    </row>
    <row r="444" spans="2:16" x14ac:dyDescent="0.35">
      <c r="B444" s="7" t="s">
        <v>84</v>
      </c>
      <c r="C444" s="26">
        <v>0.40715308414704754</v>
      </c>
      <c r="D444" s="22">
        <v>4.1784134296640602E-2</v>
      </c>
      <c r="E444" s="22">
        <v>0.35491611593813882</v>
      </c>
      <c r="F444" s="22">
        <v>6.4750652772719935E-2</v>
      </c>
      <c r="G444" s="22">
        <v>7.6896621472407389E-2</v>
      </c>
      <c r="H444" s="22">
        <v>9.5368233735279367E-5</v>
      </c>
      <c r="I444" s="22">
        <v>1.774124760028984E-2</v>
      </c>
      <c r="J444" s="22">
        <v>1.6797221737034924E-2</v>
      </c>
      <c r="K444" s="22">
        <v>7.7493734233855536E-3</v>
      </c>
      <c r="L444" s="22">
        <v>5.678905821540737E-5</v>
      </c>
      <c r="M444" s="22">
        <v>3.4635082637375228E-3</v>
      </c>
      <c r="N444" s="22">
        <v>3.297404574278549E-4</v>
      </c>
      <c r="O444" s="22">
        <v>7.559336350112314E-3</v>
      </c>
      <c r="P444" s="22">
        <v>7.0680624910712266E-4</v>
      </c>
    </row>
    <row r="445" spans="2:16" x14ac:dyDescent="0.35">
      <c r="B445" s="7" t="s">
        <v>85</v>
      </c>
      <c r="C445" s="26">
        <v>0.61534931855101205</v>
      </c>
      <c r="D445" s="22">
        <v>7.7671654704651585E-3</v>
      </c>
      <c r="E445" s="22">
        <v>0.26851053647640644</v>
      </c>
      <c r="F445" s="22">
        <v>3.8364008347485212E-2</v>
      </c>
      <c r="G445" s="22">
        <v>7.2841077326996134E-3</v>
      </c>
      <c r="H445" s="22">
        <v>1.1766299178319405E-2</v>
      </c>
      <c r="I445" s="22">
        <v>3.1285239568407909E-3</v>
      </c>
      <c r="J445" s="22">
        <v>1.6725328378920688E-2</v>
      </c>
      <c r="K445" s="22">
        <v>1.2259667488009421E-2</v>
      </c>
      <c r="L445" s="22">
        <v>1.0996705857289804E-2</v>
      </c>
      <c r="M445" s="22">
        <v>2.3345270329320708E-4</v>
      </c>
      <c r="N445" s="22">
        <v>9.2768056276992599E-4</v>
      </c>
      <c r="O445" s="22">
        <v>6.5544498901113461E-3</v>
      </c>
      <c r="P445" s="22">
        <v>1.3275540637675164E-4</v>
      </c>
    </row>
    <row r="446" spans="2:16" x14ac:dyDescent="0.35">
      <c r="B446" s="7" t="s">
        <v>86</v>
      </c>
      <c r="C446" s="26">
        <v>0.6992837666798255</v>
      </c>
      <c r="D446" s="22">
        <v>3.9567691030229085E-3</v>
      </c>
      <c r="E446" s="22">
        <v>0.18352703352580291</v>
      </c>
      <c r="F446" s="22">
        <v>9.7572855794472724E-3</v>
      </c>
      <c r="G446" s="22">
        <v>3.2072438084816426E-2</v>
      </c>
      <c r="H446" s="22">
        <v>1.8324119173260923E-2</v>
      </c>
      <c r="I446" s="22">
        <v>1.7605768623222967E-2</v>
      </c>
      <c r="J446" s="22">
        <v>2.7658911718633248E-2</v>
      </c>
      <c r="K446" s="22">
        <v>9.1655666508801299E-4</v>
      </c>
      <c r="L446" s="22">
        <v>2.4152893804378305E-4</v>
      </c>
      <c r="M446" s="22">
        <v>6.5343296728822605E-3</v>
      </c>
      <c r="N446" s="22">
        <v>5.0696301640359761E-5</v>
      </c>
      <c r="O446" s="22">
        <v>7.0791658943951874E-5</v>
      </c>
      <c r="P446" s="22">
        <v>4.2753696303297383E-9</v>
      </c>
    </row>
    <row r="447" spans="2:16" x14ac:dyDescent="0.35">
      <c r="B447" s="7" t="s">
        <v>87</v>
      </c>
      <c r="C447" s="26">
        <v>0.84190999884832707</v>
      </c>
      <c r="D447" s="22">
        <v>8.5136606857225865E-4</v>
      </c>
      <c r="E447" s="22">
        <v>0.10364187696249187</v>
      </c>
      <c r="F447" s="22">
        <v>1.2363030534711751E-2</v>
      </c>
      <c r="G447" s="22">
        <v>2.2388952804001553E-2</v>
      </c>
      <c r="H447" s="22">
        <v>2.2476618796912662E-3</v>
      </c>
      <c r="I447" s="22">
        <v>1.7377971536822554E-3</v>
      </c>
      <c r="J447" s="22">
        <v>6.7073348437677385E-3</v>
      </c>
      <c r="K447" s="22">
        <v>1.9835721102115168E-3</v>
      </c>
      <c r="L447" s="22">
        <v>4.0259274964233515E-3</v>
      </c>
      <c r="M447" s="22">
        <v>8.0983961756538552E-5</v>
      </c>
      <c r="N447" s="22">
        <v>1.8188442430095392E-3</v>
      </c>
      <c r="O447" s="22">
        <v>3.1954735561137715E-5</v>
      </c>
      <c r="P447" s="22">
        <v>2.1069835779187783E-4</v>
      </c>
    </row>
    <row r="448" spans="2:16" x14ac:dyDescent="0.35">
      <c r="B448" s="7" t="s">
        <v>88</v>
      </c>
      <c r="C448" s="26">
        <v>0.81494266220478739</v>
      </c>
      <c r="D448" s="22">
        <v>7.8091277742066415E-5</v>
      </c>
      <c r="E448" s="22">
        <v>4.3833281825016515E-2</v>
      </c>
      <c r="F448" s="22">
        <v>5.0500516785036899E-2</v>
      </c>
      <c r="G448" s="22">
        <v>4.1071991116883401E-2</v>
      </c>
      <c r="H448" s="22">
        <v>3.7180345281752354E-2</v>
      </c>
      <c r="I448" s="22">
        <v>4.4587351316591791E-4</v>
      </c>
      <c r="J448" s="22">
        <v>8.2340554816725414E-4</v>
      </c>
      <c r="K448" s="22">
        <v>5.4144267347292262E-3</v>
      </c>
      <c r="L448" s="22">
        <v>7.1893579279024619E-4</v>
      </c>
      <c r="M448" s="22">
        <v>1.1124927420652433E-3</v>
      </c>
      <c r="N448" s="22">
        <v>3.236540420459988E-3</v>
      </c>
      <c r="O448" s="22">
        <v>4.0474761510194562E-4</v>
      </c>
      <c r="P448" s="22">
        <v>2.3668914230163971E-4</v>
      </c>
    </row>
    <row r="449" spans="2:16" x14ac:dyDescent="0.35">
      <c r="B449" s="7" t="s">
        <v>89</v>
      </c>
      <c r="C449" s="26">
        <v>0.87095677331679366</v>
      </c>
      <c r="D449" s="22">
        <v>3.3903721046001315E-3</v>
      </c>
      <c r="E449" s="22">
        <v>2.3753723802438023E-2</v>
      </c>
      <c r="F449" s="22">
        <v>7.3817175365756535E-2</v>
      </c>
      <c r="G449" s="22">
        <v>1.0543192930776216E-2</v>
      </c>
      <c r="H449" s="22">
        <v>1.306369495334231E-2</v>
      </c>
      <c r="I449" s="22">
        <v>5.649138903262666E-4</v>
      </c>
      <c r="J449" s="22">
        <v>8.7312372766413051E-4</v>
      </c>
      <c r="K449" s="22">
        <v>3.6418021887861274E-4</v>
      </c>
      <c r="L449" s="22">
        <v>5.4513257138111065E-4</v>
      </c>
      <c r="M449" s="22">
        <v>1.989852562137608E-3</v>
      </c>
      <c r="N449" s="22">
        <v>2.1176701320090386E-5</v>
      </c>
      <c r="O449" s="22">
        <v>3.9282164132942698E-5</v>
      </c>
      <c r="P449" s="22">
        <v>7.7405690452241776E-5</v>
      </c>
    </row>
    <row r="450" spans="2:16" x14ac:dyDescent="0.35">
      <c r="B450" s="7" t="s">
        <v>90</v>
      </c>
      <c r="C450" s="26">
        <v>0.87344601365168673</v>
      </c>
      <c r="D450" s="22">
        <v>3.9050727148646248E-2</v>
      </c>
      <c r="E450" s="22">
        <v>5.0427806565108715E-2</v>
      </c>
      <c r="F450" s="22">
        <v>2.8776750003842326E-2</v>
      </c>
      <c r="G450" s="22">
        <v>1.5494043529783004E-4</v>
      </c>
      <c r="H450" s="22">
        <v>1.2640414400190748E-5</v>
      </c>
      <c r="I450" s="22">
        <v>1.8991513508042296E-3</v>
      </c>
      <c r="J450" s="22">
        <v>2.854095259315227E-4</v>
      </c>
      <c r="K450" s="22">
        <v>1.8757167290943014E-3</v>
      </c>
      <c r="L450" s="22">
        <v>7.4139204431132263E-4</v>
      </c>
      <c r="M450" s="22">
        <v>3.1632088870375636E-5</v>
      </c>
      <c r="N450" s="22">
        <v>1.0037523728167884E-3</v>
      </c>
      <c r="O450" s="22">
        <v>5.3704791832073968E-4</v>
      </c>
      <c r="P450" s="22">
        <v>1.757019750868672E-3</v>
      </c>
    </row>
    <row r="451" spans="2:16" x14ac:dyDescent="0.35">
      <c r="B451" s="7" t="s">
        <v>91</v>
      </c>
      <c r="C451" s="26">
        <v>0.78431703163833466</v>
      </c>
      <c r="D451" s="22">
        <v>6.3806963311256182E-2</v>
      </c>
      <c r="E451" s="22">
        <v>7.6690661143350228E-2</v>
      </c>
      <c r="F451" s="22">
        <v>6.3965745166837451E-2</v>
      </c>
      <c r="G451" s="22">
        <v>3.481166989792615E-4</v>
      </c>
      <c r="H451" s="22">
        <v>4.2211088896642549E-3</v>
      </c>
      <c r="I451" s="22">
        <v>3.5541291623885029E-3</v>
      </c>
      <c r="J451" s="22">
        <v>1.1005342243420879E-3</v>
      </c>
      <c r="K451" s="22">
        <v>5.9044071122799557E-5</v>
      </c>
      <c r="L451" s="22">
        <v>6.8451318735982241E-4</v>
      </c>
      <c r="M451" s="22">
        <v>2.0781531133642758E-6</v>
      </c>
      <c r="N451" s="22">
        <v>3.3326271259564424E-4</v>
      </c>
      <c r="O451" s="22">
        <v>1.0602440739831808E-8</v>
      </c>
      <c r="P451" s="22">
        <v>9.1680103821499288E-4</v>
      </c>
    </row>
    <row r="452" spans="2:16" x14ac:dyDescent="0.35">
      <c r="B452" s="7" t="s">
        <v>92</v>
      </c>
      <c r="C452" s="26">
        <v>0.78977349020319132</v>
      </c>
      <c r="D452" s="22">
        <v>9.7196008180607543E-2</v>
      </c>
      <c r="E452" s="22">
        <v>8.1025949605345593E-3</v>
      </c>
      <c r="F452" s="22">
        <v>5.6241908453011746E-2</v>
      </c>
      <c r="G452" s="22">
        <v>2.7194471638083326E-3</v>
      </c>
      <c r="H452" s="22">
        <v>7.5533826172182817E-3</v>
      </c>
      <c r="I452" s="22">
        <v>1.9782492060840387E-2</v>
      </c>
      <c r="J452" s="22">
        <v>3.0836909235402777E-3</v>
      </c>
      <c r="K452" s="22">
        <v>3.1969349234304287E-3</v>
      </c>
      <c r="L452" s="22">
        <v>7.8232599294418125E-3</v>
      </c>
      <c r="M452" s="22">
        <v>6.626152963991102E-4</v>
      </c>
      <c r="N452" s="22">
        <v>8.6303165688563399E-4</v>
      </c>
      <c r="O452" s="22">
        <v>2.0216128044537197E-3</v>
      </c>
      <c r="P452" s="22">
        <v>9.7953082663708359E-4</v>
      </c>
    </row>
    <row r="453" spans="2:16" x14ac:dyDescent="0.35">
      <c r="B453" s="7" t="s">
        <v>93</v>
      </c>
      <c r="C453" s="26">
        <v>0.74667959742283974</v>
      </c>
      <c r="D453" s="22">
        <v>5.7439695978537778E-2</v>
      </c>
      <c r="E453" s="22">
        <v>8.118561543462726E-3</v>
      </c>
      <c r="F453" s="22">
        <v>0.11282442423613477</v>
      </c>
      <c r="G453" s="22">
        <v>2.2089679303674182E-4</v>
      </c>
      <c r="H453" s="22">
        <v>1.2031369100646191E-2</v>
      </c>
      <c r="I453" s="22">
        <v>2.0410286769858482E-2</v>
      </c>
      <c r="J453" s="22">
        <v>8.3840212734252306E-3</v>
      </c>
      <c r="K453" s="22">
        <v>1.5208297078744529E-2</v>
      </c>
      <c r="L453" s="22">
        <v>9.1906806824535378E-3</v>
      </c>
      <c r="M453" s="22">
        <v>3.2098994792174942E-3</v>
      </c>
      <c r="N453" s="22">
        <v>1.5352416763350789E-4</v>
      </c>
      <c r="O453" s="22">
        <v>4.9804545314087534E-3</v>
      </c>
      <c r="P453" s="22">
        <v>1.1482909426004883E-3</v>
      </c>
    </row>
    <row r="454" spans="2:16" x14ac:dyDescent="0.35">
      <c r="B454" s="7" t="s">
        <v>94</v>
      </c>
      <c r="C454" s="26">
        <v>0.67850147753321433</v>
      </c>
      <c r="D454" s="22">
        <v>7.3669465209391521E-2</v>
      </c>
      <c r="E454" s="22">
        <v>2.4352224633876148E-2</v>
      </c>
      <c r="F454" s="22">
        <v>6.6029368471064789E-2</v>
      </c>
      <c r="G454" s="22">
        <v>1.7214855241802958E-3</v>
      </c>
      <c r="H454" s="22">
        <v>5.7247177098199487E-2</v>
      </c>
      <c r="I454" s="22">
        <v>8.4055030534868139E-2</v>
      </c>
      <c r="J454" s="22">
        <v>1.4648694445354798E-3</v>
      </c>
      <c r="K454" s="22">
        <v>8.1536789474511854E-7</v>
      </c>
      <c r="L454" s="22">
        <v>2.4942781949851769E-4</v>
      </c>
      <c r="M454" s="22">
        <v>3.5593088698911376E-3</v>
      </c>
      <c r="N454" s="22">
        <v>6.7700393380728269E-3</v>
      </c>
      <c r="O454" s="22">
        <v>8.4597428761391022E-4</v>
      </c>
      <c r="P454" s="22">
        <v>1.53333586769899E-3</v>
      </c>
    </row>
    <row r="455" spans="2:16" x14ac:dyDescent="0.35">
      <c r="B455" s="7" t="s">
        <v>95</v>
      </c>
      <c r="C455" s="26">
        <v>0.52315645515908316</v>
      </c>
      <c r="D455" s="22">
        <v>0.1638160290985613</v>
      </c>
      <c r="E455" s="22">
        <v>4.0225607178760087E-2</v>
      </c>
      <c r="F455" s="22">
        <v>1.3192839485230313E-4</v>
      </c>
      <c r="G455" s="22">
        <v>1.7943440267975001E-2</v>
      </c>
      <c r="H455" s="22">
        <v>0.11857188061648705</v>
      </c>
      <c r="I455" s="22">
        <v>9.5553055687139872E-4</v>
      </c>
      <c r="J455" s="22">
        <v>8.672633732149615E-2</v>
      </c>
      <c r="K455" s="22">
        <v>3.8491240370317183E-2</v>
      </c>
      <c r="L455" s="22">
        <v>2.6598877440740147E-3</v>
      </c>
      <c r="M455" s="22">
        <v>6.8382197571272029E-4</v>
      </c>
      <c r="N455" s="22">
        <v>1.1582835445616629E-3</v>
      </c>
      <c r="O455" s="22">
        <v>1.0184356218787577E-4</v>
      </c>
      <c r="P455" s="22">
        <v>5.3777142090600076E-3</v>
      </c>
    </row>
    <row r="456" spans="2:16" x14ac:dyDescent="0.35">
      <c r="B456" s="7" t="s">
        <v>96</v>
      </c>
      <c r="C456" s="26">
        <v>0.48546948583368282</v>
      </c>
      <c r="D456" s="22">
        <v>0.12897612803971945</v>
      </c>
      <c r="E456" s="22">
        <v>0.20787695907875786</v>
      </c>
      <c r="F456" s="22">
        <v>4.1709556049608493E-3</v>
      </c>
      <c r="G456" s="22">
        <v>9.4531157913153429E-3</v>
      </c>
      <c r="H456" s="22">
        <v>0.10082308300386812</v>
      </c>
      <c r="I456" s="22">
        <v>8.3590287841342446E-3</v>
      </c>
      <c r="J456" s="22">
        <v>3.6035695005873621E-2</v>
      </c>
      <c r="K456" s="22">
        <v>9.3047952685934294E-4</v>
      </c>
      <c r="L456" s="22">
        <v>1.4340402181595106E-2</v>
      </c>
      <c r="M456" s="22">
        <v>2.0842555458304053E-3</v>
      </c>
      <c r="N456" s="22">
        <v>2.7698382815196657E-6</v>
      </c>
      <c r="O456" s="22">
        <v>3.1677658417909231E-4</v>
      </c>
      <c r="P456" s="22">
        <v>1.1608651809421008E-3</v>
      </c>
    </row>
    <row r="457" spans="2:16" x14ac:dyDescent="0.35">
      <c r="B457" s="7" t="s">
        <v>97</v>
      </c>
      <c r="C457" s="26">
        <v>0.34314127228337243</v>
      </c>
      <c r="D457" s="22">
        <v>0.19918374566469965</v>
      </c>
      <c r="E457" s="22">
        <v>0.27315368988453059</v>
      </c>
      <c r="F457" s="22">
        <v>5.4809859295185037E-3</v>
      </c>
      <c r="G457" s="22">
        <v>5.5426817855752687E-2</v>
      </c>
      <c r="H457" s="22">
        <v>3.0181250682462687E-2</v>
      </c>
      <c r="I457" s="22">
        <v>5.467496372336416E-2</v>
      </c>
      <c r="J457" s="22">
        <v>9.9184473518908519E-3</v>
      </c>
      <c r="K457" s="22">
        <v>1.3467369040995707E-2</v>
      </c>
      <c r="L457" s="22">
        <v>3.1812236336858549E-4</v>
      </c>
      <c r="M457" s="22">
        <v>9.1146343051168625E-4</v>
      </c>
      <c r="N457" s="22">
        <v>6.9713745796295299E-3</v>
      </c>
      <c r="O457" s="22">
        <v>7.1621365385664383E-3</v>
      </c>
      <c r="P457" s="22">
        <v>8.360671336476022E-6</v>
      </c>
    </row>
    <row r="458" spans="2:16" x14ac:dyDescent="0.35">
      <c r="B458" s="7" t="s">
        <v>98</v>
      </c>
      <c r="C458" s="22">
        <v>0.19363494351138782</v>
      </c>
      <c r="D458" s="22">
        <v>0.21422698922145203</v>
      </c>
      <c r="E458" s="26">
        <v>0.41744835129791741</v>
      </c>
      <c r="F458" s="22">
        <v>2.878218558336508E-2</v>
      </c>
      <c r="G458" s="22">
        <v>6.1604792148838072E-2</v>
      </c>
      <c r="H458" s="22">
        <v>2.0265201895452562E-3</v>
      </c>
      <c r="I458" s="22">
        <v>2.8894657943057873E-3</v>
      </c>
      <c r="J458" s="22">
        <v>3.2548845761165107E-4</v>
      </c>
      <c r="K458" s="22">
        <v>7.3675868440858022E-2</v>
      </c>
      <c r="L458" s="22">
        <v>3.7306351805709354E-6</v>
      </c>
      <c r="M458" s="22">
        <v>9.2932049978371157E-5</v>
      </c>
      <c r="N458" s="22">
        <v>2.6760857344942058E-3</v>
      </c>
      <c r="O458" s="22">
        <v>1.4974613183729201E-3</v>
      </c>
      <c r="P458" s="22">
        <v>1.1151856166926309E-3</v>
      </c>
    </row>
    <row r="459" spans="2:16" x14ac:dyDescent="0.35">
      <c r="B459" s="7" t="s">
        <v>99</v>
      </c>
      <c r="C459" s="22">
        <v>7.5688046037131931E-2</v>
      </c>
      <c r="D459" s="26">
        <v>0.33561186700337153</v>
      </c>
      <c r="E459" s="22">
        <v>0.23617488609764267</v>
      </c>
      <c r="F459" s="22">
        <v>7.6705707248218319E-2</v>
      </c>
      <c r="G459" s="22">
        <v>0.23731310168509287</v>
      </c>
      <c r="H459" s="22">
        <v>3.3739565544950931E-3</v>
      </c>
      <c r="I459" s="22">
        <v>2.2634615584268158E-2</v>
      </c>
      <c r="J459" s="22">
        <v>1.0988757725463785E-4</v>
      </c>
      <c r="K459" s="22">
        <v>2.2025453892559075E-4</v>
      </c>
      <c r="L459" s="22">
        <v>1.5176945928531162E-3</v>
      </c>
      <c r="M459" s="22">
        <v>1.7970969328485267E-3</v>
      </c>
      <c r="N459" s="22">
        <v>2.2730656146381597E-3</v>
      </c>
      <c r="O459" s="22">
        <v>1.586398755586101E-3</v>
      </c>
      <c r="P459" s="22">
        <v>4.9934217776732778E-3</v>
      </c>
    </row>
    <row r="460" spans="2:16" x14ac:dyDescent="0.35">
      <c r="B460" s="7" t="s">
        <v>100</v>
      </c>
      <c r="C460" s="22">
        <v>3.0342354136975728E-2</v>
      </c>
      <c r="D460" s="26">
        <v>0.36396500842874785</v>
      </c>
      <c r="E460" s="22">
        <v>0.12444532658682769</v>
      </c>
      <c r="F460" s="22">
        <v>0.18824618890478165</v>
      </c>
      <c r="G460" s="22">
        <v>0.15159899783181513</v>
      </c>
      <c r="H460" s="22">
        <v>7.3942085150766432E-2</v>
      </c>
      <c r="I460" s="22">
        <v>3.0744155630113439E-6</v>
      </c>
      <c r="J460" s="22">
        <v>6.7214230497869175E-4</v>
      </c>
      <c r="K460" s="22">
        <v>3.8192452437760482E-3</v>
      </c>
      <c r="L460" s="22">
        <v>4.0843453584437908E-3</v>
      </c>
      <c r="M460" s="22">
        <v>5.6500695287109159E-2</v>
      </c>
      <c r="N460" s="22">
        <v>2.37681398457253E-3</v>
      </c>
      <c r="O460" s="22">
        <v>3.4041719903298517E-9</v>
      </c>
      <c r="P460" s="22">
        <v>3.7189614702176537E-6</v>
      </c>
    </row>
    <row r="461" spans="2:16" x14ac:dyDescent="0.35">
      <c r="B461" s="7" t="s">
        <v>101</v>
      </c>
      <c r="C461" s="22">
        <v>6.718121813814891E-2</v>
      </c>
      <c r="D461" s="22">
        <v>0.13856145508431378</v>
      </c>
      <c r="E461" s="26">
        <v>0.36760825221185556</v>
      </c>
      <c r="F461" s="22">
        <v>0.11073223983818797</v>
      </c>
      <c r="G461" s="22">
        <v>6.8560354859883849E-2</v>
      </c>
      <c r="H461" s="22">
        <v>0.2009631906112255</v>
      </c>
      <c r="I461" s="22">
        <v>1.7868437076078048E-3</v>
      </c>
      <c r="J461" s="22">
        <v>7.0008562973531994E-5</v>
      </c>
      <c r="K461" s="22">
        <v>1.4603138716473455E-2</v>
      </c>
      <c r="L461" s="22">
        <v>2.4122168032072323E-2</v>
      </c>
      <c r="M461" s="22">
        <v>2.3809856924642487E-3</v>
      </c>
      <c r="N461" s="22">
        <v>1.0409599353150172E-5</v>
      </c>
      <c r="O461" s="22">
        <v>1.6976462031165105E-3</v>
      </c>
      <c r="P461" s="22">
        <v>1.7220887423232579E-3</v>
      </c>
    </row>
    <row r="462" spans="2:16" x14ac:dyDescent="0.35">
      <c r="B462" s="7" t="s">
        <v>102</v>
      </c>
      <c r="C462" s="22">
        <v>4.3080598962929872E-2</v>
      </c>
      <c r="D462" s="22">
        <v>0.14608986384215411</v>
      </c>
      <c r="E462" s="26">
        <v>0.37312074353826208</v>
      </c>
      <c r="F462" s="22">
        <v>5.5047571758209547E-2</v>
      </c>
      <c r="G462" s="22">
        <v>9.8739111091753151E-2</v>
      </c>
      <c r="H462" s="22">
        <v>0.25384717756606295</v>
      </c>
      <c r="I462" s="22">
        <v>1.55686980763623E-4</v>
      </c>
      <c r="J462" s="22">
        <v>5.702182654553948E-4</v>
      </c>
      <c r="K462" s="22">
        <v>3.3756311613834604E-3</v>
      </c>
      <c r="L462" s="22">
        <v>3.5963578306459545E-3</v>
      </c>
      <c r="M462" s="22">
        <v>1.3141672934655246E-2</v>
      </c>
      <c r="N462" s="22">
        <v>2.6275818369361408E-7</v>
      </c>
      <c r="O462" s="22">
        <v>8.6544544259326145E-3</v>
      </c>
      <c r="P462" s="22">
        <v>5.8064888360826697E-4</v>
      </c>
    </row>
    <row r="463" spans="2:16" x14ac:dyDescent="0.35">
      <c r="B463" s="7" t="s">
        <v>103</v>
      </c>
      <c r="C463" s="22">
        <v>1.8725217277127302E-3</v>
      </c>
      <c r="D463" s="22">
        <v>0.15628187044731878</v>
      </c>
      <c r="E463" s="22">
        <v>7.2405218442908995E-2</v>
      </c>
      <c r="F463" s="22">
        <v>5.993432306721601E-4</v>
      </c>
      <c r="G463" s="22">
        <v>0.18589852861757414</v>
      </c>
      <c r="H463" s="26">
        <v>0.27715999330474511</v>
      </c>
      <c r="I463" s="22">
        <v>0.21896094525697921</v>
      </c>
      <c r="J463" s="22">
        <v>5.9617061881064928E-3</v>
      </c>
      <c r="K463" s="22">
        <v>1.3047770015079835E-2</v>
      </c>
      <c r="L463" s="22">
        <v>4.3177251854940264E-2</v>
      </c>
      <c r="M463" s="22">
        <v>3.1148552341236199E-6</v>
      </c>
      <c r="N463" s="22">
        <v>1.4901076295179064E-2</v>
      </c>
      <c r="O463" s="22">
        <v>1.3276463736530072E-3</v>
      </c>
      <c r="P463" s="22">
        <v>8.4030133898962377E-3</v>
      </c>
    </row>
    <row r="464" spans="2:16" x14ac:dyDescent="0.35">
      <c r="B464" s="7" t="s">
        <v>104</v>
      </c>
      <c r="C464" s="22">
        <v>0.10325468006295847</v>
      </c>
      <c r="D464" s="26">
        <v>0.29538767892036627</v>
      </c>
      <c r="E464" s="22">
        <v>2.1783439630454885E-3</v>
      </c>
      <c r="F464" s="22">
        <v>6.1351310426594906E-4</v>
      </c>
      <c r="G464" s="22">
        <v>0.10832030192488872</v>
      </c>
      <c r="H464" s="22">
        <v>0.24635476807686174</v>
      </c>
      <c r="I464" s="22">
        <v>1.3450253628372725E-4</v>
      </c>
      <c r="J464" s="22">
        <v>5.0392716103150249E-2</v>
      </c>
      <c r="K464" s="22">
        <v>8.236920842138673E-2</v>
      </c>
      <c r="L464" s="22">
        <v>3.2209570319762745E-3</v>
      </c>
      <c r="M464" s="22">
        <v>5.0926780796773319E-2</v>
      </c>
      <c r="N464" s="22">
        <v>5.4773262742404828E-2</v>
      </c>
      <c r="O464" s="22">
        <v>1.9408397125986574E-3</v>
      </c>
      <c r="P464" s="22">
        <v>1.3244660303965265E-4</v>
      </c>
    </row>
    <row r="465" spans="2:16" x14ac:dyDescent="0.35">
      <c r="B465" s="7" t="s">
        <v>105</v>
      </c>
      <c r="C465" s="26">
        <v>0.36211926631399238</v>
      </c>
      <c r="D465" s="22">
        <v>0.16500020336560775</v>
      </c>
      <c r="E465" s="22">
        <v>0.13231799947747061</v>
      </c>
      <c r="F465" s="22">
        <v>7.3488343797119115E-3</v>
      </c>
      <c r="G465" s="22">
        <v>1.1797011694194198E-2</v>
      </c>
      <c r="H465" s="22">
        <v>0.20165342246971343</v>
      </c>
      <c r="I465" s="22">
        <v>7.6739574911998634E-2</v>
      </c>
      <c r="J465" s="22">
        <v>3.3112347101967497E-2</v>
      </c>
      <c r="K465" s="22">
        <v>4.7915983163552891E-7</v>
      </c>
      <c r="L465" s="22">
        <v>8.8918581538880641E-5</v>
      </c>
      <c r="M465" s="22">
        <v>8.2800743024988158E-4</v>
      </c>
      <c r="N465" s="22">
        <v>1.0093693367997448E-3</v>
      </c>
      <c r="O465" s="22">
        <v>7.5707024223155969E-3</v>
      </c>
      <c r="P465" s="22">
        <v>4.1386335460808291E-4</v>
      </c>
    </row>
    <row r="466" spans="2:16" x14ac:dyDescent="0.35">
      <c r="B466" s="7" t="s">
        <v>106</v>
      </c>
      <c r="C466" s="26">
        <v>0.42619337984537053</v>
      </c>
      <c r="D466" s="22">
        <v>8.3528827922035892E-2</v>
      </c>
      <c r="E466" s="22">
        <v>6.7591859884893538E-2</v>
      </c>
      <c r="F466" s="22">
        <v>2.1296403209687807E-2</v>
      </c>
      <c r="G466" s="22">
        <v>9.1329446826239336E-3</v>
      </c>
      <c r="H466" s="22">
        <v>0.29280624146489109</v>
      </c>
      <c r="I466" s="22">
        <v>4.5118548011612424E-3</v>
      </c>
      <c r="J466" s="22">
        <v>2.2838726128855853E-2</v>
      </c>
      <c r="K466" s="22">
        <v>5.4654518657957028E-2</v>
      </c>
      <c r="L466" s="22">
        <v>2.8754853336654821E-3</v>
      </c>
      <c r="M466" s="22">
        <v>1.1150761046518355E-2</v>
      </c>
      <c r="N466" s="22">
        <v>8.8760885246239366E-4</v>
      </c>
      <c r="O466" s="22">
        <v>1.7694496985138856E-3</v>
      </c>
      <c r="P466" s="22">
        <v>7.6193847136316029E-4</v>
      </c>
    </row>
    <row r="467" spans="2:16" x14ac:dyDescent="0.35">
      <c r="B467" s="7" t="s">
        <v>107</v>
      </c>
      <c r="C467" s="26">
        <v>0.5145714116672101</v>
      </c>
      <c r="D467" s="22">
        <v>9.5760222729034034E-2</v>
      </c>
      <c r="E467" s="22">
        <v>0.14582643882890337</v>
      </c>
      <c r="F467" s="22">
        <v>2.8371772133876993E-2</v>
      </c>
      <c r="G467" s="22">
        <v>4.5129900379463045E-2</v>
      </c>
      <c r="H467" s="22">
        <v>0.12239742577060381</v>
      </c>
      <c r="I467" s="22">
        <v>2.2498307616701551E-4</v>
      </c>
      <c r="J467" s="22">
        <v>3.6105296413067457E-2</v>
      </c>
      <c r="K467" s="22">
        <v>1.3458369184407511E-4</v>
      </c>
      <c r="L467" s="22">
        <v>1.4562281779341131E-3</v>
      </c>
      <c r="M467" s="22">
        <v>9.0067141261075609E-3</v>
      </c>
      <c r="N467" s="22">
        <v>1.7548862153405226E-4</v>
      </c>
      <c r="O467" s="22">
        <v>6.4613422953098388E-4</v>
      </c>
      <c r="P467" s="22">
        <v>1.9340015472346826E-4</v>
      </c>
    </row>
    <row r="468" spans="2:16" x14ac:dyDescent="0.35">
      <c r="B468" s="7" t="s">
        <v>108</v>
      </c>
      <c r="C468" s="26">
        <v>0.61364869678186273</v>
      </c>
      <c r="D468" s="22">
        <v>3.5110871011412248E-2</v>
      </c>
      <c r="E468" s="22">
        <v>0.18390433063172298</v>
      </c>
      <c r="F468" s="22">
        <v>2.2994192721085493E-3</v>
      </c>
      <c r="G468" s="22">
        <v>1.9129120130424004E-2</v>
      </c>
      <c r="H468" s="22">
        <v>6.7153412142654481E-2</v>
      </c>
      <c r="I468" s="22">
        <v>2.7902288421575484E-2</v>
      </c>
      <c r="J468" s="22">
        <v>3.2304997171206211E-2</v>
      </c>
      <c r="K468" s="22">
        <v>1.8353177542020298E-3</v>
      </c>
      <c r="L468" s="22">
        <v>8.1213719017468999E-3</v>
      </c>
      <c r="M468" s="22">
        <v>9.5407023803597212E-4</v>
      </c>
      <c r="N468" s="22">
        <v>4.7099286320819253E-4</v>
      </c>
      <c r="O468" s="22">
        <v>3.0146077645456081E-3</v>
      </c>
      <c r="P468" s="22">
        <v>4.150503915294714E-3</v>
      </c>
    </row>
    <row r="469" spans="2:16" x14ac:dyDescent="0.35">
      <c r="B469" s="7" t="s">
        <v>109</v>
      </c>
      <c r="C469" s="26">
        <v>0.61829170469700045</v>
      </c>
      <c r="D469" s="22">
        <v>3.0596017097267482E-2</v>
      </c>
      <c r="E469" s="22">
        <v>0.27029813643320533</v>
      </c>
      <c r="F469" s="22">
        <v>4.6095499080058312E-3</v>
      </c>
      <c r="G469" s="22">
        <v>2.2219910090510036E-2</v>
      </c>
      <c r="H469" s="22">
        <v>1.897856220048913E-3</v>
      </c>
      <c r="I469" s="22">
        <v>2.1184757559751604E-3</v>
      </c>
      <c r="J469" s="22">
        <v>2.0565055838507006E-2</v>
      </c>
      <c r="K469" s="22">
        <v>2.4859062159096276E-2</v>
      </c>
      <c r="L469" s="22">
        <v>2.9306923530322311E-4</v>
      </c>
      <c r="M469" s="22">
        <v>4.4789216020572958E-5</v>
      </c>
      <c r="N469" s="22">
        <v>2.6945165615015676E-4</v>
      </c>
      <c r="O469" s="22">
        <v>3.3804779697325341E-3</v>
      </c>
      <c r="P469" s="22">
        <v>5.5644372317704537E-4</v>
      </c>
    </row>
    <row r="470" spans="2:16" x14ac:dyDescent="0.35">
      <c r="B470" s="7" t="s">
        <v>110</v>
      </c>
      <c r="C470" s="26">
        <v>0.64507782596359087</v>
      </c>
      <c r="D470" s="22">
        <v>1.9763274447597724E-2</v>
      </c>
      <c r="E470" s="22">
        <v>0.27784485816559623</v>
      </c>
      <c r="F470" s="22">
        <v>8.9731335731544872E-5</v>
      </c>
      <c r="G470" s="22">
        <v>1.7473358125388628E-2</v>
      </c>
      <c r="H470" s="22">
        <v>5.6076195473604264E-3</v>
      </c>
      <c r="I470" s="22">
        <v>6.0301293536287126E-3</v>
      </c>
      <c r="J470" s="22">
        <v>4.2981379332668318E-4</v>
      </c>
      <c r="K470" s="22">
        <v>1.8868192522347223E-2</v>
      </c>
      <c r="L470" s="22">
        <v>1.0489116866989375E-3</v>
      </c>
      <c r="M470" s="22">
        <v>6.0642817027705949E-4</v>
      </c>
      <c r="N470" s="22">
        <v>5.5763564679930369E-3</v>
      </c>
      <c r="O470" s="22">
        <v>1.6059927063222649E-4</v>
      </c>
      <c r="P470" s="22">
        <v>1.4229011498305007E-3</v>
      </c>
    </row>
    <row r="471" spans="2:16" x14ac:dyDescent="0.35">
      <c r="B471" s="7" t="s">
        <v>111</v>
      </c>
      <c r="C471" s="26">
        <v>0.79458691039911999</v>
      </c>
      <c r="D471" s="22">
        <v>1.3918632289847074E-3</v>
      </c>
      <c r="E471" s="22">
        <v>0.15291105410793973</v>
      </c>
      <c r="F471" s="22">
        <v>1.3453471710266592E-2</v>
      </c>
      <c r="G471" s="22">
        <v>3.8042177271202933E-4</v>
      </c>
      <c r="H471" s="22">
        <v>2.1406439303460853E-2</v>
      </c>
      <c r="I471" s="22">
        <v>3.0870419268992583E-3</v>
      </c>
      <c r="J471" s="22">
        <v>5.1316499098199696E-4</v>
      </c>
      <c r="K471" s="22">
        <v>8.9817809666963206E-4</v>
      </c>
      <c r="L471" s="22">
        <v>7.6995308751341739E-3</v>
      </c>
      <c r="M471" s="22">
        <v>1.8494228668279216E-3</v>
      </c>
      <c r="N471" s="22">
        <v>1.5291730293344121E-3</v>
      </c>
      <c r="O471" s="22">
        <v>1.2105069947423887E-4</v>
      </c>
      <c r="P471" s="22">
        <v>1.7227699219443722E-4</v>
      </c>
    </row>
    <row r="472" spans="2:16" x14ac:dyDescent="0.35">
      <c r="B472" s="7" t="s">
        <v>112</v>
      </c>
      <c r="C472" s="26">
        <v>0.79788192050488937</v>
      </c>
      <c r="D472" s="22">
        <v>1.2164683369754151E-3</v>
      </c>
      <c r="E472" s="22">
        <v>0.13272430760617049</v>
      </c>
      <c r="F472" s="22">
        <v>3.8625559864954195E-2</v>
      </c>
      <c r="G472" s="22">
        <v>1.0774197762407135E-3</v>
      </c>
      <c r="H472" s="22">
        <v>1.8277458552252147E-2</v>
      </c>
      <c r="I472" s="22">
        <v>5.7297532492285854E-3</v>
      </c>
      <c r="J472" s="22">
        <v>1.3134099121617454E-4</v>
      </c>
      <c r="K472" s="22">
        <v>1.5833989283068727E-3</v>
      </c>
      <c r="L472" s="22">
        <v>5.6183671645257722E-6</v>
      </c>
      <c r="M472" s="22">
        <v>2.8853277836017295E-4</v>
      </c>
      <c r="N472" s="22">
        <v>2.0514062227623411E-3</v>
      </c>
      <c r="O472" s="22">
        <v>1.1610812034900297E-5</v>
      </c>
      <c r="P472" s="22">
        <v>3.9520400944417539E-4</v>
      </c>
    </row>
    <row r="473" spans="2:16" x14ac:dyDescent="0.35">
      <c r="B473" s="7" t="s">
        <v>113</v>
      </c>
      <c r="C473" s="26">
        <v>0.8192662857636579</v>
      </c>
      <c r="D473" s="22">
        <v>6.24084650807032E-5</v>
      </c>
      <c r="E473" s="22">
        <v>9.4239424449466688E-2</v>
      </c>
      <c r="F473" s="22">
        <v>3.08346946874552E-2</v>
      </c>
      <c r="G473" s="22">
        <v>9.4932811797806844E-4</v>
      </c>
      <c r="H473" s="22">
        <v>2.6460023958361986E-2</v>
      </c>
      <c r="I473" s="22">
        <v>5.2155505042374905E-3</v>
      </c>
      <c r="J473" s="22">
        <v>3.1342976995506421E-3</v>
      </c>
      <c r="K473" s="22">
        <v>1.5877812157629317E-2</v>
      </c>
      <c r="L473" s="22">
        <v>2.2484076837584184E-3</v>
      </c>
      <c r="M473" s="22">
        <v>7.1203217799784897E-5</v>
      </c>
      <c r="N473" s="22">
        <v>2.1863131700598602E-4</v>
      </c>
      <c r="O473" s="22">
        <v>1.1998965883979903E-3</v>
      </c>
      <c r="P473" s="22">
        <v>2.2203538961982941E-4</v>
      </c>
    </row>
    <row r="474" spans="2:16" x14ac:dyDescent="0.35">
      <c r="B474" s="7" t="s">
        <v>114</v>
      </c>
      <c r="C474" s="26">
        <v>0.92171050907750474</v>
      </c>
      <c r="D474" s="22">
        <v>9.2168100834380696E-3</v>
      </c>
      <c r="E474" s="22">
        <v>1.7047560534274173E-2</v>
      </c>
      <c r="F474" s="22">
        <v>2.7208274105738751E-3</v>
      </c>
      <c r="G474" s="22">
        <v>2.4759337901125828E-6</v>
      </c>
      <c r="H474" s="22">
        <v>4.5149713101739113E-3</v>
      </c>
      <c r="I474" s="22">
        <v>2.7739756197257895E-2</v>
      </c>
      <c r="J474" s="22">
        <v>1.0532709072388183E-2</v>
      </c>
      <c r="K474" s="22">
        <v>3.4658338042857203E-3</v>
      </c>
      <c r="L474" s="22">
        <v>5.2594464547331919E-6</v>
      </c>
      <c r="M474" s="22">
        <v>1.291528882090589E-4</v>
      </c>
      <c r="N474" s="22">
        <v>8.0102354686303369E-4</v>
      </c>
      <c r="O474" s="22">
        <v>2.1103467304905994E-3</v>
      </c>
      <c r="P474" s="22">
        <v>2.7639642958995502E-6</v>
      </c>
    </row>
    <row r="475" spans="2:16" x14ac:dyDescent="0.35">
      <c r="B475" s="7" t="s">
        <v>115</v>
      </c>
      <c r="C475" s="26">
        <v>0.92056430497067054</v>
      </c>
      <c r="D475" s="22">
        <v>1.4099578830233019E-2</v>
      </c>
      <c r="E475" s="22">
        <v>2.1586936741117304E-2</v>
      </c>
      <c r="F475" s="22">
        <v>7.2069523954580248E-5</v>
      </c>
      <c r="G475" s="22">
        <v>1.289169970134888E-2</v>
      </c>
      <c r="H475" s="22">
        <v>1.3203327377357729E-3</v>
      </c>
      <c r="I475" s="22">
        <v>1.6644301076480084E-4</v>
      </c>
      <c r="J475" s="22">
        <v>7.8888657239366538E-4</v>
      </c>
      <c r="K475" s="22">
        <v>2.9751320933675557E-4</v>
      </c>
      <c r="L475" s="22">
        <v>4.330481348076242E-3</v>
      </c>
      <c r="M475" s="22">
        <v>1.9835418799710222E-2</v>
      </c>
      <c r="N475" s="22">
        <v>2.485472145821743E-3</v>
      </c>
      <c r="O475" s="22">
        <v>2.7080489020044545E-4</v>
      </c>
      <c r="P475" s="22">
        <v>1.2900575186360829E-3</v>
      </c>
    </row>
    <row r="476" spans="2:16" x14ac:dyDescent="0.35">
      <c r="B476" s="7" t="s">
        <v>116</v>
      </c>
      <c r="C476" s="26">
        <v>0.83773733964958008</v>
      </c>
      <c r="D476" s="22">
        <v>5.1128389313665736E-2</v>
      </c>
      <c r="E476" s="22">
        <v>3.5630768377924596E-3</v>
      </c>
      <c r="F476" s="22">
        <v>1.0828770387269695E-2</v>
      </c>
      <c r="G476" s="22">
        <v>7.264691037485782E-2</v>
      </c>
      <c r="H476" s="22">
        <v>5.6878911744619165E-4</v>
      </c>
      <c r="I476" s="22">
        <v>6.8263644126831998E-3</v>
      </c>
      <c r="J476" s="22">
        <v>4.8376986314055117E-3</v>
      </c>
      <c r="K476" s="22">
        <v>1.1933390935149879E-3</v>
      </c>
      <c r="L476" s="22">
        <v>1.9606489479680072E-3</v>
      </c>
      <c r="M476" s="22">
        <v>6.1045194510469195E-3</v>
      </c>
      <c r="N476" s="22">
        <v>2.2168241235947283E-3</v>
      </c>
      <c r="O476" s="22">
        <v>2.7260956609348084E-4</v>
      </c>
      <c r="P476" s="22">
        <v>1.147200930813526E-4</v>
      </c>
    </row>
    <row r="477" spans="2:16" x14ac:dyDescent="0.35">
      <c r="B477" s="7" t="s">
        <v>117</v>
      </c>
      <c r="C477" s="26">
        <v>0.84461633899236144</v>
      </c>
      <c r="D477" s="22">
        <v>3.2202345509411867E-2</v>
      </c>
      <c r="E477" s="22">
        <v>1.3716754948280768E-2</v>
      </c>
      <c r="F477" s="22">
        <v>1.3447707247339657E-4</v>
      </c>
      <c r="G477" s="22">
        <v>1.5703533557596815E-2</v>
      </c>
      <c r="H477" s="22">
        <v>4.9064124346258786E-2</v>
      </c>
      <c r="I477" s="22">
        <v>1.3187669211924397E-2</v>
      </c>
      <c r="J477" s="22">
        <v>1.8356189502457564E-2</v>
      </c>
      <c r="K477" s="22">
        <v>6.4662253448019586E-3</v>
      </c>
      <c r="L477" s="22">
        <v>3.8127640392790698E-3</v>
      </c>
      <c r="M477" s="22">
        <v>1.5157893615331298E-5</v>
      </c>
      <c r="N477" s="22">
        <v>2.6492553360118625E-3</v>
      </c>
      <c r="O477" s="22">
        <v>9.1621043877688684E-7</v>
      </c>
      <c r="P477" s="22">
        <v>7.4248035087887929E-5</v>
      </c>
    </row>
    <row r="478" spans="2:16" x14ac:dyDescent="0.35">
      <c r="B478" s="7" t="s">
        <v>118</v>
      </c>
      <c r="C478" s="26">
        <v>0.75503298631158999</v>
      </c>
      <c r="D478" s="22">
        <v>2.7003876521625773E-2</v>
      </c>
      <c r="E478" s="22">
        <v>2.2138476676681403E-2</v>
      </c>
      <c r="F478" s="22">
        <v>2.5605757831953357E-2</v>
      </c>
      <c r="G478" s="22">
        <v>3.2860716837961835E-6</v>
      </c>
      <c r="H478" s="22">
        <v>5.817362080885586E-2</v>
      </c>
      <c r="I478" s="22">
        <v>8.2056020123613474E-2</v>
      </c>
      <c r="J478" s="22">
        <v>4.1454329955730928E-3</v>
      </c>
      <c r="K478" s="22">
        <v>8.9169934180511924E-3</v>
      </c>
      <c r="L478" s="22">
        <v>2.0282177341191684E-3</v>
      </c>
      <c r="M478" s="22">
        <v>9.1895892081015739E-3</v>
      </c>
      <c r="N478" s="22">
        <v>5.3019828572949098E-3</v>
      </c>
      <c r="O478" s="22">
        <v>3.618628649051872E-4</v>
      </c>
      <c r="P478" s="22">
        <v>4.1896575951074729E-5</v>
      </c>
    </row>
    <row r="479" spans="2:16" x14ac:dyDescent="0.35">
      <c r="B479" s="7" t="s">
        <v>119</v>
      </c>
      <c r="C479" s="26">
        <v>0.54573518400601462</v>
      </c>
      <c r="D479" s="22">
        <v>0.15964106859246427</v>
      </c>
      <c r="E479" s="22">
        <v>2.5274568547145954E-2</v>
      </c>
      <c r="F479" s="22">
        <v>2.441176535068753E-3</v>
      </c>
      <c r="G479" s="22">
        <v>2.8637978602895117E-2</v>
      </c>
      <c r="H479" s="22">
        <v>0.14341252918042344</v>
      </c>
      <c r="I479" s="22">
        <v>7.5652776907023252E-4</v>
      </c>
      <c r="J479" s="22">
        <v>5.7399818042049335E-3</v>
      </c>
      <c r="K479" s="22">
        <v>3.1424385539908332E-2</v>
      </c>
      <c r="L479" s="22">
        <v>3.8859878227623254E-2</v>
      </c>
      <c r="M479" s="22">
        <v>1.0363432153342029E-2</v>
      </c>
      <c r="N479" s="22">
        <v>6.149805255126683E-7</v>
      </c>
      <c r="O479" s="22">
        <v>1.3096295546846987E-4</v>
      </c>
      <c r="P479" s="22">
        <v>7.5817111058450537E-3</v>
      </c>
    </row>
    <row r="480" spans="2:16" x14ac:dyDescent="0.35">
      <c r="B480" s="7" t="s">
        <v>120</v>
      </c>
      <c r="C480" s="22">
        <v>0.12940431134127042</v>
      </c>
      <c r="D480" s="26">
        <v>0.27730765479657826</v>
      </c>
      <c r="E480" s="22">
        <v>0.19669854015772187</v>
      </c>
      <c r="F480" s="22">
        <v>8.1403037835436509E-2</v>
      </c>
      <c r="G480" s="22">
        <v>2.1929757418851625E-3</v>
      </c>
      <c r="H480" s="22">
        <v>0.14377763884244094</v>
      </c>
      <c r="I480" s="22">
        <v>6.1566382766264402E-2</v>
      </c>
      <c r="J480" s="22">
        <v>1.1749389024552396E-2</v>
      </c>
      <c r="K480" s="22">
        <v>1.4265008425834695E-2</v>
      </c>
      <c r="L480" s="22">
        <v>1.3842038146251774E-2</v>
      </c>
      <c r="M480" s="22">
        <v>2.5925537595049467E-2</v>
      </c>
      <c r="N480" s="22">
        <v>2.806676003795425E-3</v>
      </c>
      <c r="O480" s="22">
        <v>2.0613915111373494E-2</v>
      </c>
      <c r="P480" s="22">
        <v>1.8446894211545304E-2</v>
      </c>
    </row>
    <row r="481" spans="2:16" x14ac:dyDescent="0.35">
      <c r="B481" s="7" t="s">
        <v>121</v>
      </c>
      <c r="C481" s="22">
        <v>1.9192154094899487E-2</v>
      </c>
      <c r="D481" s="22">
        <v>6.9713280164410446E-2</v>
      </c>
      <c r="E481" s="26">
        <v>0.27488690545318867</v>
      </c>
      <c r="F481" s="22">
        <v>0.12027421337050896</v>
      </c>
      <c r="G481" s="22">
        <v>3.2096709853211725E-2</v>
      </c>
      <c r="H481" s="22">
        <v>0.10587202709827742</v>
      </c>
      <c r="I481" s="22">
        <v>0.19916677531551696</v>
      </c>
      <c r="J481" s="22">
        <v>4.135568000686414E-2</v>
      </c>
      <c r="K481" s="22">
        <v>5.5630932710723384E-2</v>
      </c>
      <c r="L481" s="22">
        <v>5.0161321820743022E-3</v>
      </c>
      <c r="M481" s="22">
        <v>4.6162276947869625E-2</v>
      </c>
      <c r="N481" s="22">
        <v>2.3879882066312759E-2</v>
      </c>
      <c r="O481" s="22">
        <v>6.3643440466928485E-3</v>
      </c>
      <c r="P481" s="22">
        <v>3.8868668944901612E-4</v>
      </c>
    </row>
    <row r="482" spans="2:16" x14ac:dyDescent="0.35">
      <c r="B482" s="7" t="s">
        <v>122</v>
      </c>
      <c r="C482" s="22">
        <v>0.19173264835858675</v>
      </c>
      <c r="D482" s="26">
        <v>0.32948966646249606</v>
      </c>
      <c r="E482" s="22">
        <v>0.13963273234020648</v>
      </c>
      <c r="F482" s="22">
        <v>3.4463550844014632E-2</v>
      </c>
      <c r="G482" s="22">
        <v>6.4138186309089865E-2</v>
      </c>
      <c r="H482" s="22">
        <v>6.4945454290061093E-3</v>
      </c>
      <c r="I482" s="22">
        <v>1.0278680872733075E-2</v>
      </c>
      <c r="J482" s="22">
        <v>2.82291558347369E-2</v>
      </c>
      <c r="K482" s="22">
        <v>9.6288873912816811E-5</v>
      </c>
      <c r="L482" s="22">
        <v>0.17546246414120995</v>
      </c>
      <c r="M482" s="22">
        <v>2.4953655958323412E-3</v>
      </c>
      <c r="N482" s="22">
        <v>1.0090679945022369E-2</v>
      </c>
      <c r="O482" s="22">
        <v>7.0320049107718057E-3</v>
      </c>
      <c r="P482" s="22">
        <v>3.6403008238091491E-4</v>
      </c>
    </row>
    <row r="483" spans="2:16" x14ac:dyDescent="0.35">
      <c r="B483" s="7" t="s">
        <v>123</v>
      </c>
      <c r="C483" s="26">
        <v>0.63622363799189474</v>
      </c>
      <c r="D483" s="22">
        <v>6.4637445714055941E-2</v>
      </c>
      <c r="E483" s="22">
        <v>0.14657060446877565</v>
      </c>
      <c r="F483" s="22">
        <v>3.8933961440636225E-2</v>
      </c>
      <c r="G483" s="22">
        <v>3.0968157584888448E-3</v>
      </c>
      <c r="H483" s="22">
        <v>1.6221219806066479E-2</v>
      </c>
      <c r="I483" s="22">
        <v>5.2359476456379915E-2</v>
      </c>
      <c r="J483" s="22">
        <v>2.1230647395865127E-2</v>
      </c>
      <c r="K483" s="22">
        <v>7.4703552547135035E-3</v>
      </c>
      <c r="L483" s="22">
        <v>2.1032994329264042E-3</v>
      </c>
      <c r="M483" s="22">
        <v>2.2303879371176282E-3</v>
      </c>
      <c r="N483" s="22">
        <v>2.2391514420421615E-3</v>
      </c>
      <c r="O483" s="22">
        <v>4.6879745548321647E-3</v>
      </c>
      <c r="P483" s="22">
        <v>1.9950223462048221E-3</v>
      </c>
    </row>
    <row r="484" spans="2:16" x14ac:dyDescent="0.35">
      <c r="B484" s="7" t="s">
        <v>124</v>
      </c>
      <c r="C484" s="26">
        <v>0.67607456108331732</v>
      </c>
      <c r="D484" s="22">
        <v>2.1634993972925443E-2</v>
      </c>
      <c r="E484" s="22">
        <v>0.10507724334978902</v>
      </c>
      <c r="F484" s="22">
        <v>3.6986545227189346E-2</v>
      </c>
      <c r="G484" s="22">
        <v>5.3627149142349995E-3</v>
      </c>
      <c r="H484" s="22">
        <v>1.2603925064535425E-3</v>
      </c>
      <c r="I484" s="22">
        <v>5.8779106095329652E-2</v>
      </c>
      <c r="J484" s="22">
        <v>5.0124670564903669E-2</v>
      </c>
      <c r="K484" s="22">
        <v>3.1117207951135657E-2</v>
      </c>
      <c r="L484" s="22">
        <v>5.5962524183772791E-4</v>
      </c>
      <c r="M484" s="22">
        <v>9.3454422769174254E-3</v>
      </c>
      <c r="N484" s="22">
        <v>2.2061035892403961E-3</v>
      </c>
      <c r="O484" s="22">
        <v>7.3017398063800827E-4</v>
      </c>
      <c r="P484" s="22">
        <v>7.4121924608779011E-4</v>
      </c>
    </row>
    <row r="485" spans="2:16" x14ac:dyDescent="0.35">
      <c r="B485" s="7" t="s">
        <v>125</v>
      </c>
      <c r="C485" s="26">
        <v>0.7700360568627207</v>
      </c>
      <c r="D485" s="22">
        <v>9.5395364418117291E-3</v>
      </c>
      <c r="E485" s="22">
        <v>9.3272954958574447E-3</v>
      </c>
      <c r="F485" s="22">
        <v>2.065876670671762E-2</v>
      </c>
      <c r="G485" s="22">
        <v>4.6237599824500188E-2</v>
      </c>
      <c r="H485" s="22">
        <v>3.2419870623679362E-2</v>
      </c>
      <c r="I485" s="22">
        <v>6.0984631097974417E-4</v>
      </c>
      <c r="J485" s="22">
        <v>6.5722204973291495E-2</v>
      </c>
      <c r="K485" s="22">
        <v>5.1803935837649155E-4</v>
      </c>
      <c r="L485" s="22">
        <v>3.2254506600520039E-2</v>
      </c>
      <c r="M485" s="22">
        <v>5.8671943053669965E-3</v>
      </c>
      <c r="N485" s="22">
        <v>1.5580521073397483E-3</v>
      </c>
      <c r="O485" s="22">
        <v>5.2443413720510822E-3</v>
      </c>
      <c r="P485" s="22">
        <v>6.6890167873675893E-6</v>
      </c>
    </row>
    <row r="486" spans="2:16" x14ac:dyDescent="0.35">
      <c r="B486" s="7" t="s">
        <v>126</v>
      </c>
      <c r="C486" s="26">
        <v>0.66947995465434851</v>
      </c>
      <c r="D486" s="22">
        <v>6.7451497101713068E-2</v>
      </c>
      <c r="E486" s="22">
        <v>5.0965163497792815E-2</v>
      </c>
      <c r="F486" s="22">
        <v>1.6789624874833691E-2</v>
      </c>
      <c r="G486" s="22">
        <v>0.12299097929356766</v>
      </c>
      <c r="H486" s="22">
        <v>1.7559922189569782E-2</v>
      </c>
      <c r="I486" s="22">
        <v>1.5659609037452879E-3</v>
      </c>
      <c r="J486" s="22">
        <v>1.5732009195328189E-2</v>
      </c>
      <c r="K486" s="22">
        <v>1.2393395460901352E-5</v>
      </c>
      <c r="L486" s="22">
        <v>1.3186066410817768E-2</v>
      </c>
      <c r="M486" s="22">
        <v>2.3428201208588965E-2</v>
      </c>
      <c r="N486" s="22">
        <v>4.8428724113998934E-4</v>
      </c>
      <c r="O486" s="22">
        <v>1.4401912801553007E-4</v>
      </c>
      <c r="P486" s="22">
        <v>2.0992090507781502E-4</v>
      </c>
    </row>
    <row r="487" spans="2:16" x14ac:dyDescent="0.35">
      <c r="B487" s="7" t="s">
        <v>127</v>
      </c>
      <c r="C487" s="26">
        <v>0.61638105423795397</v>
      </c>
      <c r="D487" s="22">
        <v>0.10281627477543551</v>
      </c>
      <c r="E487" s="22">
        <v>2.2830209346553321E-2</v>
      </c>
      <c r="F487" s="22">
        <v>1.4138726342807998E-2</v>
      </c>
      <c r="G487" s="22">
        <v>0.16883068908196813</v>
      </c>
      <c r="H487" s="22">
        <v>3.6095354764560592E-2</v>
      </c>
      <c r="I487" s="22">
        <v>8.3859133111939337E-4</v>
      </c>
      <c r="J487" s="22">
        <v>9.8776774968745637E-3</v>
      </c>
      <c r="K487" s="22">
        <v>7.5956132359080979E-3</v>
      </c>
      <c r="L487" s="22">
        <v>7.1863140983590519E-3</v>
      </c>
      <c r="M487" s="22">
        <v>3.0981148934680017E-3</v>
      </c>
      <c r="N487" s="22">
        <v>1.8866110109647374E-3</v>
      </c>
      <c r="O487" s="22">
        <v>4.1519351301386566E-3</v>
      </c>
      <c r="P487" s="22">
        <v>4.2728342538878618E-3</v>
      </c>
    </row>
    <row r="488" spans="2:16" x14ac:dyDescent="0.35">
      <c r="B488" s="7" t="s">
        <v>128</v>
      </c>
      <c r="C488" s="26">
        <v>0.59424783060667374</v>
      </c>
      <c r="D488" s="22">
        <v>0.15927808387384096</v>
      </c>
      <c r="E488" s="22">
        <v>1.9456690437146878E-3</v>
      </c>
      <c r="F488" s="22">
        <v>6.7340102578851554E-3</v>
      </c>
      <c r="G488" s="22">
        <v>9.9617722196199979E-2</v>
      </c>
      <c r="H488" s="22">
        <v>1.0198772955511686E-3</v>
      </c>
      <c r="I488" s="22">
        <v>7.3293378331686074E-2</v>
      </c>
      <c r="J488" s="22">
        <v>7.774992614740493E-4</v>
      </c>
      <c r="K488" s="22">
        <v>3.0624189027883379E-3</v>
      </c>
      <c r="L488" s="22">
        <v>1.0208006265896829E-2</v>
      </c>
      <c r="M488" s="22">
        <v>2.6231296660949033E-2</v>
      </c>
      <c r="N488" s="22">
        <v>2.2830146477519069E-2</v>
      </c>
      <c r="O488" s="22">
        <v>6.8395203655873037E-4</v>
      </c>
      <c r="P488" s="22">
        <v>7.0108789262533761E-5</v>
      </c>
    </row>
    <row r="489" spans="2:16" x14ac:dyDescent="0.35">
      <c r="B489" s="7" t="s">
        <v>129</v>
      </c>
      <c r="C489" s="22">
        <v>0.21620814138118266</v>
      </c>
      <c r="D489" s="26">
        <v>0.61896812222106468</v>
      </c>
      <c r="E489" s="22">
        <v>8.2192461238188141E-3</v>
      </c>
      <c r="F489" s="22">
        <v>1.7175302222621588E-2</v>
      </c>
      <c r="G489" s="22">
        <v>0.12777716273996265</v>
      </c>
      <c r="H489" s="22">
        <v>1.9649391879267078E-3</v>
      </c>
      <c r="I489" s="22">
        <v>3.958937359680701E-4</v>
      </c>
      <c r="J489" s="22">
        <v>8.605035929348646E-4</v>
      </c>
      <c r="K489" s="22">
        <v>8.434917284241417E-5</v>
      </c>
      <c r="L489" s="22">
        <v>5.6955116352744349E-3</v>
      </c>
      <c r="M489" s="22">
        <v>1.1312218657008638E-3</v>
      </c>
      <c r="N489" s="22">
        <v>1.0600311795769883E-4</v>
      </c>
      <c r="O489" s="22">
        <v>4.6771373642495939E-7</v>
      </c>
      <c r="P489" s="22">
        <v>1.4131352890082974E-3</v>
      </c>
    </row>
    <row r="490" spans="2:16" x14ac:dyDescent="0.35">
      <c r="B490" s="7" t="s">
        <v>130</v>
      </c>
      <c r="C490" s="22">
        <v>0.16702763243066313</v>
      </c>
      <c r="D490" s="26">
        <v>0.73046840332640961</v>
      </c>
      <c r="E490" s="22">
        <v>1.5390308981453538E-5</v>
      </c>
      <c r="F490" s="22">
        <v>1.7140934263270815E-2</v>
      </c>
      <c r="G490" s="22">
        <v>7.4135158158687778E-2</v>
      </c>
      <c r="H490" s="22">
        <v>4.7768323986059798E-4</v>
      </c>
      <c r="I490" s="22">
        <v>5.5540754082109385E-3</v>
      </c>
      <c r="J490" s="22">
        <v>1.4841424833286258E-4</v>
      </c>
      <c r="K490" s="22">
        <v>1.8723373244559905E-3</v>
      </c>
      <c r="L490" s="22">
        <v>1.9900289547912639E-3</v>
      </c>
      <c r="M490" s="22">
        <v>1.0564341545245588E-4</v>
      </c>
      <c r="N490" s="22">
        <v>5.4611964328707006E-4</v>
      </c>
      <c r="O490" s="22">
        <v>5.150927044554138E-4</v>
      </c>
      <c r="P490" s="22">
        <v>3.0865731405756476E-6</v>
      </c>
    </row>
    <row r="491" spans="2:16" ht="15" thickBot="1" x14ac:dyDescent="0.4">
      <c r="B491" s="20" t="s">
        <v>131</v>
      </c>
      <c r="C491" s="23">
        <v>8.3346592442675879E-2</v>
      </c>
      <c r="D491" s="28">
        <v>0.83248905207500667</v>
      </c>
      <c r="E491" s="23">
        <v>7.8116077347389719E-5</v>
      </c>
      <c r="F491" s="23">
        <v>5.8636331360781647E-5</v>
      </c>
      <c r="G491" s="23">
        <v>8.0189770015704959E-2</v>
      </c>
      <c r="H491" s="23">
        <v>1.3312706774002212E-4</v>
      </c>
      <c r="I491" s="23">
        <v>3.2691410636642162E-4</v>
      </c>
      <c r="J491" s="23">
        <v>1.1271606719646597E-4</v>
      </c>
      <c r="K491" s="23">
        <v>3.1110570737110705E-4</v>
      </c>
      <c r="L491" s="23">
        <v>7.6772352433057621E-5</v>
      </c>
      <c r="M491" s="23">
        <v>1.1259456997680549E-3</v>
      </c>
      <c r="N491" s="23">
        <v>4.5382480038049628E-4</v>
      </c>
      <c r="O491" s="23">
        <v>3.7150315953633219E-4</v>
      </c>
      <c r="P491" s="23">
        <v>9.2592409711244662E-4</v>
      </c>
    </row>
    <row r="492" spans="2:16" x14ac:dyDescent="0.35">
      <c r="B492" s="30" t="s">
        <v>134</v>
      </c>
    </row>
    <row r="495" spans="2:16" x14ac:dyDescent="0.35">
      <c r="B495" s="4" t="s">
        <v>135</v>
      </c>
    </row>
    <row r="497" spans="2:16" x14ac:dyDescent="0.35">
      <c r="B497" s="6" t="s">
        <v>136</v>
      </c>
    </row>
    <row r="498" spans="2:16" ht="15" thickBot="1" x14ac:dyDescent="0.4"/>
    <row r="499" spans="2:16" x14ac:dyDescent="0.35">
      <c r="B499" s="9"/>
      <c r="C499" s="10" t="s">
        <v>137</v>
      </c>
      <c r="D499" s="10" t="s">
        <v>138</v>
      </c>
    </row>
    <row r="500" spans="2:16" x14ac:dyDescent="0.35">
      <c r="B500" s="19" t="s">
        <v>137</v>
      </c>
      <c r="C500" s="21">
        <v>0.83568147373011481</v>
      </c>
      <c r="D500" s="21">
        <v>0.54921441574694962</v>
      </c>
    </row>
    <row r="501" spans="2:16" ht="15" thickBot="1" x14ac:dyDescent="0.4">
      <c r="B501" s="20" t="s">
        <v>138</v>
      </c>
      <c r="C501" s="23">
        <v>-0.54921441574694962</v>
      </c>
      <c r="D501" s="23">
        <v>0.83568147373011492</v>
      </c>
    </row>
    <row r="504" spans="2:16" x14ac:dyDescent="0.35">
      <c r="B504" s="6" t="s">
        <v>139</v>
      </c>
    </row>
    <row r="505" spans="2:16" ht="15" thickBot="1" x14ac:dyDescent="0.4"/>
    <row r="506" spans="2:16" x14ac:dyDescent="0.35">
      <c r="B506" s="9"/>
      <c r="C506" s="10" t="s">
        <v>137</v>
      </c>
      <c r="D506" s="10" t="s">
        <v>138</v>
      </c>
      <c r="E506" s="10" t="s">
        <v>48</v>
      </c>
      <c r="F506" s="10" t="s">
        <v>49</v>
      </c>
      <c r="G506" s="10" t="s">
        <v>50</v>
      </c>
      <c r="H506" s="10" t="s">
        <v>51</v>
      </c>
      <c r="I506" s="10" t="s">
        <v>52</v>
      </c>
      <c r="J506" s="10" t="s">
        <v>53</v>
      </c>
      <c r="K506" s="10" t="s">
        <v>54</v>
      </c>
      <c r="L506" s="10" t="s">
        <v>55</v>
      </c>
      <c r="M506" s="10" t="s">
        <v>56</v>
      </c>
      <c r="N506" s="10" t="s">
        <v>57</v>
      </c>
      <c r="O506" s="10" t="s">
        <v>58</v>
      </c>
      <c r="P506" s="10" t="s">
        <v>59</v>
      </c>
    </row>
    <row r="507" spans="2:16" x14ac:dyDescent="0.35">
      <c r="B507" s="19" t="s">
        <v>61</v>
      </c>
      <c r="C507" s="21">
        <v>44.581036247131124</v>
      </c>
      <c r="D507" s="21">
        <v>27.473211183616144</v>
      </c>
      <c r="E507" s="21">
        <v>9.6762851038785715</v>
      </c>
      <c r="F507" s="21">
        <v>6.762213189280831</v>
      </c>
      <c r="G507" s="21">
        <v>4.1493866946832068</v>
      </c>
      <c r="H507" s="21">
        <v>2.7178020036989596</v>
      </c>
      <c r="I507" s="21">
        <v>1.4707284732550883</v>
      </c>
      <c r="J507" s="21">
        <v>0.99611929265299748</v>
      </c>
      <c r="K507" s="21">
        <v>0.77474282715333653</v>
      </c>
      <c r="L507" s="21">
        <v>0.49884140643748015</v>
      </c>
      <c r="M507" s="21">
        <v>0.40494167582212015</v>
      </c>
      <c r="N507" s="21">
        <v>0.22239030160412435</v>
      </c>
      <c r="O507" s="21">
        <v>0.17441011737023418</v>
      </c>
      <c r="P507" s="21">
        <v>9.7891483415763508E-2</v>
      </c>
    </row>
    <row r="508" spans="2:16" ht="15" thickBot="1" x14ac:dyDescent="0.4">
      <c r="B508" s="20" t="s">
        <v>62</v>
      </c>
      <c r="C508" s="23">
        <v>44.581036247131124</v>
      </c>
      <c r="D508" s="23">
        <v>72.054247430747267</v>
      </c>
      <c r="E508" s="23">
        <v>81.730532534625837</v>
      </c>
      <c r="F508" s="23">
        <v>88.492745723906665</v>
      </c>
      <c r="G508" s="23">
        <v>92.642132418589867</v>
      </c>
      <c r="H508" s="23">
        <v>95.359934422288831</v>
      </c>
      <c r="I508" s="23">
        <v>96.830662895543924</v>
      </c>
      <c r="J508" s="23">
        <v>97.826782188196916</v>
      </c>
      <c r="K508" s="23">
        <v>98.601525015350248</v>
      </c>
      <c r="L508" s="23">
        <v>99.100366421787726</v>
      </c>
      <c r="M508" s="23">
        <v>99.505308097609841</v>
      </c>
      <c r="N508" s="23">
        <v>99.727698399213963</v>
      </c>
      <c r="O508" s="23">
        <v>99.902108516584192</v>
      </c>
      <c r="P508" s="23">
        <v>99.999999999999957</v>
      </c>
    </row>
    <row r="511" spans="2:16" x14ac:dyDescent="0.35">
      <c r="B511" s="6" t="s">
        <v>140</v>
      </c>
    </row>
    <row r="512" spans="2:16" ht="15" thickBot="1" x14ac:dyDescent="0.4"/>
    <row r="513" spans="2:4" x14ac:dyDescent="0.35">
      <c r="B513" s="9"/>
      <c r="C513" s="10" t="s">
        <v>137</v>
      </c>
      <c r="D513" s="10" t="s">
        <v>138</v>
      </c>
    </row>
    <row r="514" spans="2:4" x14ac:dyDescent="0.35">
      <c r="B514" s="19" t="s">
        <v>1</v>
      </c>
      <c r="C514" s="21">
        <v>0.7314637712942702</v>
      </c>
      <c r="D514" s="21">
        <v>0.65941297760212048</v>
      </c>
    </row>
    <row r="515" spans="2:4" x14ac:dyDescent="0.35">
      <c r="B515" s="7" t="s">
        <v>2</v>
      </c>
      <c r="C515" s="22">
        <v>-0.15271297140308054</v>
      </c>
      <c r="D515" s="22">
        <v>-0.78454903261533371</v>
      </c>
    </row>
    <row r="516" spans="2:4" x14ac:dyDescent="0.35">
      <c r="B516" s="7" t="s">
        <v>3</v>
      </c>
      <c r="C516" s="22">
        <v>-0.82110009053629462</v>
      </c>
      <c r="D516" s="22">
        <v>-0.1362567392519306</v>
      </c>
    </row>
    <row r="517" spans="2:4" x14ac:dyDescent="0.35">
      <c r="B517" s="7" t="s">
        <v>4</v>
      </c>
      <c r="C517" s="22">
        <v>0.90517102940411442</v>
      </c>
      <c r="D517" s="22">
        <v>0.31426392791624397</v>
      </c>
    </row>
    <row r="518" spans="2:4" x14ac:dyDescent="0.35">
      <c r="B518" s="7" t="s">
        <v>5</v>
      </c>
      <c r="C518" s="22">
        <v>0.75830004241413207</v>
      </c>
      <c r="D518" s="22">
        <v>0.55277005910929389</v>
      </c>
    </row>
    <row r="519" spans="2:4" x14ac:dyDescent="0.35">
      <c r="B519" s="7" t="s">
        <v>6</v>
      </c>
      <c r="C519" s="22">
        <v>0.77401185973588982</v>
      </c>
      <c r="D519" s="22">
        <v>0.23063096504768515</v>
      </c>
    </row>
    <row r="520" spans="2:4" x14ac:dyDescent="0.35">
      <c r="B520" s="7" t="s">
        <v>7</v>
      </c>
      <c r="C520" s="22">
        <v>0.79507113045478572</v>
      </c>
      <c r="D520" s="22">
        <v>-8.758776904812593E-2</v>
      </c>
    </row>
    <row r="521" spans="2:4" x14ac:dyDescent="0.35">
      <c r="B521" s="7" t="s">
        <v>8</v>
      </c>
      <c r="C521" s="22">
        <v>-0.79405251737959337</v>
      </c>
      <c r="D521" s="22">
        <v>-0.3357499237800331</v>
      </c>
    </row>
    <row r="522" spans="2:4" x14ac:dyDescent="0.35">
      <c r="B522" s="7" t="s">
        <v>9</v>
      </c>
      <c r="C522" s="22">
        <v>0.63603097851205137</v>
      </c>
      <c r="D522" s="22">
        <v>8.3205732435277013E-2</v>
      </c>
    </row>
    <row r="523" spans="2:4" x14ac:dyDescent="0.35">
      <c r="B523" s="7" t="s">
        <v>10</v>
      </c>
      <c r="C523" s="22">
        <v>0.35237758772392258</v>
      </c>
      <c r="D523" s="22">
        <v>0.71303302775142074</v>
      </c>
    </row>
    <row r="524" spans="2:4" x14ac:dyDescent="0.35">
      <c r="B524" s="7" t="s">
        <v>11</v>
      </c>
      <c r="C524" s="22">
        <v>-0.47198489766312846</v>
      </c>
      <c r="D524" s="22">
        <v>0.6796701659111124</v>
      </c>
    </row>
    <row r="525" spans="2:4" x14ac:dyDescent="0.35">
      <c r="B525" s="7" t="s">
        <v>12</v>
      </c>
      <c r="C525" s="22">
        <v>-0.73570713245988173</v>
      </c>
      <c r="D525" s="22">
        <v>-0.43018857160837143</v>
      </c>
    </row>
    <row r="526" spans="2:4" x14ac:dyDescent="0.35">
      <c r="B526" s="7" t="s">
        <v>13</v>
      </c>
      <c r="C526" s="22">
        <v>0.44315229931881939</v>
      </c>
      <c r="D526" s="22">
        <v>0.80082880782096433</v>
      </c>
    </row>
    <row r="527" spans="2:4" ht="15" thickBot="1" x14ac:dyDescent="0.4">
      <c r="B527" s="20" t="s">
        <v>14</v>
      </c>
      <c r="C527" s="23">
        <v>0.51337096547880612</v>
      </c>
      <c r="D527" s="23">
        <v>0.62909011138585136</v>
      </c>
    </row>
    <row r="530" spans="2:4" x14ac:dyDescent="0.35">
      <c r="B530" s="6" t="s">
        <v>141</v>
      </c>
    </row>
    <row r="531" spans="2:4" ht="15" thickBot="1" x14ac:dyDescent="0.4"/>
    <row r="532" spans="2:4" x14ac:dyDescent="0.35">
      <c r="B532" s="9"/>
      <c r="C532" s="10" t="s">
        <v>137</v>
      </c>
      <c r="D532" s="10" t="s">
        <v>138</v>
      </c>
    </row>
    <row r="533" spans="2:4" x14ac:dyDescent="0.35">
      <c r="B533" s="19" t="s">
        <v>1</v>
      </c>
      <c r="C533" s="21">
        <v>0.7314637712942702</v>
      </c>
      <c r="D533" s="21">
        <v>0.65941297760212048</v>
      </c>
    </row>
    <row r="534" spans="2:4" x14ac:dyDescent="0.35">
      <c r="B534" s="7" t="s">
        <v>2</v>
      </c>
      <c r="C534" s="22">
        <v>-0.15271297140308054</v>
      </c>
      <c r="D534" s="22">
        <v>-0.78454903261533371</v>
      </c>
    </row>
    <row r="535" spans="2:4" x14ac:dyDescent="0.35">
      <c r="B535" s="7" t="s">
        <v>3</v>
      </c>
      <c r="C535" s="22">
        <v>-0.82110009053629462</v>
      </c>
      <c r="D535" s="22">
        <v>-0.1362567392519306</v>
      </c>
    </row>
    <row r="536" spans="2:4" x14ac:dyDescent="0.35">
      <c r="B536" s="7" t="s">
        <v>4</v>
      </c>
      <c r="C536" s="22">
        <v>0.90517102940411442</v>
      </c>
      <c r="D536" s="22">
        <v>0.31426392791624397</v>
      </c>
    </row>
    <row r="537" spans="2:4" x14ac:dyDescent="0.35">
      <c r="B537" s="7" t="s">
        <v>5</v>
      </c>
      <c r="C537" s="22">
        <v>0.75830004241413207</v>
      </c>
      <c r="D537" s="22">
        <v>0.55277005910929389</v>
      </c>
    </row>
    <row r="538" spans="2:4" x14ac:dyDescent="0.35">
      <c r="B538" s="7" t="s">
        <v>6</v>
      </c>
      <c r="C538" s="22">
        <v>0.77401185973588982</v>
      </c>
      <c r="D538" s="22">
        <v>0.23063096504768515</v>
      </c>
    </row>
    <row r="539" spans="2:4" x14ac:dyDescent="0.35">
      <c r="B539" s="7" t="s">
        <v>7</v>
      </c>
      <c r="C539" s="22">
        <v>0.79507113045478572</v>
      </c>
      <c r="D539" s="22">
        <v>-8.758776904812593E-2</v>
      </c>
    </row>
    <row r="540" spans="2:4" x14ac:dyDescent="0.35">
      <c r="B540" s="7" t="s">
        <v>8</v>
      </c>
      <c r="C540" s="22">
        <v>-0.79405251737959337</v>
      </c>
      <c r="D540" s="22">
        <v>-0.3357499237800331</v>
      </c>
    </row>
    <row r="541" spans="2:4" x14ac:dyDescent="0.35">
      <c r="B541" s="7" t="s">
        <v>9</v>
      </c>
      <c r="C541" s="22">
        <v>0.63603097851205137</v>
      </c>
      <c r="D541" s="22">
        <v>8.3205732435277013E-2</v>
      </c>
    </row>
    <row r="542" spans="2:4" x14ac:dyDescent="0.35">
      <c r="B542" s="7" t="s">
        <v>10</v>
      </c>
      <c r="C542" s="22">
        <v>0.35237758772392258</v>
      </c>
      <c r="D542" s="22">
        <v>0.71303302775142074</v>
      </c>
    </row>
    <row r="543" spans="2:4" x14ac:dyDescent="0.35">
      <c r="B543" s="7" t="s">
        <v>11</v>
      </c>
      <c r="C543" s="22">
        <v>-0.47198489766312846</v>
      </c>
      <c r="D543" s="22">
        <v>0.6796701659111124</v>
      </c>
    </row>
    <row r="544" spans="2:4" x14ac:dyDescent="0.35">
      <c r="B544" s="7" t="s">
        <v>12</v>
      </c>
      <c r="C544" s="22">
        <v>-0.73570713245988173</v>
      </c>
      <c r="D544" s="22">
        <v>-0.43018857160837143</v>
      </c>
    </row>
    <row r="545" spans="2:4" x14ac:dyDescent="0.35">
      <c r="B545" s="7" t="s">
        <v>13</v>
      </c>
      <c r="C545" s="22">
        <v>0.44315229931881939</v>
      </c>
      <c r="D545" s="22">
        <v>0.80082880782096433</v>
      </c>
    </row>
    <row r="546" spans="2:4" ht="15" thickBot="1" x14ac:dyDescent="0.4">
      <c r="B546" s="20" t="s">
        <v>14</v>
      </c>
      <c r="C546" s="23">
        <v>0.51337096547880612</v>
      </c>
      <c r="D546" s="23">
        <v>0.62909011138585136</v>
      </c>
    </row>
    <row r="566" spans="2:7" x14ac:dyDescent="0.35">
      <c r="G566" t="s">
        <v>63</v>
      </c>
    </row>
    <row r="569" spans="2:7" x14ac:dyDescent="0.35">
      <c r="B569" s="6" t="s">
        <v>142</v>
      </c>
    </row>
    <row r="570" spans="2:7" ht="15" thickBot="1" x14ac:dyDescent="0.4"/>
    <row r="571" spans="2:7" x14ac:dyDescent="0.35">
      <c r="B571" s="9"/>
      <c r="C571" s="10" t="s">
        <v>137</v>
      </c>
      <c r="D571" s="10" t="s">
        <v>138</v>
      </c>
    </row>
    <row r="572" spans="2:7" x14ac:dyDescent="0.35">
      <c r="B572" s="19" t="s">
        <v>1</v>
      </c>
      <c r="C572" s="21">
        <v>8.5724990738549618</v>
      </c>
      <c r="D572" s="21">
        <v>11.305180997797544</v>
      </c>
    </row>
    <row r="573" spans="2:7" x14ac:dyDescent="0.35">
      <c r="B573" s="7" t="s">
        <v>2</v>
      </c>
      <c r="C573" s="22">
        <v>0.37365746255039201</v>
      </c>
      <c r="D573" s="22">
        <v>16.003048529811995</v>
      </c>
    </row>
    <row r="574" spans="2:7" x14ac:dyDescent="0.35">
      <c r="B574" s="7" t="s">
        <v>3</v>
      </c>
      <c r="C574" s="22">
        <v>10.802244558190809</v>
      </c>
      <c r="D574" s="22">
        <v>0.4827013607516516</v>
      </c>
    </row>
    <row r="575" spans="2:7" x14ac:dyDescent="0.35">
      <c r="B575" s="7" t="s">
        <v>4</v>
      </c>
      <c r="C575" s="22">
        <v>13.12753232964338</v>
      </c>
      <c r="D575" s="22">
        <v>2.5677433224802</v>
      </c>
    </row>
    <row r="576" spans="2:7" x14ac:dyDescent="0.35">
      <c r="B576" s="7" t="s">
        <v>5</v>
      </c>
      <c r="C576" s="22">
        <v>9.213061406675676</v>
      </c>
      <c r="D576" s="22">
        <v>7.9442254858359762</v>
      </c>
    </row>
    <row r="577" spans="2:4" x14ac:dyDescent="0.35">
      <c r="B577" s="7" t="s">
        <v>6</v>
      </c>
      <c r="C577" s="22">
        <v>9.5988020507000034</v>
      </c>
      <c r="D577" s="22">
        <v>1.3829222761071551</v>
      </c>
    </row>
    <row r="578" spans="2:4" x14ac:dyDescent="0.35">
      <c r="B578" s="7" t="s">
        <v>7</v>
      </c>
      <c r="C578" s="22">
        <v>10.12823509879928</v>
      </c>
      <c r="D578" s="22">
        <v>0.19945708555235575</v>
      </c>
    </row>
    <row r="579" spans="2:4" x14ac:dyDescent="0.35">
      <c r="B579" s="7" t="s">
        <v>8</v>
      </c>
      <c r="C579" s="22">
        <v>10.102299950102417</v>
      </c>
      <c r="D579" s="22">
        <v>2.9308553538334579</v>
      </c>
    </row>
    <row r="580" spans="2:4" x14ac:dyDescent="0.35">
      <c r="B580" s="7" t="s">
        <v>9</v>
      </c>
      <c r="C580" s="22">
        <v>6.4815420521037321</v>
      </c>
      <c r="D580" s="22">
        <v>0.17999856202309772</v>
      </c>
    </row>
    <row r="581" spans="2:4" x14ac:dyDescent="0.35">
      <c r="B581" s="7" t="s">
        <v>10</v>
      </c>
      <c r="C581" s="22">
        <v>1.9894744297265334</v>
      </c>
      <c r="D581" s="22">
        <v>13.218489595617321</v>
      </c>
    </row>
    <row r="582" spans="2:4" x14ac:dyDescent="0.35">
      <c r="B582" s="7" t="s">
        <v>11</v>
      </c>
      <c r="C582" s="22">
        <v>3.5692585646117232</v>
      </c>
      <c r="D582" s="22">
        <v>12.010440990321285</v>
      </c>
    </row>
    <row r="583" spans="2:4" x14ac:dyDescent="0.35">
      <c r="B583" s="7" t="s">
        <v>12</v>
      </c>
      <c r="C583" s="22">
        <v>8.6722489829193332</v>
      </c>
      <c r="D583" s="22">
        <v>4.8114976415595443</v>
      </c>
    </row>
    <row r="584" spans="2:4" x14ac:dyDescent="0.35">
      <c r="B584" s="7" t="s">
        <v>13</v>
      </c>
      <c r="C584" s="22">
        <v>3.146500602743779</v>
      </c>
      <c r="D584" s="22">
        <v>16.674081296078995</v>
      </c>
    </row>
    <row r="585" spans="2:4" ht="15" thickBot="1" x14ac:dyDescent="0.4">
      <c r="B585" s="20" t="s">
        <v>14</v>
      </c>
      <c r="C585" s="23">
        <v>4.2226434373779842</v>
      </c>
      <c r="D585" s="23">
        <v>10.289357502229404</v>
      </c>
    </row>
    <row r="588" spans="2:4" x14ac:dyDescent="0.35">
      <c r="B588" s="6" t="s">
        <v>143</v>
      </c>
    </row>
    <row r="589" spans="2:4" ht="15" thickBot="1" x14ac:dyDescent="0.4"/>
    <row r="590" spans="2:4" x14ac:dyDescent="0.35">
      <c r="B590" s="9"/>
      <c r="C590" s="10" t="s">
        <v>137</v>
      </c>
      <c r="D590" s="10" t="s">
        <v>138</v>
      </c>
    </row>
    <row r="591" spans="2:4" x14ac:dyDescent="0.35">
      <c r="B591" s="19" t="s">
        <v>1</v>
      </c>
      <c r="C591" s="24">
        <v>0.53503924871603703</v>
      </c>
      <c r="D591" s="21">
        <v>0.43482547503009511</v>
      </c>
    </row>
    <row r="592" spans="2:4" x14ac:dyDescent="0.35">
      <c r="B592" s="7" t="s">
        <v>2</v>
      </c>
      <c r="C592" s="22">
        <v>2.3321251634758098E-2</v>
      </c>
      <c r="D592" s="26">
        <v>0.61551718457765603</v>
      </c>
    </row>
    <row r="593" spans="2:4" x14ac:dyDescent="0.35">
      <c r="B593" s="7" t="s">
        <v>3</v>
      </c>
      <c r="C593" s="26">
        <v>0.67420535867871134</v>
      </c>
      <c r="D593" s="22">
        <v>1.8565898991568609E-2</v>
      </c>
    </row>
    <row r="594" spans="2:4" x14ac:dyDescent="0.35">
      <c r="B594" s="7" t="s">
        <v>4</v>
      </c>
      <c r="C594" s="26">
        <v>0.81933459247250384</v>
      </c>
      <c r="D594" s="22">
        <v>9.8761816389346141E-2</v>
      </c>
    </row>
    <row r="595" spans="2:4" x14ac:dyDescent="0.35">
      <c r="B595" s="7" t="s">
        <v>5</v>
      </c>
      <c r="C595" s="26">
        <v>0.57501895432527472</v>
      </c>
      <c r="D595" s="22">
        <v>0.30555473824769236</v>
      </c>
    </row>
    <row r="596" spans="2:4" x14ac:dyDescent="0.35">
      <c r="B596" s="7" t="s">
        <v>6</v>
      </c>
      <c r="C596" s="26">
        <v>0.59909435901181096</v>
      </c>
      <c r="D596" s="22">
        <v>5.3190642038826591E-2</v>
      </c>
    </row>
    <row r="597" spans="2:4" x14ac:dyDescent="0.35">
      <c r="B597" s="7" t="s">
        <v>7</v>
      </c>
      <c r="C597" s="26">
        <v>0.63213810248265156</v>
      </c>
      <c r="D597" s="22">
        <v>7.6716172868278544E-3</v>
      </c>
    </row>
    <row r="598" spans="2:4" x14ac:dyDescent="0.35">
      <c r="B598" s="7" t="s">
        <v>8</v>
      </c>
      <c r="C598" s="26">
        <v>0.63051940035686938</v>
      </c>
      <c r="D598" s="22">
        <v>0.112728011318298</v>
      </c>
    </row>
    <row r="599" spans="2:4" x14ac:dyDescent="0.35">
      <c r="B599" s="7" t="s">
        <v>9</v>
      </c>
      <c r="C599" s="26">
        <v>0.4045354056269973</v>
      </c>
      <c r="D599" s="22">
        <v>6.9231939100909048E-3</v>
      </c>
    </row>
    <row r="600" spans="2:4" x14ac:dyDescent="0.35">
      <c r="B600" s="7" t="s">
        <v>10</v>
      </c>
      <c r="C600" s="22">
        <v>0.12416996433013072</v>
      </c>
      <c r="D600" s="26">
        <v>0.50841609866435822</v>
      </c>
    </row>
    <row r="601" spans="2:4" x14ac:dyDescent="0.35">
      <c r="B601" s="7" t="s">
        <v>11</v>
      </c>
      <c r="C601" s="22">
        <v>0.22276974362207438</v>
      </c>
      <c r="D601" s="26">
        <v>0.46195153442964021</v>
      </c>
    </row>
    <row r="602" spans="2:4" x14ac:dyDescent="0.35">
      <c r="B602" s="7" t="s">
        <v>12</v>
      </c>
      <c r="C602" s="26">
        <v>0.54126498475234208</v>
      </c>
      <c r="D602" s="22">
        <v>0.18506220714245095</v>
      </c>
    </row>
    <row r="603" spans="2:4" x14ac:dyDescent="0.35">
      <c r="B603" s="7" t="s">
        <v>13</v>
      </c>
      <c r="C603" s="22">
        <v>0.19638396039155612</v>
      </c>
      <c r="D603" s="26">
        <v>0.64132677943594596</v>
      </c>
    </row>
    <row r="604" spans="2:4" ht="15" thickBot="1" x14ac:dyDescent="0.4">
      <c r="B604" s="20" t="s">
        <v>14</v>
      </c>
      <c r="C604" s="23">
        <v>0.26354974819664173</v>
      </c>
      <c r="D604" s="28">
        <v>0.39575436824346316</v>
      </c>
    </row>
    <row r="605" spans="2:4" x14ac:dyDescent="0.35">
      <c r="B605" s="30" t="s">
        <v>69</v>
      </c>
    </row>
    <row r="608" spans="2:4" x14ac:dyDescent="0.35">
      <c r="B608" s="6" t="s">
        <v>144</v>
      </c>
    </row>
    <row r="609" spans="2:4" ht="15" thickBot="1" x14ac:dyDescent="0.4"/>
    <row r="610" spans="2:4" x14ac:dyDescent="0.35">
      <c r="B610" s="9"/>
      <c r="C610" s="10" t="s">
        <v>137</v>
      </c>
      <c r="D610" s="10" t="s">
        <v>138</v>
      </c>
    </row>
    <row r="611" spans="2:4" x14ac:dyDescent="0.35">
      <c r="B611" s="19" t="s">
        <v>1</v>
      </c>
      <c r="C611" s="21">
        <v>6.0402166031311474E-2</v>
      </c>
      <c r="D611" s="21">
        <v>0.12792913051674062</v>
      </c>
    </row>
    <row r="612" spans="2:4" x14ac:dyDescent="0.35">
      <c r="B612" s="7" t="s">
        <v>2</v>
      </c>
      <c r="C612" s="22">
        <v>9.7163511824172571E-2</v>
      </c>
      <c r="D612" s="22">
        <v>-0.27397467864844943</v>
      </c>
    </row>
    <row r="613" spans="2:4" x14ac:dyDescent="0.35">
      <c r="B613" s="7" t="s">
        <v>3</v>
      </c>
      <c r="C613" s="22">
        <v>-0.17029551105881852</v>
      </c>
      <c r="D613" s="22">
        <v>8.725573886391097E-2</v>
      </c>
    </row>
    <row r="614" spans="2:4" x14ac:dyDescent="0.35">
      <c r="B614" s="7" t="s">
        <v>4</v>
      </c>
      <c r="C614" s="22">
        <v>0.15989173859879377</v>
      </c>
      <c r="D614" s="22">
        <v>-3.3480099737574737E-2</v>
      </c>
    </row>
    <row r="615" spans="2:4" x14ac:dyDescent="0.35">
      <c r="B615" s="7" t="s">
        <v>5</v>
      </c>
      <c r="C615" s="22">
        <v>8.4820814257335453E-2</v>
      </c>
      <c r="D615" s="22">
        <v>8.2611363849948716E-2</v>
      </c>
    </row>
    <row r="616" spans="2:4" x14ac:dyDescent="0.35">
      <c r="B616" s="7" t="s">
        <v>6</v>
      </c>
      <c r="C616" s="22">
        <v>0.14318829333000649</v>
      </c>
      <c r="D616" s="22">
        <v>-4.3190896025681408E-2</v>
      </c>
    </row>
    <row r="617" spans="2:4" x14ac:dyDescent="0.35">
      <c r="B617" s="7" t="s">
        <v>7</v>
      </c>
      <c r="C617" s="22">
        <v>0.20215013866510467</v>
      </c>
      <c r="D617" s="22">
        <v>-0.16840207165658214</v>
      </c>
    </row>
    <row r="618" spans="2:4" x14ac:dyDescent="0.35">
      <c r="B618" s="7" t="s">
        <v>8</v>
      </c>
      <c r="C618" s="22">
        <v>-0.1300705699439284</v>
      </c>
      <c r="D618" s="22">
        <v>6.410583286316579E-3</v>
      </c>
    </row>
    <row r="619" spans="2:4" x14ac:dyDescent="0.35">
      <c r="B619" s="7" t="s">
        <v>9</v>
      </c>
      <c r="C619" s="22">
        <v>0.13570335861392946</v>
      </c>
      <c r="D619" s="22">
        <v>-7.6128323834320333E-2</v>
      </c>
    </row>
    <row r="620" spans="2:4" x14ac:dyDescent="0.35">
      <c r="B620" s="7" t="s">
        <v>10</v>
      </c>
      <c r="C620" s="22">
        <v>-3.7994456065743851E-2</v>
      </c>
      <c r="D620" s="22">
        <v>0.21275534106358782</v>
      </c>
    </row>
    <row r="621" spans="2:4" x14ac:dyDescent="0.35">
      <c r="B621" s="7" t="s">
        <v>11</v>
      </c>
      <c r="C621" s="22">
        <v>-0.22651935658845057</v>
      </c>
      <c r="D621" s="22">
        <v>0.33989535187285119</v>
      </c>
    </row>
    <row r="622" spans="2:4" x14ac:dyDescent="0.35">
      <c r="B622" s="7" t="s">
        <v>12</v>
      </c>
      <c r="C622" s="22">
        <v>-0.10030068893086747</v>
      </c>
      <c r="D622" s="22">
        <v>-3.9589202802019122E-2</v>
      </c>
    </row>
    <row r="623" spans="2:4" x14ac:dyDescent="0.35">
      <c r="B623" s="7" t="s">
        <v>13</v>
      </c>
      <c r="C623" s="22">
        <v>-3.1510380920457409E-2</v>
      </c>
      <c r="D623" s="22">
        <v>0.23091052052781724</v>
      </c>
    </row>
    <row r="624" spans="2:4" ht="15" thickBot="1" x14ac:dyDescent="0.4">
      <c r="B624" s="20" t="s">
        <v>14</v>
      </c>
      <c r="C624" s="23">
        <v>1.417404123225173E-2</v>
      </c>
      <c r="D624" s="23">
        <v>0.15334831894310674</v>
      </c>
    </row>
    <row r="627" spans="2:4" x14ac:dyDescent="0.35">
      <c r="B627" s="6" t="s">
        <v>145</v>
      </c>
    </row>
    <row r="628" spans="2:4" ht="15" thickBot="1" x14ac:dyDescent="0.4"/>
    <row r="629" spans="2:4" x14ac:dyDescent="0.35">
      <c r="B629" s="9"/>
      <c r="C629" s="10" t="s">
        <v>137</v>
      </c>
      <c r="D629" s="10" t="s">
        <v>138</v>
      </c>
    </row>
    <row r="630" spans="2:4" x14ac:dyDescent="0.35">
      <c r="B630" s="19" t="s">
        <v>71</v>
      </c>
      <c r="C630" s="21">
        <v>0.3854186032874945</v>
      </c>
      <c r="D630" s="21">
        <v>1.4936273066067656</v>
      </c>
    </row>
    <row r="631" spans="2:4" x14ac:dyDescent="0.35">
      <c r="B631" s="7" t="s">
        <v>72</v>
      </c>
      <c r="C631" s="22">
        <v>0.59307031458582204</v>
      </c>
      <c r="D631" s="22">
        <v>1.3214883047665913</v>
      </c>
    </row>
    <row r="632" spans="2:4" x14ac:dyDescent="0.35">
      <c r="B632" s="7" t="s">
        <v>73</v>
      </c>
      <c r="C632" s="22">
        <v>0.56610774358288218</v>
      </c>
      <c r="D632" s="22">
        <v>0.89002633399275577</v>
      </c>
    </row>
    <row r="633" spans="2:4" x14ac:dyDescent="0.35">
      <c r="B633" s="7" t="s">
        <v>74</v>
      </c>
      <c r="C633" s="22">
        <v>0.27190703720545956</v>
      </c>
      <c r="D633" s="22">
        <v>1.3484962948209795</v>
      </c>
    </row>
    <row r="634" spans="2:4" x14ac:dyDescent="0.35">
      <c r="B634" s="7" t="s">
        <v>75</v>
      </c>
      <c r="C634" s="22">
        <v>0.33560915272464914</v>
      </c>
      <c r="D634" s="22">
        <v>1.2446857881524966</v>
      </c>
    </row>
    <row r="635" spans="2:4" x14ac:dyDescent="0.35">
      <c r="B635" s="7" t="s">
        <v>76</v>
      </c>
      <c r="C635" s="22">
        <v>0.27322822814474923</v>
      </c>
      <c r="D635" s="22">
        <v>1.1717635062370346</v>
      </c>
    </row>
    <row r="636" spans="2:4" x14ac:dyDescent="0.35">
      <c r="B636" s="7" t="s">
        <v>77</v>
      </c>
      <c r="C636" s="22">
        <v>0.49804245836457928</v>
      </c>
      <c r="D636" s="22">
        <v>1.1704316611568593</v>
      </c>
    </row>
    <row r="637" spans="2:4" x14ac:dyDescent="0.35">
      <c r="B637" s="7" t="s">
        <v>78</v>
      </c>
      <c r="C637" s="22">
        <v>0.51667596745794186</v>
      </c>
      <c r="D637" s="22">
        <v>0.96333448589617354</v>
      </c>
    </row>
    <row r="638" spans="2:4" x14ac:dyDescent="0.35">
      <c r="B638" s="7" t="s">
        <v>79</v>
      </c>
      <c r="C638" s="22">
        <v>0.26945386094164869</v>
      </c>
      <c r="D638" s="22">
        <v>0.75914293887988504</v>
      </c>
    </row>
    <row r="639" spans="2:4" x14ac:dyDescent="0.35">
      <c r="B639" s="7" t="s">
        <v>80</v>
      </c>
      <c r="C639" s="22">
        <v>-8.4336896440202785E-2</v>
      </c>
      <c r="D639" s="22">
        <v>0.69701184772128699</v>
      </c>
    </row>
    <row r="640" spans="2:4" x14ac:dyDescent="0.35">
      <c r="B640" s="7" t="s">
        <v>81</v>
      </c>
      <c r="C640" s="22">
        <v>-0.22938441038098825</v>
      </c>
      <c r="D640" s="22">
        <v>0.78715853483625442</v>
      </c>
    </row>
    <row r="641" spans="2:4" x14ac:dyDescent="0.35">
      <c r="B641" s="7" t="s">
        <v>82</v>
      </c>
      <c r="C641" s="22">
        <v>-0.24436154343082259</v>
      </c>
      <c r="D641" s="22">
        <v>2.8232712270079813E-2</v>
      </c>
    </row>
    <row r="642" spans="2:4" x14ac:dyDescent="0.35">
      <c r="B642" s="7" t="s">
        <v>83</v>
      </c>
      <c r="C642" s="22">
        <v>-0.64246919699143845</v>
      </c>
      <c r="D642" s="22">
        <v>-0.21918716700874455</v>
      </c>
    </row>
    <row r="643" spans="2:4" x14ac:dyDescent="0.35">
      <c r="B643" s="7" t="s">
        <v>84</v>
      </c>
      <c r="C643" s="22">
        <v>-0.85552117748144318</v>
      </c>
      <c r="D643" s="22">
        <v>-1.0861328623447061E-2</v>
      </c>
    </row>
    <row r="644" spans="2:4" x14ac:dyDescent="0.35">
      <c r="B644" s="7" t="s">
        <v>85</v>
      </c>
      <c r="C644" s="22">
        <v>-0.72919512359113747</v>
      </c>
      <c r="D644" s="22">
        <v>-0.7537304315816884</v>
      </c>
    </row>
    <row r="645" spans="2:4" x14ac:dyDescent="0.35">
      <c r="B645" s="7" t="s">
        <v>86</v>
      </c>
      <c r="C645" s="22">
        <v>-0.89475609919867261</v>
      </c>
      <c r="D645" s="22">
        <v>-0.80137309316054317</v>
      </c>
    </row>
    <row r="646" spans="2:4" x14ac:dyDescent="0.35">
      <c r="B646" s="7" t="s">
        <v>87</v>
      </c>
      <c r="C646" s="22">
        <v>-1.0900435492198319</v>
      </c>
      <c r="D646" s="22">
        <v>-0.81972522518258617</v>
      </c>
    </row>
    <row r="647" spans="2:4" x14ac:dyDescent="0.35">
      <c r="B647" s="7" t="s">
        <v>88</v>
      </c>
      <c r="C647" s="22">
        <v>-1.4269705536381407</v>
      </c>
      <c r="D647" s="22">
        <v>-0.89841009771009128</v>
      </c>
    </row>
    <row r="648" spans="2:4" x14ac:dyDescent="0.35">
      <c r="B648" s="7" t="s">
        <v>89</v>
      </c>
      <c r="C648" s="22">
        <v>-1.3377116273438827</v>
      </c>
      <c r="D648" s="22">
        <v>-1.138849750383943</v>
      </c>
    </row>
    <row r="649" spans="2:4" x14ac:dyDescent="0.35">
      <c r="B649" s="7" t="s">
        <v>90</v>
      </c>
      <c r="C649" s="22">
        <v>-0.99339743888137766</v>
      </c>
      <c r="D649" s="22">
        <v>-1.4831984506946967</v>
      </c>
    </row>
    <row r="650" spans="2:4" x14ac:dyDescent="0.35">
      <c r="B650" s="7" t="s">
        <v>91</v>
      </c>
      <c r="C650" s="22">
        <v>-0.76102800608493704</v>
      </c>
      <c r="D650" s="22">
        <v>-1.4908338344736429</v>
      </c>
    </row>
    <row r="651" spans="2:4" x14ac:dyDescent="0.35">
      <c r="B651" s="7" t="s">
        <v>92</v>
      </c>
      <c r="C651" s="22">
        <v>-0.62679148420246045</v>
      </c>
      <c r="D651" s="22">
        <v>-1.5753167236100238</v>
      </c>
    </row>
    <row r="652" spans="2:4" x14ac:dyDescent="0.35">
      <c r="B652" s="7" t="s">
        <v>93</v>
      </c>
      <c r="C652" s="22">
        <v>-0.68261815841585283</v>
      </c>
      <c r="D652" s="22">
        <v>-1.2987053039789811</v>
      </c>
    </row>
    <row r="653" spans="2:4" x14ac:dyDescent="0.35">
      <c r="B653" s="7" t="s">
        <v>94</v>
      </c>
      <c r="C653" s="22">
        <v>-0.45925623524414599</v>
      </c>
      <c r="D653" s="22">
        <v>-1.0631129413684204</v>
      </c>
    </row>
    <row r="654" spans="2:4" x14ac:dyDescent="0.35">
      <c r="B654" s="7" t="s">
        <v>95</v>
      </c>
      <c r="C654" s="22">
        <v>-0.19924487655508982</v>
      </c>
      <c r="D654" s="22">
        <v>-1.3274074648405971</v>
      </c>
    </row>
    <row r="655" spans="2:4" x14ac:dyDescent="0.35">
      <c r="B655" s="7" t="s">
        <v>96</v>
      </c>
      <c r="C655" s="22">
        <v>-0.19909477780722079</v>
      </c>
      <c r="D655" s="22">
        <v>-1.0354100300335896</v>
      </c>
    </row>
    <row r="656" spans="2:4" x14ac:dyDescent="0.35">
      <c r="B656" s="7" t="s">
        <v>97</v>
      </c>
      <c r="C656" s="22">
        <v>-4.6472014113028461E-4</v>
      </c>
      <c r="D656" s="22">
        <v>-1.0614905876367184</v>
      </c>
    </row>
    <row r="657" spans="2:4" x14ac:dyDescent="0.35">
      <c r="B657" s="7" t="s">
        <v>98</v>
      </c>
      <c r="C657" s="22">
        <v>0.14355458985085734</v>
      </c>
      <c r="D657" s="22">
        <v>-1.0431728556808384</v>
      </c>
    </row>
    <row r="658" spans="2:4" x14ac:dyDescent="0.35">
      <c r="B658" s="7" t="s">
        <v>99</v>
      </c>
      <c r="C658" s="22">
        <v>0.42384841950719165</v>
      </c>
      <c r="D658" s="22">
        <v>-1.1692680740922152</v>
      </c>
    </row>
    <row r="659" spans="2:4" x14ac:dyDescent="0.35">
      <c r="B659" s="7" t="s">
        <v>100</v>
      </c>
      <c r="C659" s="22">
        <v>0.43272530129291492</v>
      </c>
      <c r="D659" s="22">
        <v>-0.92465238151831941</v>
      </c>
    </row>
    <row r="660" spans="2:4" x14ac:dyDescent="0.35">
      <c r="B660" s="7" t="s">
        <v>101</v>
      </c>
      <c r="C660" s="22">
        <v>0.15245707305007247</v>
      </c>
      <c r="D660" s="22">
        <v>-0.60808700082531608</v>
      </c>
    </row>
    <row r="661" spans="2:4" x14ac:dyDescent="0.35">
      <c r="B661" s="7" t="s">
        <v>102</v>
      </c>
      <c r="C661" s="22">
        <v>0.20344653177633198</v>
      </c>
      <c r="D661" s="22">
        <v>-0.62289232123961114</v>
      </c>
    </row>
    <row r="662" spans="2:4" x14ac:dyDescent="0.35">
      <c r="B662" s="7" t="s">
        <v>103</v>
      </c>
      <c r="C662" s="22">
        <v>0.27477397947592608</v>
      </c>
      <c r="D662" s="22">
        <v>-0.47262167619933942</v>
      </c>
    </row>
    <row r="663" spans="2:4" x14ac:dyDescent="0.35">
      <c r="B663" s="7" t="s">
        <v>104</v>
      </c>
      <c r="C663" s="22">
        <v>0.54481187978668888</v>
      </c>
      <c r="D663" s="22">
        <v>-0.46009422014462481</v>
      </c>
    </row>
    <row r="664" spans="2:4" x14ac:dyDescent="0.35">
      <c r="B664" s="7" t="s">
        <v>105</v>
      </c>
      <c r="C664" s="22">
        <v>0.68995879439374597</v>
      </c>
      <c r="D664" s="22">
        <v>-0.25239928787861293</v>
      </c>
    </row>
    <row r="665" spans="2:4" x14ac:dyDescent="0.35">
      <c r="B665" s="7" t="s">
        <v>106</v>
      </c>
      <c r="C665" s="22">
        <v>0.81364196535545907</v>
      </c>
      <c r="D665" s="22">
        <v>-0.11639361652243106</v>
      </c>
    </row>
    <row r="666" spans="2:4" x14ac:dyDescent="0.35">
      <c r="B666" s="7" t="s">
        <v>107</v>
      </c>
      <c r="C666" s="22">
        <v>1.0056809985081445</v>
      </c>
      <c r="D666" s="22">
        <v>-0.13072643834388772</v>
      </c>
    </row>
    <row r="667" spans="2:4" x14ac:dyDescent="0.35">
      <c r="B667" s="7" t="s">
        <v>108</v>
      </c>
      <c r="C667" s="22">
        <v>0.9010131319869763</v>
      </c>
      <c r="D667" s="22">
        <v>0.12342114417933381</v>
      </c>
    </row>
    <row r="668" spans="2:4" x14ac:dyDescent="0.35">
      <c r="B668" s="7" t="s">
        <v>109</v>
      </c>
      <c r="C668" s="22">
        <v>1.1708012246402368</v>
      </c>
      <c r="D668" s="22">
        <v>0.1933924625977497</v>
      </c>
    </row>
    <row r="669" spans="2:4" x14ac:dyDescent="0.35">
      <c r="B669" s="7" t="s">
        <v>110</v>
      </c>
      <c r="C669" s="22">
        <v>1.2752219232093818</v>
      </c>
      <c r="D669" s="22">
        <v>0.31941826729384115</v>
      </c>
    </row>
    <row r="670" spans="2:4" x14ac:dyDescent="0.35">
      <c r="B670" s="7" t="s">
        <v>111</v>
      </c>
      <c r="C670" s="22">
        <v>1.2077144843785239</v>
      </c>
      <c r="D670" s="22">
        <v>0.656817314995086</v>
      </c>
    </row>
    <row r="671" spans="2:4" x14ac:dyDescent="0.35">
      <c r="B671" s="7" t="s">
        <v>112</v>
      </c>
      <c r="C671" s="22">
        <v>1.5527926089832458</v>
      </c>
      <c r="D671" s="22">
        <v>0.85571729966299603</v>
      </c>
    </row>
    <row r="672" spans="2:4" x14ac:dyDescent="0.35">
      <c r="B672" s="7" t="s">
        <v>113</v>
      </c>
      <c r="C672" s="22">
        <v>1.5667579623397527</v>
      </c>
      <c r="D672" s="22">
        <v>0.99105569820119055</v>
      </c>
    </row>
    <row r="673" spans="2:4" x14ac:dyDescent="0.35">
      <c r="B673" s="7" t="s">
        <v>114</v>
      </c>
      <c r="C673" s="22">
        <v>1.5910657148166507</v>
      </c>
      <c r="D673" s="22">
        <v>0.64378956353668837</v>
      </c>
    </row>
    <row r="674" spans="2:4" x14ac:dyDescent="0.35">
      <c r="B674" s="7" t="s">
        <v>115</v>
      </c>
      <c r="C674" s="22">
        <v>1.5331725707188515</v>
      </c>
      <c r="D674" s="22">
        <v>0.54119916588902783</v>
      </c>
    </row>
    <row r="675" spans="2:4" x14ac:dyDescent="0.35">
      <c r="B675" s="7" t="s">
        <v>116</v>
      </c>
      <c r="C675" s="22">
        <v>1.3380641699810201</v>
      </c>
      <c r="D675" s="22">
        <v>0.16604323549945618</v>
      </c>
    </row>
    <row r="676" spans="2:4" x14ac:dyDescent="0.35">
      <c r="B676" s="7" t="s">
        <v>117</v>
      </c>
      <c r="C676" s="22">
        <v>1.0768426362251036</v>
      </c>
      <c r="D676" s="22">
        <v>0.22943467035290172</v>
      </c>
    </row>
    <row r="677" spans="2:4" x14ac:dyDescent="0.35">
      <c r="B677" s="7" t="s">
        <v>118</v>
      </c>
      <c r="C677" s="22">
        <v>1.0175188369860986</v>
      </c>
      <c r="D677" s="22">
        <v>0.22818858135451853</v>
      </c>
    </row>
    <row r="678" spans="2:4" x14ac:dyDescent="0.35">
      <c r="B678" s="7" t="s">
        <v>119</v>
      </c>
      <c r="C678" s="22">
        <v>0.98111691976025217</v>
      </c>
      <c r="D678" s="22">
        <v>-0.24219428255248829</v>
      </c>
    </row>
    <row r="679" spans="2:4" x14ac:dyDescent="0.35">
      <c r="B679" s="7" t="s">
        <v>120</v>
      </c>
      <c r="C679" s="22">
        <v>0.56115777494901853</v>
      </c>
      <c r="D679" s="22">
        <v>-0.43507557082654919</v>
      </c>
    </row>
    <row r="680" spans="2:4" x14ac:dyDescent="0.35">
      <c r="B680" s="7" t="s">
        <v>121</v>
      </c>
      <c r="C680" s="22">
        <v>0.29522747869391042</v>
      </c>
      <c r="D680" s="22">
        <v>-0.26538815729283016</v>
      </c>
    </row>
    <row r="681" spans="2:4" x14ac:dyDescent="0.35">
      <c r="B681" s="7" t="s">
        <v>122</v>
      </c>
      <c r="C681" s="22">
        <v>0.18060051611346731</v>
      </c>
      <c r="D681" s="22">
        <v>-0.82210104881594026</v>
      </c>
    </row>
    <row r="682" spans="2:4" x14ac:dyDescent="0.35">
      <c r="B682" s="7" t="s">
        <v>123</v>
      </c>
      <c r="C682" s="22">
        <v>-0.41760086685815734</v>
      </c>
      <c r="D682" s="22">
        <v>-0.9278160116093308</v>
      </c>
    </row>
    <row r="683" spans="2:4" x14ac:dyDescent="0.35">
      <c r="B683" s="7" t="s">
        <v>124</v>
      </c>
      <c r="C683" s="22">
        <v>-0.68143382583668088</v>
      </c>
      <c r="D683" s="22">
        <v>-0.90284386845189424</v>
      </c>
    </row>
    <row r="684" spans="2:4" x14ac:dyDescent="0.35">
      <c r="B684" s="7" t="s">
        <v>125</v>
      </c>
      <c r="C684" s="22">
        <v>-0.8918092436657562</v>
      </c>
      <c r="D684" s="22">
        <v>-0.33862928598464792</v>
      </c>
    </row>
    <row r="685" spans="2:4" x14ac:dyDescent="0.35">
      <c r="B685" s="7" t="s">
        <v>126</v>
      </c>
      <c r="C685" s="22">
        <v>-1.0661246070593482</v>
      </c>
      <c r="D685" s="22">
        <v>-1.7983072420699533E-2</v>
      </c>
    </row>
    <row r="686" spans="2:4" x14ac:dyDescent="0.35">
      <c r="B686" s="7" t="s">
        <v>127</v>
      </c>
      <c r="C686" s="22">
        <v>-1.1326301821395923</v>
      </c>
      <c r="D686" s="22">
        <v>0.11631091871001679</v>
      </c>
    </row>
    <row r="687" spans="2:4" x14ac:dyDescent="0.35">
      <c r="B687" s="7" t="s">
        <v>128</v>
      </c>
      <c r="C687" s="22">
        <v>-1.1793905081787401</v>
      </c>
      <c r="D687" s="22">
        <v>0.26397152689761066</v>
      </c>
    </row>
    <row r="688" spans="2:4" x14ac:dyDescent="0.35">
      <c r="B688" s="7" t="s">
        <v>129</v>
      </c>
      <c r="C688" s="22">
        <v>-2.5051514356490681</v>
      </c>
      <c r="D688" s="22">
        <v>2.1160251688220235</v>
      </c>
    </row>
    <row r="689" spans="2:4" x14ac:dyDescent="0.35">
      <c r="B689" s="7" t="s">
        <v>130</v>
      </c>
      <c r="C689" s="22">
        <v>-2.6710510354584169</v>
      </c>
      <c r="D689" s="22">
        <v>2.5091123304667882</v>
      </c>
    </row>
    <row r="690" spans="2:4" ht="15" thickBot="1" x14ac:dyDescent="0.4">
      <c r="B690" s="20" t="s">
        <v>131</v>
      </c>
      <c r="C690" s="23">
        <v>-2.6416432731803026</v>
      </c>
      <c r="D690" s="23">
        <v>2.9006545368908196</v>
      </c>
    </row>
    <row r="710" spans="7:7" x14ac:dyDescent="0.35">
      <c r="G710" t="s">
        <v>63</v>
      </c>
    </row>
    <row r="730" spans="2:7" x14ac:dyDescent="0.35">
      <c r="G730" t="s">
        <v>63</v>
      </c>
    </row>
    <row r="733" spans="2:7" x14ac:dyDescent="0.35">
      <c r="B733" s="6" t="s">
        <v>146</v>
      </c>
    </row>
    <row r="734" spans="2:7" ht="15" thickBot="1" x14ac:dyDescent="0.4"/>
    <row r="735" spans="2:7" x14ac:dyDescent="0.35">
      <c r="B735" s="9"/>
      <c r="C735" s="10" t="s">
        <v>137</v>
      </c>
      <c r="D735" s="10" t="s">
        <v>138</v>
      </c>
    </row>
    <row r="736" spans="2:7" x14ac:dyDescent="0.35">
      <c r="B736" s="19" t="s">
        <v>71</v>
      </c>
      <c r="C736" s="21">
        <v>9.536427618191989E-3</v>
      </c>
      <c r="D736" s="24">
        <v>0.14322039262478869</v>
      </c>
    </row>
    <row r="737" spans="2:4" x14ac:dyDescent="0.35">
      <c r="B737" s="7" t="s">
        <v>72</v>
      </c>
      <c r="C737" s="22">
        <v>3.7926894271497327E-2</v>
      </c>
      <c r="D737" s="26">
        <v>0.18830487168614812</v>
      </c>
    </row>
    <row r="738" spans="2:4" x14ac:dyDescent="0.35">
      <c r="B738" s="7" t="s">
        <v>73</v>
      </c>
      <c r="C738" s="22">
        <v>4.2583641395052933E-2</v>
      </c>
      <c r="D738" s="26">
        <v>0.10525683775610022</v>
      </c>
    </row>
    <row r="739" spans="2:4" x14ac:dyDescent="0.35">
      <c r="B739" s="7" t="s">
        <v>74</v>
      </c>
      <c r="C739" s="22">
        <v>1.2442769037052638E-2</v>
      </c>
      <c r="D739" s="26">
        <v>0.30603821446906765</v>
      </c>
    </row>
    <row r="740" spans="2:4" x14ac:dyDescent="0.35">
      <c r="B740" s="7" t="s">
        <v>75</v>
      </c>
      <c r="C740" s="22">
        <v>2.9957107566983332E-2</v>
      </c>
      <c r="D740" s="26">
        <v>0.41205173549376656</v>
      </c>
    </row>
    <row r="741" spans="2:4" x14ac:dyDescent="0.35">
      <c r="B741" s="7" t="s">
        <v>76</v>
      </c>
      <c r="C741" s="22">
        <v>2.688427047199899E-2</v>
      </c>
      <c r="D741" s="26">
        <v>0.49445532757906285</v>
      </c>
    </row>
    <row r="742" spans="2:4" x14ac:dyDescent="0.35">
      <c r="B742" s="7" t="s">
        <v>77</v>
      </c>
      <c r="C742" s="22">
        <v>5.2584997696586235E-2</v>
      </c>
      <c r="D742" s="26">
        <v>0.29041647216871314</v>
      </c>
    </row>
    <row r="743" spans="2:4" x14ac:dyDescent="0.35">
      <c r="B743" s="7" t="s">
        <v>78</v>
      </c>
      <c r="C743" s="22">
        <v>4.2891276471977144E-2</v>
      </c>
      <c r="D743" s="26">
        <v>0.14910309689197437</v>
      </c>
    </row>
    <row r="744" spans="2:4" x14ac:dyDescent="0.35">
      <c r="B744" s="7" t="s">
        <v>79</v>
      </c>
      <c r="C744" s="22">
        <v>1.6927132772817838E-2</v>
      </c>
      <c r="D744" s="26">
        <v>0.13435743141749984</v>
      </c>
    </row>
    <row r="745" spans="2:4" x14ac:dyDescent="0.35">
      <c r="B745" s="7" t="s">
        <v>80</v>
      </c>
      <c r="C745" s="22">
        <v>1.4666094836442575E-3</v>
      </c>
      <c r="D745" s="26">
        <v>0.10017505261397017</v>
      </c>
    </row>
    <row r="746" spans="2:4" x14ac:dyDescent="0.35">
      <c r="B746" s="7" t="s">
        <v>81</v>
      </c>
      <c r="C746" s="22">
        <v>6.876376256994673E-3</v>
      </c>
      <c r="D746" s="26">
        <v>8.0975987351227643E-2</v>
      </c>
    </row>
    <row r="747" spans="2:4" x14ac:dyDescent="0.35">
      <c r="B747" s="7" t="s">
        <v>82</v>
      </c>
      <c r="C747" s="26">
        <v>6.7227314153805052E-3</v>
      </c>
      <c r="D747" s="22">
        <v>8.9739830706673672E-5</v>
      </c>
    </row>
    <row r="748" spans="2:4" x14ac:dyDescent="0.35">
      <c r="B748" s="7" t="s">
        <v>83</v>
      </c>
      <c r="C748" s="26">
        <v>6.5153099239284723E-2</v>
      </c>
      <c r="D748" s="22">
        <v>7.5833430971185729E-3</v>
      </c>
    </row>
    <row r="749" spans="2:4" x14ac:dyDescent="0.35">
      <c r="B749" s="7" t="s">
        <v>84</v>
      </c>
      <c r="C749" s="26">
        <v>0.11430626918864277</v>
      </c>
      <c r="D749" s="22">
        <v>1.8423597169493589E-5</v>
      </c>
    </row>
    <row r="750" spans="2:4" x14ac:dyDescent="0.35">
      <c r="B750" s="7" t="s">
        <v>85</v>
      </c>
      <c r="C750" s="22">
        <v>8.4792033393250935E-2</v>
      </c>
      <c r="D750" s="26">
        <v>9.0594042447944154E-2</v>
      </c>
    </row>
    <row r="751" spans="2:4" x14ac:dyDescent="0.35">
      <c r="B751" s="7" t="s">
        <v>86</v>
      </c>
      <c r="C751" s="26">
        <v>0.12767530128229768</v>
      </c>
      <c r="D751" s="22">
        <v>0.10241582538419791</v>
      </c>
    </row>
    <row r="752" spans="2:4" x14ac:dyDescent="0.35">
      <c r="B752" s="7" t="s">
        <v>87</v>
      </c>
      <c r="C752" s="26">
        <v>0.25553419426290025</v>
      </c>
      <c r="D752" s="22">
        <v>0.14451000782645534</v>
      </c>
    </row>
    <row r="753" spans="2:4" x14ac:dyDescent="0.35">
      <c r="B753" s="7" t="s">
        <v>88</v>
      </c>
      <c r="C753" s="26">
        <v>0.25311050027300674</v>
      </c>
      <c r="D753" s="22">
        <v>0.10032967114164346</v>
      </c>
    </row>
    <row r="754" spans="2:4" x14ac:dyDescent="0.35">
      <c r="B754" s="7" t="s">
        <v>89</v>
      </c>
      <c r="C754" s="26">
        <v>0.2702439328369548</v>
      </c>
      <c r="D754" s="22">
        <v>0.195868145090448</v>
      </c>
    </row>
    <row r="755" spans="2:4" x14ac:dyDescent="0.35">
      <c r="B755" s="7" t="s">
        <v>90</v>
      </c>
      <c r="C755" s="22">
        <v>0.18370955526133217</v>
      </c>
      <c r="D755" s="26">
        <v>0.40952856548998845</v>
      </c>
    </row>
    <row r="756" spans="2:4" x14ac:dyDescent="0.35">
      <c r="B756" s="7" t="s">
        <v>91</v>
      </c>
      <c r="C756" s="22">
        <v>9.4854827138606337E-2</v>
      </c>
      <c r="D756" s="26">
        <v>0.3640127867328371</v>
      </c>
    </row>
    <row r="757" spans="2:4" x14ac:dyDescent="0.35">
      <c r="B757" s="7" t="s">
        <v>92</v>
      </c>
      <c r="C757" s="22">
        <v>7.7023487624680059E-2</v>
      </c>
      <c r="D757" s="26">
        <v>0.48653352592597293</v>
      </c>
    </row>
    <row r="758" spans="2:4" x14ac:dyDescent="0.35">
      <c r="B758" s="7" t="s">
        <v>93</v>
      </c>
      <c r="C758" s="22">
        <v>8.2646776264632529E-2</v>
      </c>
      <c r="D758" s="26">
        <v>0.29915169841149764</v>
      </c>
    </row>
    <row r="759" spans="2:4" x14ac:dyDescent="0.35">
      <c r="B759" s="7" t="s">
        <v>94</v>
      </c>
      <c r="C759" s="22">
        <v>5.1460094663907864E-2</v>
      </c>
      <c r="D759" s="26">
        <v>0.27575237894971194</v>
      </c>
    </row>
    <row r="760" spans="2:4" x14ac:dyDescent="0.35">
      <c r="B760" s="7" t="s">
        <v>95</v>
      </c>
      <c r="C760" s="22">
        <v>7.0008324971800231E-3</v>
      </c>
      <c r="D760" s="26">
        <v>0.3107304920651866</v>
      </c>
    </row>
    <row r="761" spans="2:4" x14ac:dyDescent="0.35">
      <c r="B761" s="7" t="s">
        <v>96</v>
      </c>
      <c r="C761" s="22">
        <v>8.6714256496210913E-3</v>
      </c>
      <c r="D761" s="26">
        <v>0.23452843338894105</v>
      </c>
    </row>
    <row r="762" spans="2:4" x14ac:dyDescent="0.35">
      <c r="B762" s="7" t="s">
        <v>97</v>
      </c>
      <c r="C762" s="22">
        <v>4.5120254845127961E-8</v>
      </c>
      <c r="D762" s="26">
        <v>0.23540779984744109</v>
      </c>
    </row>
    <row r="763" spans="2:4" x14ac:dyDescent="0.35">
      <c r="B763" s="7" t="s">
        <v>98</v>
      </c>
      <c r="C763" s="22">
        <v>3.3414782821120106E-3</v>
      </c>
      <c r="D763" s="26">
        <v>0.17644811899747392</v>
      </c>
    </row>
    <row r="764" spans="2:4" x14ac:dyDescent="0.35">
      <c r="B764" s="7" t="s">
        <v>99</v>
      </c>
      <c r="C764" s="22">
        <v>2.6625017174306549E-2</v>
      </c>
      <c r="D764" s="26">
        <v>0.20262682715710068</v>
      </c>
    </row>
    <row r="765" spans="2:4" x14ac:dyDescent="0.35">
      <c r="B765" s="7" t="s">
        <v>100</v>
      </c>
      <c r="C765" s="22">
        <v>4.177096154489545E-2</v>
      </c>
      <c r="D765" s="26">
        <v>0.19072467335067475</v>
      </c>
    </row>
    <row r="766" spans="2:4" x14ac:dyDescent="0.35">
      <c r="B766" s="7" t="s">
        <v>101</v>
      </c>
      <c r="C766" s="22">
        <v>5.211308306931446E-3</v>
      </c>
      <c r="D766" s="26">
        <v>8.2905444272014628E-2</v>
      </c>
    </row>
    <row r="767" spans="2:4" x14ac:dyDescent="0.35">
      <c r="B767" s="7" t="s">
        <v>102</v>
      </c>
      <c r="C767" s="22">
        <v>8.4075704934953536E-3</v>
      </c>
      <c r="D767" s="26">
        <v>7.8812642687920542E-2</v>
      </c>
    </row>
    <row r="768" spans="2:4" x14ac:dyDescent="0.35">
      <c r="B768" s="7" t="s">
        <v>103</v>
      </c>
      <c r="C768" s="22">
        <v>2.127032777576059E-2</v>
      </c>
      <c r="D768" s="26">
        <v>6.292891554063991E-2</v>
      </c>
    </row>
    <row r="769" spans="2:4" x14ac:dyDescent="0.35">
      <c r="B769" s="7" t="s">
        <v>104</v>
      </c>
      <c r="C769" s="26">
        <v>0.12185471919930256</v>
      </c>
      <c r="D769" s="22">
        <v>8.6904601103460002E-2</v>
      </c>
    </row>
    <row r="770" spans="2:4" x14ac:dyDescent="0.35">
      <c r="B770" s="7" t="s">
        <v>105</v>
      </c>
      <c r="C770" s="26">
        <v>0.18601024637189278</v>
      </c>
      <c r="D770" s="22">
        <v>2.4892402182284421E-2</v>
      </c>
    </row>
    <row r="771" spans="2:4" x14ac:dyDescent="0.35">
      <c r="B771" s="7" t="s">
        <v>106</v>
      </c>
      <c r="C771" s="26">
        <v>0.15780555247267006</v>
      </c>
      <c r="D771" s="22">
        <v>3.2293411365156661E-3</v>
      </c>
    </row>
    <row r="772" spans="2:4" x14ac:dyDescent="0.35">
      <c r="B772" s="7" t="s">
        <v>107</v>
      </c>
      <c r="C772" s="26">
        <v>0.21818412986198624</v>
      </c>
      <c r="D772" s="22">
        <v>3.6866297779827514E-3</v>
      </c>
    </row>
    <row r="773" spans="2:4" x14ac:dyDescent="0.35">
      <c r="B773" s="7" t="s">
        <v>108</v>
      </c>
      <c r="C773" s="26">
        <v>0.20627479447306263</v>
      </c>
      <c r="D773" s="22">
        <v>3.8704642292959118E-3</v>
      </c>
    </row>
    <row r="774" spans="2:4" x14ac:dyDescent="0.35">
      <c r="B774" s="7" t="s">
        <v>109</v>
      </c>
      <c r="C774" s="26">
        <v>0.20175277807642122</v>
      </c>
      <c r="D774" s="22">
        <v>5.5046824996978043E-3</v>
      </c>
    </row>
    <row r="775" spans="2:4" x14ac:dyDescent="0.35">
      <c r="B775" s="7" t="s">
        <v>110</v>
      </c>
      <c r="C775" s="26">
        <v>0.19878605215871495</v>
      </c>
      <c r="D775" s="22">
        <v>1.247193581247907E-2</v>
      </c>
    </row>
    <row r="776" spans="2:4" x14ac:dyDescent="0.35">
      <c r="B776" s="7" t="s">
        <v>111</v>
      </c>
      <c r="C776" s="26">
        <v>0.25254994966393157</v>
      </c>
      <c r="D776" s="22">
        <v>7.4697819182552264E-2</v>
      </c>
    </row>
    <row r="777" spans="2:4" x14ac:dyDescent="0.35">
      <c r="B777" s="7" t="s">
        <v>112</v>
      </c>
      <c r="C777" s="26">
        <v>0.25417548165612663</v>
      </c>
      <c r="D777" s="22">
        <v>7.7191124702899128E-2</v>
      </c>
    </row>
    <row r="778" spans="2:4" x14ac:dyDescent="0.35">
      <c r="B778" s="7" t="s">
        <v>113</v>
      </c>
      <c r="C778" s="26">
        <v>0.25715175499886322</v>
      </c>
      <c r="D778" s="22">
        <v>0.10289204463599415</v>
      </c>
    </row>
    <row r="779" spans="2:4" x14ac:dyDescent="0.35">
      <c r="B779" s="7" t="s">
        <v>114</v>
      </c>
      <c r="C779" s="26">
        <v>0.54350277624774224</v>
      </c>
      <c r="D779" s="22">
        <v>8.8984301585941283E-2</v>
      </c>
    </row>
    <row r="780" spans="2:4" x14ac:dyDescent="0.35">
      <c r="B780" s="7" t="s">
        <v>115</v>
      </c>
      <c r="C780" s="26">
        <v>0.57765390048974907</v>
      </c>
      <c r="D780" s="22">
        <v>7.197801499741073E-2</v>
      </c>
    </row>
    <row r="781" spans="2:4" x14ac:dyDescent="0.35">
      <c r="B781" s="7" t="s">
        <v>116</v>
      </c>
      <c r="C781" s="26">
        <v>0.52934261868478716</v>
      </c>
      <c r="D781" s="22">
        <v>8.151271397430283E-3</v>
      </c>
    </row>
    <row r="782" spans="2:4" x14ac:dyDescent="0.35">
      <c r="B782" s="7" t="s">
        <v>117</v>
      </c>
      <c r="C782" s="26">
        <v>0.47334424877481018</v>
      </c>
      <c r="D782" s="22">
        <v>2.1487738541162472E-2</v>
      </c>
    </row>
    <row r="783" spans="2:4" x14ac:dyDescent="0.35">
      <c r="B783" s="7" t="s">
        <v>118</v>
      </c>
      <c r="C783" s="26">
        <v>0.31346756166745315</v>
      </c>
      <c r="D783" s="22">
        <v>1.5765055594433121E-2</v>
      </c>
    </row>
    <row r="784" spans="2:4" x14ac:dyDescent="0.35">
      <c r="B784" s="7" t="s">
        <v>119</v>
      </c>
      <c r="C784" s="26">
        <v>0.31305293413476803</v>
      </c>
      <c r="D784" s="22">
        <v>1.9076733869063299E-2</v>
      </c>
    </row>
    <row r="785" spans="2:4" x14ac:dyDescent="0.35">
      <c r="B785" s="7" t="s">
        <v>120</v>
      </c>
      <c r="C785" s="26">
        <v>0.12802942564152259</v>
      </c>
      <c r="D785" s="22">
        <v>7.6960738322459768E-2</v>
      </c>
    </row>
    <row r="786" spans="2:4" x14ac:dyDescent="0.35">
      <c r="B786" s="7" t="s">
        <v>121</v>
      </c>
      <c r="C786" s="26">
        <v>2.1473606854745871E-2</v>
      </c>
      <c r="D786" s="22">
        <v>1.7352199031081442E-2</v>
      </c>
    </row>
    <row r="787" spans="2:4" x14ac:dyDescent="0.35">
      <c r="B787" s="7" t="s">
        <v>122</v>
      </c>
      <c r="C787" s="22">
        <v>1.2904774600701191E-2</v>
      </c>
      <c r="D787" s="26">
        <v>0.26740089329771682</v>
      </c>
    </row>
    <row r="788" spans="2:4" x14ac:dyDescent="0.35">
      <c r="B788" s="7" t="s">
        <v>123</v>
      </c>
      <c r="C788" s="22">
        <v>4.5539461958460911E-2</v>
      </c>
      <c r="D788" s="26">
        <v>0.22479613406823962</v>
      </c>
    </row>
    <row r="789" spans="2:4" x14ac:dyDescent="0.35">
      <c r="B789" s="7" t="s">
        <v>124</v>
      </c>
      <c r="C789" s="22">
        <v>8.6460750395541242E-2</v>
      </c>
      <c r="D789" s="26">
        <v>0.15177384296000745</v>
      </c>
    </row>
    <row r="790" spans="2:4" x14ac:dyDescent="0.35">
      <c r="B790" s="7" t="s">
        <v>125</v>
      </c>
      <c r="C790" s="26">
        <v>0.27317265744265146</v>
      </c>
      <c r="D790" s="22">
        <v>3.93860400545279E-2</v>
      </c>
    </row>
    <row r="791" spans="2:4" x14ac:dyDescent="0.35">
      <c r="B791" s="7" t="s">
        <v>126</v>
      </c>
      <c r="C791" s="26">
        <v>0.30655391813185362</v>
      </c>
      <c r="D791" s="22">
        <v>8.7220530354575152E-5</v>
      </c>
    </row>
    <row r="792" spans="2:4" x14ac:dyDescent="0.35">
      <c r="B792" s="7" t="s">
        <v>127</v>
      </c>
      <c r="C792" s="26">
        <v>0.30854162536919943</v>
      </c>
      <c r="D792" s="22">
        <v>3.253707245012648E-3</v>
      </c>
    </row>
    <row r="793" spans="2:4" x14ac:dyDescent="0.35">
      <c r="B793" s="7" t="s">
        <v>128</v>
      </c>
      <c r="C793" s="26">
        <v>0.36377944497398379</v>
      </c>
      <c r="D793" s="22">
        <v>1.8223721451465398E-2</v>
      </c>
    </row>
    <row r="794" spans="2:4" x14ac:dyDescent="0.35">
      <c r="B794" s="7" t="s">
        <v>129</v>
      </c>
      <c r="C794" s="26">
        <v>0.39016947150474407</v>
      </c>
      <c r="D794" s="22">
        <v>0.27837291393854702</v>
      </c>
    </row>
    <row r="795" spans="2:4" x14ac:dyDescent="0.35">
      <c r="B795" s="7" t="s">
        <v>130</v>
      </c>
      <c r="C795" s="26">
        <v>0.41870203055751609</v>
      </c>
      <c r="D795" s="22">
        <v>0.36947146635240308</v>
      </c>
    </row>
    <row r="796" spans="2:4" ht="15" thickBot="1" x14ac:dyDescent="0.4">
      <c r="B796" s="20" t="s">
        <v>131</v>
      </c>
      <c r="C796" s="23">
        <v>0.37789288012477262</v>
      </c>
      <c r="D796" s="28">
        <v>0.45563007734473521</v>
      </c>
    </row>
    <row r="797" spans="2:4" x14ac:dyDescent="0.35">
      <c r="B797" s="30" t="s">
        <v>134</v>
      </c>
    </row>
  </sheetData>
  <mergeCells count="1">
    <mergeCell ref="B64:J65"/>
  </mergeCells>
  <pageMargins left="0.7" right="0.7" top="0.75" bottom="0.75" header="0.3" footer="0.3"/>
  <pageSetup orientation="portrait" r:id="rId1"/>
  <ignoredErrors>
    <ignoredError sqref="A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80865" r:id="rId4" name="DD732617">
              <controlPr defaultSize="0" autoFill="0" autoPict="0" macro="[0]!GoToResultsNew0801202116323166">
                <anchor moveWithCells="1">
                  <from>
                    <xdr:col>1</xdr:col>
                    <xdr:colOff>6350</xdr:colOff>
                    <xdr:row>9</xdr:row>
                    <xdr:rowOff>425450</xdr:rowOff>
                  </from>
                  <to>
                    <xdr:col>6</xdr:col>
                    <xdr:colOff>6350</xdr:colOff>
                    <xdr:row>10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">
    <tabColor rgb="FF00FF99"/>
  </sheetPr>
  <dimension ref="A1:T62"/>
  <sheetViews>
    <sheetView workbookViewId="0">
      <selection activeCell="Q5" sqref="Q5"/>
    </sheetView>
  </sheetViews>
  <sheetFormatPr defaultRowHeight="14.5" x14ac:dyDescent="0.35"/>
  <cols>
    <col min="9" max="9" width="10" bestFit="1" customWidth="1"/>
  </cols>
  <sheetData>
    <row r="1" spans="1:20" s="335" customFormat="1" x14ac:dyDescent="0.35">
      <c r="A1" s="334" t="s">
        <v>0</v>
      </c>
      <c r="B1" s="334" t="s">
        <v>1</v>
      </c>
      <c r="C1" s="334"/>
      <c r="D1" s="334"/>
      <c r="E1" s="334"/>
      <c r="F1" s="334" t="s">
        <v>5</v>
      </c>
      <c r="G1" s="334"/>
      <c r="H1" s="334"/>
      <c r="I1" s="334"/>
      <c r="J1" s="334"/>
      <c r="K1" s="334"/>
      <c r="L1" s="334"/>
      <c r="M1" s="334"/>
      <c r="N1" s="334"/>
      <c r="O1" s="334"/>
      <c r="P1" s="334"/>
      <c r="R1" s="334"/>
      <c r="S1" s="334"/>
      <c r="T1" s="334"/>
    </row>
    <row r="2" spans="1:20" x14ac:dyDescent="0.35">
      <c r="A2" s="2">
        <v>1960</v>
      </c>
      <c r="B2" s="3">
        <v>1.807074403422438</v>
      </c>
      <c r="C2" s="3"/>
      <c r="D2" s="3"/>
      <c r="E2" s="3"/>
      <c r="F2" s="3">
        <v>3.5034084806448429</v>
      </c>
      <c r="G2" s="3"/>
      <c r="H2" s="3"/>
      <c r="I2" s="3"/>
      <c r="J2" s="3"/>
      <c r="K2" s="3"/>
      <c r="L2" s="3"/>
      <c r="M2" s="3"/>
      <c r="N2" s="3"/>
      <c r="O2" s="3"/>
      <c r="P2" s="3"/>
      <c r="Q2" s="2"/>
      <c r="R2" s="2"/>
      <c r="S2" s="3"/>
      <c r="T2" s="3"/>
    </row>
    <row r="3" spans="1:20" x14ac:dyDescent="0.35">
      <c r="A3" s="2">
        <v>1961</v>
      </c>
      <c r="B3" s="3">
        <v>1.9104577886370746</v>
      </c>
      <c r="C3" s="3"/>
      <c r="D3" s="3"/>
      <c r="E3" s="3"/>
      <c r="F3" s="3">
        <v>3.8384574739795503</v>
      </c>
      <c r="G3" s="3"/>
      <c r="H3" s="3"/>
      <c r="I3" s="3"/>
      <c r="J3" s="3"/>
      <c r="K3" s="3"/>
      <c r="L3" s="3"/>
      <c r="M3" s="3"/>
      <c r="N3" s="3"/>
      <c r="O3" s="3"/>
      <c r="P3" s="3"/>
      <c r="R3" s="2"/>
      <c r="S3" s="3"/>
      <c r="T3" s="3"/>
    </row>
    <row r="4" spans="1:20" x14ac:dyDescent="0.35">
      <c r="A4" s="2">
        <v>1962</v>
      </c>
      <c r="B4" s="3">
        <v>2.0371600342241427</v>
      </c>
      <c r="C4" s="3"/>
      <c r="D4" s="3"/>
      <c r="E4" s="3"/>
      <c r="F4" s="3">
        <v>2.9772669462533083</v>
      </c>
      <c r="G4" s="3"/>
      <c r="H4" s="3"/>
      <c r="I4" s="3"/>
      <c r="J4" s="3"/>
      <c r="K4" s="3"/>
      <c r="L4" s="3"/>
      <c r="M4" s="3"/>
      <c r="N4" s="3"/>
      <c r="O4" s="3"/>
      <c r="P4" s="3"/>
      <c r="R4" s="2"/>
      <c r="S4" s="3"/>
      <c r="T4" s="3"/>
    </row>
    <row r="5" spans="1:20" x14ac:dyDescent="0.35">
      <c r="A5" s="2">
        <v>1963</v>
      </c>
      <c r="B5" s="3">
        <v>2.0783980857160644</v>
      </c>
      <c r="C5" s="3"/>
      <c r="D5" s="3"/>
      <c r="E5" s="3"/>
      <c r="F5" s="3">
        <v>2.4439116873147162</v>
      </c>
      <c r="G5" s="3"/>
      <c r="H5" s="3"/>
      <c r="I5" s="3"/>
      <c r="J5" s="3"/>
      <c r="K5" s="3"/>
      <c r="L5" s="3"/>
      <c r="M5" s="3"/>
      <c r="N5" s="3"/>
      <c r="O5" s="3"/>
      <c r="P5" s="3"/>
      <c r="R5" s="2"/>
      <c r="S5" s="3"/>
      <c r="T5" s="3"/>
    </row>
    <row r="6" spans="1:20" x14ac:dyDescent="0.35">
      <c r="A6" s="2">
        <v>1964</v>
      </c>
      <c r="B6" s="3">
        <v>1.5779930195232019</v>
      </c>
      <c r="C6" s="3"/>
      <c r="D6" s="3"/>
      <c r="E6" s="3"/>
      <c r="F6" s="3">
        <v>2.7253820256183876</v>
      </c>
      <c r="G6" s="3"/>
      <c r="H6" s="3"/>
      <c r="I6" s="3"/>
      <c r="J6" s="3"/>
      <c r="K6" s="3"/>
      <c r="L6" s="3"/>
      <c r="M6" s="3"/>
      <c r="N6" s="3"/>
      <c r="O6" s="3"/>
      <c r="P6" s="3"/>
      <c r="R6" s="2"/>
      <c r="S6" s="3"/>
      <c r="T6" s="3"/>
    </row>
    <row r="7" spans="1:20" x14ac:dyDescent="0.35">
      <c r="A7" s="2">
        <v>1965</v>
      </c>
      <c r="B7" s="3">
        <v>1.60102105782405</v>
      </c>
      <c r="C7" s="3"/>
      <c r="D7" s="3"/>
      <c r="E7" s="3"/>
      <c r="F7" s="3">
        <v>2.1398866825775897</v>
      </c>
      <c r="G7" s="3"/>
      <c r="H7" s="3"/>
      <c r="I7" s="3"/>
      <c r="J7" s="3"/>
      <c r="K7" s="3"/>
      <c r="L7" s="3"/>
      <c r="M7" s="3"/>
      <c r="N7" s="3"/>
      <c r="O7" s="3"/>
      <c r="P7" s="3"/>
      <c r="R7" s="2"/>
      <c r="S7" s="3"/>
      <c r="T7" s="3"/>
    </row>
    <row r="8" spans="1:20" x14ac:dyDescent="0.35">
      <c r="A8" s="2">
        <v>1966</v>
      </c>
      <c r="B8" s="3">
        <v>1.7012611517460445</v>
      </c>
      <c r="C8" s="3"/>
      <c r="D8" s="3"/>
      <c r="E8" s="3"/>
      <c r="F8" s="3">
        <v>1.9837275916684995</v>
      </c>
      <c r="G8" s="3"/>
      <c r="H8" s="3"/>
      <c r="I8" s="3"/>
      <c r="J8" s="3"/>
      <c r="K8" s="3"/>
      <c r="L8" s="3"/>
      <c r="M8" s="3"/>
      <c r="N8" s="3"/>
      <c r="O8" s="3"/>
      <c r="P8" s="3"/>
      <c r="R8" s="2"/>
      <c r="S8" s="3"/>
      <c r="T8" s="3"/>
    </row>
    <row r="9" spans="1:20" x14ac:dyDescent="0.35">
      <c r="A9" s="2">
        <v>1967</v>
      </c>
      <c r="B9" s="3">
        <v>1.43629069863931</v>
      </c>
      <c r="C9" s="3"/>
      <c r="D9" s="3"/>
      <c r="E9" s="3"/>
      <c r="F9" s="3">
        <v>1.5702883945020298</v>
      </c>
      <c r="G9" s="3"/>
      <c r="H9" s="3"/>
      <c r="I9" s="3"/>
      <c r="J9" s="3"/>
      <c r="K9" s="3"/>
      <c r="L9" s="3"/>
      <c r="M9" s="3"/>
      <c r="N9" s="3"/>
      <c r="O9" s="3"/>
      <c r="P9" s="3"/>
      <c r="R9" s="2"/>
      <c r="S9" s="3"/>
      <c r="T9" s="3"/>
    </row>
    <row r="10" spans="1:20" x14ac:dyDescent="0.35">
      <c r="A10" s="2">
        <v>1968</v>
      </c>
      <c r="B10" s="3">
        <v>0.43356936005441743</v>
      </c>
      <c r="C10" s="3"/>
      <c r="D10" s="3"/>
      <c r="E10" s="3"/>
      <c r="F10" s="3">
        <v>1.7181478986342609</v>
      </c>
      <c r="G10" s="3"/>
      <c r="H10" s="3"/>
      <c r="I10" s="3"/>
      <c r="J10" s="3"/>
      <c r="K10" s="3"/>
      <c r="L10" s="3"/>
      <c r="M10" s="3"/>
      <c r="N10" s="3"/>
      <c r="O10" s="3"/>
      <c r="P10" s="3"/>
      <c r="R10" s="2"/>
      <c r="S10" s="3"/>
      <c r="T10" s="3"/>
    </row>
    <row r="11" spans="1:20" x14ac:dyDescent="0.35">
      <c r="A11" s="2">
        <v>1969</v>
      </c>
      <c r="B11" s="3">
        <v>0.38688567068899232</v>
      </c>
      <c r="C11" s="3"/>
      <c r="D11" s="3"/>
      <c r="E11" s="3"/>
      <c r="F11" s="3">
        <v>-1.0659944337807983</v>
      </c>
      <c r="G11" s="3"/>
      <c r="H11" s="3"/>
      <c r="I11" s="3"/>
      <c r="J11" s="3"/>
      <c r="K11" s="3"/>
      <c r="L11" s="3"/>
      <c r="M11" s="3"/>
      <c r="N11" s="3"/>
      <c r="O11" s="3"/>
      <c r="P11" s="3"/>
      <c r="R11" s="2"/>
      <c r="S11" s="3"/>
      <c r="T11" s="3"/>
    </row>
    <row r="12" spans="1:20" x14ac:dyDescent="0.35">
      <c r="A12" s="2">
        <v>1970</v>
      </c>
      <c r="B12" s="3">
        <v>-1.9761287730611008E-2</v>
      </c>
      <c r="C12" s="3"/>
      <c r="D12" s="3"/>
      <c r="E12" s="3"/>
      <c r="F12" s="3">
        <v>-0.6638270784088971</v>
      </c>
      <c r="G12" s="3"/>
      <c r="H12" s="3"/>
      <c r="I12" s="3"/>
      <c r="J12" s="3"/>
      <c r="K12" s="3"/>
      <c r="L12" s="3"/>
      <c r="M12" s="3"/>
      <c r="N12" s="3"/>
      <c r="O12" s="3"/>
      <c r="P12" s="3"/>
      <c r="R12" s="2"/>
      <c r="S12" s="3"/>
      <c r="T12" s="3"/>
    </row>
    <row r="13" spans="1:20" x14ac:dyDescent="0.35">
      <c r="A13" s="2">
        <v>1971</v>
      </c>
      <c r="B13" s="3">
        <v>-0.14541651061302405</v>
      </c>
      <c r="C13" s="3"/>
      <c r="D13" s="3"/>
      <c r="E13" s="3"/>
      <c r="F13" s="3">
        <v>-1.4831989792353433</v>
      </c>
      <c r="G13" s="3"/>
      <c r="H13" s="3"/>
      <c r="I13" s="3"/>
      <c r="J13" s="3"/>
      <c r="K13" s="3"/>
      <c r="L13" s="3"/>
      <c r="M13" s="3"/>
      <c r="N13" s="3"/>
      <c r="O13" s="3"/>
      <c r="P13" s="3"/>
      <c r="R13" s="2"/>
      <c r="S13" s="3"/>
      <c r="T13" s="3"/>
    </row>
    <row r="14" spans="1:20" x14ac:dyDescent="0.35">
      <c r="A14" s="2">
        <v>1972</v>
      </c>
      <c r="B14" s="3">
        <v>-0.68429487399130495</v>
      </c>
      <c r="C14" s="3"/>
      <c r="D14" s="3"/>
      <c r="E14" s="3"/>
      <c r="F14" s="3">
        <v>-2.8505460866733601</v>
      </c>
      <c r="G14" s="3"/>
      <c r="H14" s="3"/>
      <c r="I14" s="3"/>
      <c r="J14" s="3"/>
      <c r="K14" s="3"/>
      <c r="L14" s="3"/>
      <c r="M14" s="3"/>
      <c r="N14" s="3"/>
      <c r="O14" s="3"/>
      <c r="P14" s="3"/>
      <c r="R14" s="2"/>
      <c r="S14" s="3"/>
      <c r="T14" s="3"/>
    </row>
    <row r="15" spans="1:20" x14ac:dyDescent="0.35">
      <c r="A15" s="2">
        <v>1973</v>
      </c>
      <c r="B15" s="3">
        <v>-1.2314377001795034</v>
      </c>
      <c r="C15" s="3"/>
      <c r="D15" s="3"/>
      <c r="E15" s="3"/>
      <c r="F15" s="3">
        <v>-2.6364262519626163</v>
      </c>
      <c r="G15" s="3"/>
      <c r="H15" s="3"/>
      <c r="I15" s="3"/>
      <c r="J15" s="3"/>
      <c r="K15" s="3"/>
      <c r="L15" s="3"/>
      <c r="M15" s="3"/>
      <c r="N15" s="3"/>
      <c r="O15" s="3"/>
      <c r="P15" s="3"/>
      <c r="R15" s="2"/>
      <c r="S15" s="3"/>
      <c r="T15" s="3"/>
    </row>
    <row r="16" spans="1:20" x14ac:dyDescent="0.35">
      <c r="A16" s="2">
        <v>1974</v>
      </c>
      <c r="B16" s="3">
        <v>-1.9438697825660489</v>
      </c>
      <c r="C16" s="3"/>
      <c r="D16" s="3"/>
      <c r="E16" s="3"/>
      <c r="F16" s="3">
        <v>-3.5242898883262526</v>
      </c>
      <c r="G16" s="3"/>
      <c r="H16" s="3"/>
      <c r="I16" s="3"/>
      <c r="J16" s="3"/>
      <c r="K16" s="3"/>
      <c r="L16" s="3"/>
      <c r="M16" s="3"/>
      <c r="N16" s="3"/>
      <c r="O16" s="3"/>
      <c r="P16" s="3"/>
      <c r="R16" s="2"/>
      <c r="S16" s="3"/>
      <c r="T16" s="3"/>
    </row>
    <row r="17" spans="1:20" x14ac:dyDescent="0.35">
      <c r="A17" s="2">
        <v>1975</v>
      </c>
      <c r="B17" s="3">
        <v>-1.796797732721189</v>
      </c>
      <c r="C17" s="3"/>
      <c r="D17" s="3"/>
      <c r="E17" s="3"/>
      <c r="F17" s="3">
        <v>-4.5491163346072439</v>
      </c>
      <c r="G17" s="3"/>
      <c r="H17" s="3"/>
      <c r="I17" s="3"/>
      <c r="J17" s="3"/>
      <c r="K17" s="3"/>
      <c r="L17" s="3"/>
      <c r="M17" s="3"/>
      <c r="N17" s="3"/>
      <c r="O17" s="3"/>
      <c r="P17" s="3"/>
      <c r="R17" s="2"/>
      <c r="S17" s="3"/>
      <c r="T17" s="3"/>
    </row>
    <row r="18" spans="1:20" x14ac:dyDescent="0.35">
      <c r="A18" s="2">
        <v>1976</v>
      </c>
      <c r="B18" s="3">
        <v>-2.1455934514713713</v>
      </c>
      <c r="C18" s="3"/>
      <c r="D18" s="3"/>
      <c r="E18" s="3"/>
      <c r="F18" s="3">
        <v>-3.8800998056816236</v>
      </c>
      <c r="G18" s="3"/>
      <c r="H18" s="3"/>
      <c r="I18" s="3"/>
      <c r="J18" s="3"/>
      <c r="K18" s="3"/>
      <c r="L18" s="3"/>
      <c r="M18" s="3"/>
      <c r="N18" s="3"/>
      <c r="O18" s="3"/>
      <c r="P18" s="3"/>
      <c r="R18" s="2"/>
      <c r="S18" s="3"/>
      <c r="T18" s="3"/>
    </row>
    <row r="19" spans="1:20" x14ac:dyDescent="0.35">
      <c r="A19" s="2">
        <v>1977</v>
      </c>
      <c r="B19" s="3">
        <v>-2.8084387569984126</v>
      </c>
      <c r="C19" s="3"/>
      <c r="D19" s="3"/>
      <c r="E19" s="3"/>
      <c r="F19" s="3">
        <v>-4.4861245990700551</v>
      </c>
      <c r="G19" s="3"/>
      <c r="H19" s="3"/>
      <c r="I19" s="3"/>
      <c r="J19" s="3"/>
      <c r="K19" s="3"/>
      <c r="L19" s="3"/>
      <c r="M19" s="3"/>
      <c r="N19" s="3"/>
      <c r="O19" s="3"/>
      <c r="P19" s="3"/>
      <c r="R19" s="2"/>
      <c r="S19" s="3"/>
      <c r="T19" s="3"/>
    </row>
    <row r="20" spans="1:20" x14ac:dyDescent="0.35">
      <c r="A20" s="2">
        <v>1978</v>
      </c>
      <c r="B20" s="3">
        <v>-2.8349204261618173</v>
      </c>
      <c r="C20" s="3"/>
      <c r="D20" s="3"/>
      <c r="E20" s="3"/>
      <c r="F20" s="3">
        <v>-3.6878518717973274</v>
      </c>
      <c r="G20" s="3"/>
      <c r="H20" s="3"/>
      <c r="I20" s="3"/>
      <c r="J20" s="3"/>
      <c r="K20" s="3"/>
      <c r="L20" s="3"/>
      <c r="M20" s="3"/>
      <c r="N20" s="3"/>
      <c r="O20" s="3"/>
      <c r="P20" s="3"/>
      <c r="R20" s="2"/>
      <c r="S20" s="3"/>
      <c r="T20" s="3"/>
    </row>
    <row r="21" spans="1:20" x14ac:dyDescent="0.35">
      <c r="A21" s="2">
        <v>1979</v>
      </c>
      <c r="B21" s="3">
        <v>-2.4481789548293547</v>
      </c>
      <c r="C21" s="3"/>
      <c r="D21" s="3"/>
      <c r="E21" s="3"/>
      <c r="F21" s="3">
        <v>-4.424517161053525</v>
      </c>
      <c r="G21" s="3"/>
      <c r="H21" s="3"/>
      <c r="I21" s="3"/>
      <c r="J21" s="3"/>
      <c r="K21" s="3"/>
      <c r="L21" s="3"/>
      <c r="M21" s="3"/>
      <c r="N21" s="3"/>
      <c r="O21" s="3"/>
      <c r="P21" s="3"/>
      <c r="R21" s="2"/>
      <c r="S21" s="3"/>
      <c r="T21" s="3"/>
    </row>
    <row r="22" spans="1:20" x14ac:dyDescent="0.35">
      <c r="A22" s="2">
        <v>1980</v>
      </c>
      <c r="B22" s="3">
        <v>-2.5573052520919326</v>
      </c>
      <c r="C22" s="3"/>
      <c r="D22" s="3"/>
      <c r="E22" s="3"/>
      <c r="F22" s="3">
        <v>-3.1757279048551785</v>
      </c>
      <c r="G22" s="3"/>
      <c r="H22" s="3"/>
      <c r="I22" s="3"/>
      <c r="J22" s="3"/>
      <c r="K22" s="3"/>
      <c r="L22" s="3"/>
      <c r="M22" s="3"/>
      <c r="N22" s="3"/>
      <c r="O22" s="3"/>
      <c r="P22" s="3"/>
      <c r="R22" s="2"/>
      <c r="S22" s="3"/>
      <c r="T22" s="3"/>
    </row>
    <row r="23" spans="1:20" x14ac:dyDescent="0.35">
      <c r="A23" s="2">
        <v>1981</v>
      </c>
      <c r="B23" s="3">
        <v>-2.4102332022470736</v>
      </c>
      <c r="C23" s="3"/>
      <c r="D23" s="3"/>
      <c r="E23" s="3"/>
      <c r="F23" s="3">
        <v>-2.9800378222105506</v>
      </c>
      <c r="G23" s="3"/>
      <c r="H23" s="3"/>
      <c r="I23" s="3"/>
      <c r="J23" s="3"/>
      <c r="K23" s="3"/>
      <c r="L23" s="3"/>
      <c r="M23" s="3"/>
      <c r="N23" s="3"/>
      <c r="O23" s="3"/>
      <c r="P23" s="3"/>
      <c r="R23" s="2"/>
      <c r="S23" s="3"/>
      <c r="T23" s="3"/>
    </row>
    <row r="24" spans="1:20" x14ac:dyDescent="0.35">
      <c r="A24" s="2">
        <v>1982</v>
      </c>
      <c r="B24" s="3">
        <v>-2.2879545408319659</v>
      </c>
      <c r="C24" s="3"/>
      <c r="D24" s="3"/>
      <c r="E24" s="3"/>
      <c r="F24" s="3">
        <v>-2.4082940205576584</v>
      </c>
      <c r="G24" s="3"/>
      <c r="H24" s="3"/>
      <c r="I24" s="3"/>
      <c r="J24" s="3"/>
      <c r="K24" s="3"/>
      <c r="L24" s="3"/>
      <c r="M24" s="3"/>
      <c r="N24" s="3"/>
      <c r="O24" s="3"/>
      <c r="P24" s="3"/>
      <c r="R24" s="2"/>
      <c r="S24" s="3"/>
      <c r="T24" s="3"/>
    </row>
    <row r="25" spans="1:20" x14ac:dyDescent="0.35">
      <c r="A25" s="2">
        <v>1983</v>
      </c>
      <c r="B25" s="3">
        <v>-2.1078246397474372</v>
      </c>
      <c r="C25" s="3"/>
      <c r="D25" s="3"/>
      <c r="E25" s="3"/>
      <c r="F25" s="3">
        <v>-1.9706824503097247</v>
      </c>
      <c r="G25" s="3"/>
      <c r="H25" s="3"/>
      <c r="I25" s="3"/>
      <c r="J25" s="3"/>
      <c r="K25" s="3"/>
      <c r="L25" s="3"/>
      <c r="M25" s="3"/>
      <c r="N25" s="3"/>
      <c r="O25" s="3"/>
      <c r="P25" s="3"/>
      <c r="R25" s="2"/>
      <c r="S25" s="3"/>
      <c r="T25" s="3"/>
    </row>
    <row r="26" spans="1:20" x14ac:dyDescent="0.35">
      <c r="A26" s="2">
        <v>1984</v>
      </c>
      <c r="B26" s="3">
        <v>-1.8450501105637342</v>
      </c>
      <c r="C26" s="3"/>
      <c r="D26" s="3"/>
      <c r="E26" s="3"/>
      <c r="F26" s="3">
        <v>-2.385054351136171</v>
      </c>
      <c r="G26" s="3"/>
      <c r="H26" s="3"/>
      <c r="I26" s="3"/>
      <c r="J26" s="3"/>
      <c r="K26" s="3"/>
      <c r="L26" s="3"/>
      <c r="M26" s="3"/>
      <c r="N26" s="3"/>
      <c r="O26" s="3"/>
      <c r="P26" s="3"/>
      <c r="R26" s="2"/>
      <c r="S26" s="3"/>
      <c r="T26" s="3"/>
    </row>
    <row r="27" spans="1:20" x14ac:dyDescent="0.35">
      <c r="A27" s="2">
        <v>1985</v>
      </c>
      <c r="B27" s="3">
        <v>-1.3260772342725937</v>
      </c>
      <c r="C27" s="3"/>
      <c r="D27" s="3"/>
      <c r="E27" s="3"/>
      <c r="F27" s="3">
        <v>-0.75620311146674979</v>
      </c>
      <c r="G27" s="3"/>
      <c r="H27" s="3"/>
      <c r="I27" s="3"/>
      <c r="J27" s="3"/>
      <c r="K27" s="3"/>
      <c r="L27" s="3"/>
      <c r="M27" s="3"/>
      <c r="N27" s="3"/>
      <c r="O27" s="3"/>
      <c r="P27" s="3"/>
      <c r="R27" s="2"/>
      <c r="S27" s="3"/>
      <c r="T27" s="3"/>
    </row>
    <row r="28" spans="1:20" x14ac:dyDescent="0.35">
      <c r="A28" s="2">
        <v>1986</v>
      </c>
      <c r="B28" s="3">
        <v>-1.2285919612872385</v>
      </c>
      <c r="C28" s="3"/>
      <c r="D28" s="3"/>
      <c r="E28" s="3"/>
      <c r="F28" s="3">
        <v>0.31744151663242381</v>
      </c>
      <c r="G28" s="3"/>
      <c r="H28" s="3"/>
      <c r="I28" s="3"/>
      <c r="J28" s="3"/>
      <c r="K28" s="3"/>
      <c r="L28" s="3"/>
      <c r="M28" s="3"/>
      <c r="N28" s="3"/>
      <c r="O28" s="3"/>
      <c r="P28" s="3"/>
      <c r="R28" s="2"/>
      <c r="S28" s="3"/>
      <c r="T28" s="3"/>
    </row>
    <row r="29" spans="1:20" x14ac:dyDescent="0.35">
      <c r="A29" s="2">
        <v>1987</v>
      </c>
      <c r="B29" s="3">
        <v>-1.0815199114423788</v>
      </c>
      <c r="C29" s="3"/>
      <c r="D29" s="3"/>
      <c r="E29" s="3"/>
      <c r="F29" s="3">
        <v>-4.9864268491543629E-2</v>
      </c>
      <c r="G29" s="3"/>
      <c r="H29" s="3"/>
      <c r="I29" s="3"/>
      <c r="J29" s="3"/>
      <c r="K29" s="3"/>
      <c r="L29" s="3"/>
      <c r="M29" s="3"/>
      <c r="N29" s="3"/>
      <c r="O29" s="3"/>
      <c r="P29" s="3"/>
      <c r="R29" s="2"/>
      <c r="S29" s="3"/>
      <c r="T29" s="3"/>
    </row>
    <row r="30" spans="1:20" x14ac:dyDescent="0.35">
      <c r="A30" s="2">
        <v>1988</v>
      </c>
      <c r="B30" s="3">
        <v>-0.58734042358099048</v>
      </c>
      <c r="C30" s="3"/>
      <c r="D30" s="3"/>
      <c r="E30" s="3"/>
      <c r="F30" s="3">
        <v>-0.8522113759295602</v>
      </c>
      <c r="G30" s="3"/>
      <c r="H30" s="3"/>
      <c r="I30" s="3"/>
      <c r="J30" s="3"/>
      <c r="K30" s="3"/>
      <c r="L30" s="3"/>
      <c r="M30" s="3"/>
      <c r="N30" s="3"/>
      <c r="O30" s="3"/>
      <c r="P30" s="3"/>
      <c r="R30" s="2"/>
      <c r="S30" s="3"/>
      <c r="T30" s="3"/>
    </row>
    <row r="31" spans="1:20" x14ac:dyDescent="0.35">
      <c r="A31" s="2">
        <v>1989</v>
      </c>
      <c r="B31" s="3">
        <v>-0.26671465472786643</v>
      </c>
      <c r="C31" s="3"/>
      <c r="D31" s="3"/>
      <c r="E31" s="3"/>
      <c r="F31" s="3">
        <v>-1.5525130288221225</v>
      </c>
      <c r="G31" s="3"/>
      <c r="H31" s="3"/>
      <c r="I31" s="3"/>
      <c r="J31" s="3"/>
      <c r="K31" s="3"/>
      <c r="L31" s="3"/>
      <c r="M31" s="3"/>
      <c r="N31" s="3"/>
      <c r="O31" s="3"/>
      <c r="P31" s="3"/>
      <c r="R31" s="2"/>
      <c r="S31" s="3"/>
      <c r="T31" s="3"/>
    </row>
    <row r="32" spans="1:20" x14ac:dyDescent="0.35">
      <c r="A32" s="2">
        <v>1990</v>
      </c>
      <c r="B32" s="3">
        <v>-0.25187400984168468</v>
      </c>
      <c r="C32" s="3"/>
      <c r="D32" s="3"/>
      <c r="E32" s="3"/>
      <c r="F32" s="3">
        <v>-0.95992211973121311</v>
      </c>
      <c r="G32" s="3"/>
      <c r="H32" s="3"/>
      <c r="I32" s="3"/>
      <c r="J32" s="3"/>
      <c r="K32" s="3"/>
      <c r="L32" s="3"/>
      <c r="M32" s="3"/>
      <c r="N32" s="3"/>
      <c r="O32" s="3"/>
      <c r="P32" s="3"/>
      <c r="R32" s="2"/>
      <c r="S32" s="3"/>
      <c r="T32" s="3"/>
    </row>
    <row r="33" spans="1:20" x14ac:dyDescent="0.35">
      <c r="A33" s="2">
        <v>1991</v>
      </c>
      <c r="B33" s="3">
        <v>-0.12959534842657724</v>
      </c>
      <c r="C33" s="3"/>
      <c r="D33" s="3"/>
      <c r="E33" s="3"/>
      <c r="F33" s="3">
        <v>-0.69268245030972575</v>
      </c>
      <c r="G33" s="3"/>
      <c r="H33" s="3"/>
      <c r="I33" s="3"/>
      <c r="J33" s="3"/>
      <c r="K33" s="3"/>
      <c r="L33" s="3"/>
      <c r="M33" s="3"/>
      <c r="N33" s="3"/>
      <c r="O33" s="3"/>
      <c r="P33" s="3"/>
      <c r="R33" s="2"/>
      <c r="S33" s="3"/>
      <c r="T33" s="3"/>
    </row>
    <row r="34" spans="1:20" x14ac:dyDescent="0.35">
      <c r="A34" s="2">
        <v>1992</v>
      </c>
      <c r="B34" s="3">
        <v>-0.10649024073047807</v>
      </c>
      <c r="C34" s="3"/>
      <c r="D34" s="3"/>
      <c r="E34" s="3"/>
      <c r="F34" s="3">
        <v>0.18234647531010895</v>
      </c>
      <c r="G34" s="3"/>
      <c r="H34" s="3"/>
      <c r="I34" s="3"/>
      <c r="J34" s="3"/>
      <c r="K34" s="3"/>
      <c r="L34" s="3"/>
      <c r="M34" s="3"/>
      <c r="N34" s="3"/>
      <c r="O34" s="3"/>
      <c r="P34" s="3"/>
      <c r="R34" s="2"/>
      <c r="S34" s="3"/>
      <c r="T34" s="3"/>
    </row>
    <row r="35" spans="1:20" x14ac:dyDescent="0.35">
      <c r="A35" s="2">
        <v>1993</v>
      </c>
      <c r="B35" s="3">
        <v>-0.10817852146413086</v>
      </c>
      <c r="C35" s="3"/>
      <c r="D35" s="3"/>
      <c r="E35" s="3"/>
      <c r="F35" s="3">
        <v>0.66051589679771228</v>
      </c>
      <c r="G35" s="3"/>
      <c r="H35" s="3"/>
      <c r="I35" s="3"/>
      <c r="J35" s="3"/>
      <c r="K35" s="3"/>
      <c r="L35" s="3"/>
      <c r="M35" s="3"/>
      <c r="N35" s="3"/>
      <c r="O35" s="3"/>
      <c r="P35" s="3"/>
      <c r="R35" s="2"/>
      <c r="S35" s="3"/>
      <c r="T35" s="3"/>
    </row>
    <row r="36" spans="1:20" x14ac:dyDescent="0.35">
      <c r="A36" s="2">
        <v>1994</v>
      </c>
      <c r="B36" s="3">
        <v>0.52649683416585247</v>
      </c>
      <c r="C36" s="3"/>
      <c r="D36" s="3"/>
      <c r="E36" s="3"/>
      <c r="F36" s="3">
        <v>1.0317638306820103</v>
      </c>
      <c r="G36" s="3"/>
      <c r="H36" s="3"/>
      <c r="I36" s="3"/>
      <c r="J36" s="3"/>
      <c r="K36" s="3"/>
      <c r="L36" s="3"/>
      <c r="M36" s="3"/>
      <c r="N36" s="3"/>
      <c r="O36" s="3"/>
      <c r="P36" s="3"/>
      <c r="R36" s="2"/>
      <c r="S36" s="3"/>
      <c r="T36" s="3"/>
    </row>
    <row r="37" spans="1:20" x14ac:dyDescent="0.35">
      <c r="A37" s="2">
        <v>1995</v>
      </c>
      <c r="B37" s="3">
        <v>0.94629615673798495</v>
      </c>
      <c r="C37" s="3"/>
      <c r="D37" s="3"/>
      <c r="E37" s="3"/>
      <c r="F37" s="3">
        <v>2.6576811860539111</v>
      </c>
      <c r="G37" s="3"/>
      <c r="H37" s="3"/>
      <c r="I37" s="3"/>
      <c r="J37" s="3"/>
      <c r="K37" s="3"/>
      <c r="L37" s="3"/>
      <c r="M37" s="3"/>
      <c r="N37" s="3"/>
      <c r="O37" s="3"/>
      <c r="P37" s="3"/>
      <c r="R37" s="2"/>
      <c r="S37" s="3"/>
      <c r="T37" s="3"/>
    </row>
    <row r="38" spans="1:20" x14ac:dyDescent="0.35">
      <c r="A38" s="2">
        <v>1996</v>
      </c>
      <c r="B38" s="3">
        <v>1.151219446252266</v>
      </c>
      <c r="C38" s="3"/>
      <c r="D38" s="3"/>
      <c r="E38" s="3"/>
      <c r="F38" s="3">
        <v>2.6194663100208526</v>
      </c>
      <c r="G38" s="3"/>
      <c r="H38" s="3"/>
      <c r="I38" s="3"/>
      <c r="J38" s="3"/>
      <c r="K38" s="3"/>
      <c r="L38" s="3"/>
      <c r="M38" s="3"/>
      <c r="N38" s="3"/>
      <c r="O38" s="3"/>
      <c r="P38" s="3"/>
      <c r="R38" s="2"/>
      <c r="S38" s="3"/>
      <c r="T38" s="3"/>
    </row>
    <row r="39" spans="1:20" x14ac:dyDescent="0.35">
      <c r="A39" s="2">
        <v>1997</v>
      </c>
      <c r="B39" s="3">
        <v>1.5049030663450595</v>
      </c>
      <c r="C39" s="3"/>
      <c r="D39" s="3"/>
      <c r="E39" s="3"/>
      <c r="F39" s="3">
        <v>1.8891026736572163</v>
      </c>
      <c r="G39" s="3"/>
      <c r="H39" s="3"/>
      <c r="I39" s="3"/>
      <c r="J39" s="3"/>
      <c r="K39" s="3"/>
      <c r="L39" s="3"/>
      <c r="M39" s="3"/>
      <c r="N39" s="3"/>
      <c r="O39" s="3"/>
      <c r="P39" s="3"/>
      <c r="R39" s="2"/>
      <c r="S39" s="3"/>
      <c r="T39" s="3"/>
    </row>
    <row r="40" spans="1:20" x14ac:dyDescent="0.35">
      <c r="A40" s="2">
        <v>1998</v>
      </c>
      <c r="B40" s="3">
        <v>2.0238759426361996</v>
      </c>
      <c r="C40" s="3"/>
      <c r="D40" s="3"/>
      <c r="E40" s="3"/>
      <c r="F40" s="3">
        <v>1.9647101116737453</v>
      </c>
      <c r="G40" s="3"/>
      <c r="H40" s="3"/>
      <c r="I40" s="3"/>
      <c r="J40" s="3"/>
      <c r="K40" s="3"/>
      <c r="L40" s="3"/>
      <c r="M40" s="3"/>
      <c r="N40" s="3"/>
      <c r="O40" s="3"/>
      <c r="P40" s="3"/>
      <c r="R40" s="2"/>
      <c r="S40" s="3"/>
      <c r="T40" s="3"/>
    </row>
    <row r="41" spans="1:20" x14ac:dyDescent="0.35">
      <c r="A41" s="2">
        <v>1999</v>
      </c>
      <c r="B41" s="3">
        <v>2.2949149346298197</v>
      </c>
      <c r="C41" s="3"/>
      <c r="D41" s="3"/>
      <c r="E41" s="3"/>
      <c r="F41" s="3">
        <v>3.166123334814241</v>
      </c>
      <c r="G41" s="3"/>
      <c r="H41" s="3"/>
      <c r="I41" s="3"/>
      <c r="J41" s="3"/>
      <c r="K41" s="3"/>
      <c r="L41" s="3"/>
      <c r="M41" s="3"/>
      <c r="N41" s="3"/>
      <c r="O41" s="3"/>
      <c r="P41" s="3"/>
      <c r="R41" s="2"/>
      <c r="S41" s="3"/>
      <c r="T41" s="3"/>
    </row>
    <row r="42" spans="1:20" x14ac:dyDescent="0.35">
      <c r="A42" s="2">
        <v>2000</v>
      </c>
      <c r="B42" s="3">
        <v>2.3428134307556707</v>
      </c>
      <c r="C42" s="3"/>
      <c r="D42" s="3"/>
      <c r="E42" s="3"/>
      <c r="F42" s="3">
        <v>4.1928877976241585</v>
      </c>
      <c r="G42" s="3"/>
      <c r="H42" s="3"/>
      <c r="I42" s="3"/>
      <c r="J42" s="3"/>
      <c r="K42" s="3"/>
      <c r="L42" s="3"/>
      <c r="M42" s="3"/>
      <c r="N42" s="3"/>
      <c r="O42" s="3"/>
      <c r="P42" s="3"/>
      <c r="R42" s="2"/>
      <c r="S42" s="3"/>
      <c r="T42" s="3"/>
    </row>
    <row r="43" spans="1:20" x14ac:dyDescent="0.35">
      <c r="A43" s="2">
        <v>2001</v>
      </c>
      <c r="B43" s="3">
        <v>2.7130259764682991</v>
      </c>
      <c r="C43" s="3"/>
      <c r="D43" s="3"/>
      <c r="E43" s="3"/>
      <c r="F43" s="3">
        <v>5.6851894505167211</v>
      </c>
      <c r="G43" s="3"/>
      <c r="H43" s="3"/>
      <c r="I43" s="3"/>
      <c r="J43" s="3"/>
      <c r="K43" s="3"/>
      <c r="L43" s="3"/>
      <c r="M43" s="3"/>
      <c r="N43" s="3"/>
      <c r="O43" s="3"/>
      <c r="P43" s="3"/>
      <c r="R43" s="2"/>
      <c r="S43" s="3"/>
      <c r="T43" s="3"/>
    </row>
    <row r="44" spans="1:20" x14ac:dyDescent="0.35">
      <c r="A44" s="2">
        <v>2002</v>
      </c>
      <c r="B44" s="3">
        <v>2.9923294312718367</v>
      </c>
      <c r="C44" s="3"/>
      <c r="D44" s="3"/>
      <c r="E44" s="3"/>
      <c r="F44" s="3">
        <v>7.3629249877068039</v>
      </c>
      <c r="G44" s="3"/>
      <c r="H44" s="3"/>
      <c r="I44" s="3"/>
      <c r="J44" s="3"/>
      <c r="K44" s="3"/>
      <c r="L44" s="3"/>
      <c r="M44" s="3"/>
      <c r="N44" s="3"/>
      <c r="O44" s="3"/>
      <c r="P44" s="3"/>
      <c r="R44" s="2"/>
      <c r="S44" s="3"/>
      <c r="T44" s="3"/>
    </row>
    <row r="45" spans="1:20" x14ac:dyDescent="0.35">
      <c r="A45" s="2">
        <v>2003</v>
      </c>
      <c r="B45" s="3">
        <v>3.0815502414472742</v>
      </c>
      <c r="C45" s="3"/>
      <c r="D45" s="3"/>
      <c r="E45" s="3"/>
      <c r="F45" s="3">
        <v>4.9508671364671342</v>
      </c>
      <c r="G45" s="3"/>
      <c r="H45" s="3"/>
      <c r="I45" s="3"/>
      <c r="J45" s="3"/>
      <c r="K45" s="3"/>
      <c r="L45" s="3"/>
      <c r="M45" s="3"/>
      <c r="N45" s="3"/>
      <c r="O45" s="3"/>
      <c r="P45" s="3"/>
      <c r="R45" s="2"/>
      <c r="S45" s="3"/>
      <c r="T45" s="3"/>
    </row>
    <row r="46" spans="1:20" x14ac:dyDescent="0.35">
      <c r="A46" s="2">
        <v>2004</v>
      </c>
      <c r="B46" s="3">
        <v>3.0633330350937866</v>
      </c>
      <c r="C46" s="3"/>
      <c r="D46" s="3"/>
      <c r="E46" s="3"/>
      <c r="F46" s="3">
        <v>3.5377968885332507</v>
      </c>
      <c r="G46" s="3"/>
      <c r="H46" s="3"/>
      <c r="I46" s="3"/>
      <c r="J46" s="3"/>
      <c r="K46" s="3"/>
      <c r="L46" s="3"/>
      <c r="M46" s="3"/>
      <c r="N46" s="3"/>
      <c r="O46" s="3"/>
      <c r="P46" s="3"/>
      <c r="R46" s="2"/>
      <c r="S46" s="3"/>
      <c r="T46" s="3"/>
    </row>
    <row r="47" spans="1:20" x14ac:dyDescent="0.35">
      <c r="A47" s="2">
        <v>2005</v>
      </c>
      <c r="B47" s="3">
        <v>2.152553845269225</v>
      </c>
      <c r="C47" s="3"/>
      <c r="D47" s="3"/>
      <c r="E47" s="3"/>
      <c r="F47" s="3">
        <v>4.3573919298555648</v>
      </c>
      <c r="G47" s="3"/>
      <c r="H47" s="3"/>
      <c r="I47" s="3"/>
      <c r="J47" s="3"/>
      <c r="K47" s="3"/>
      <c r="L47" s="3"/>
      <c r="M47" s="3"/>
      <c r="N47" s="3"/>
      <c r="O47" s="3"/>
      <c r="P47" s="3"/>
      <c r="R47" s="2"/>
      <c r="S47" s="3"/>
      <c r="T47" s="3"/>
    </row>
    <row r="48" spans="1:20" x14ac:dyDescent="0.35">
      <c r="A48" s="2">
        <v>2006</v>
      </c>
      <c r="B48" s="3">
        <v>1.4235928372628452</v>
      </c>
      <c r="C48" s="3"/>
      <c r="D48" s="3"/>
      <c r="E48" s="3"/>
      <c r="F48" s="3">
        <v>2.0674828389464732</v>
      </c>
      <c r="G48" s="3"/>
      <c r="H48" s="3"/>
      <c r="I48" s="3"/>
      <c r="J48" s="3"/>
      <c r="K48" s="3"/>
      <c r="L48" s="3"/>
      <c r="M48" s="3"/>
      <c r="N48" s="3"/>
      <c r="O48" s="3"/>
      <c r="P48" s="3"/>
      <c r="R48" s="2"/>
      <c r="S48" s="3"/>
      <c r="T48" s="3"/>
    </row>
    <row r="49" spans="1:20" x14ac:dyDescent="0.35">
      <c r="A49" s="2">
        <v>2007</v>
      </c>
      <c r="B49" s="3">
        <v>1.27314422595068</v>
      </c>
      <c r="C49" s="3"/>
      <c r="D49" s="3"/>
      <c r="E49" s="3"/>
      <c r="F49" s="3">
        <v>1.3644745744836635</v>
      </c>
      <c r="G49" s="3"/>
      <c r="H49" s="3"/>
      <c r="I49" s="3"/>
      <c r="J49" s="3"/>
      <c r="K49" s="3"/>
      <c r="L49" s="3"/>
      <c r="M49" s="3"/>
      <c r="N49" s="3"/>
      <c r="O49" s="3"/>
      <c r="P49" s="3"/>
      <c r="R49" s="2"/>
      <c r="S49" s="3"/>
      <c r="T49" s="3"/>
    </row>
    <row r="50" spans="1:20" x14ac:dyDescent="0.35">
      <c r="A50" s="2">
        <v>2008</v>
      </c>
      <c r="B50" s="3">
        <v>0.76732371381206788</v>
      </c>
      <c r="C50" s="3"/>
      <c r="D50" s="3"/>
      <c r="E50" s="3"/>
      <c r="F50" s="3">
        <v>1.5517349050621758</v>
      </c>
      <c r="G50" s="3"/>
      <c r="H50" s="3"/>
      <c r="I50" s="3"/>
      <c r="J50" s="3"/>
      <c r="K50" s="3"/>
      <c r="L50" s="3"/>
      <c r="M50" s="3"/>
      <c r="N50" s="3"/>
      <c r="O50" s="3"/>
      <c r="P50" s="3"/>
      <c r="R50" s="2"/>
      <c r="S50" s="3"/>
      <c r="T50" s="3"/>
    </row>
    <row r="51" spans="1:20" x14ac:dyDescent="0.35">
      <c r="A51" s="2">
        <v>2009</v>
      </c>
      <c r="B51" s="3">
        <v>-0.1847777900620807</v>
      </c>
      <c r="C51" s="3"/>
      <c r="D51" s="3"/>
      <c r="E51" s="3"/>
      <c r="F51" s="3">
        <v>1.6204208554753989</v>
      </c>
      <c r="G51" s="3"/>
      <c r="H51" s="3"/>
      <c r="I51" s="3"/>
      <c r="J51" s="3"/>
      <c r="K51" s="3"/>
      <c r="L51" s="3"/>
      <c r="M51" s="3"/>
      <c r="N51" s="3"/>
      <c r="O51" s="3"/>
      <c r="P51" s="3"/>
      <c r="R51" s="2"/>
      <c r="S51" s="3"/>
      <c r="T51" s="3"/>
    </row>
    <row r="52" spans="1:20" x14ac:dyDescent="0.35">
      <c r="A52" s="2">
        <v>2010</v>
      </c>
      <c r="B52" s="3">
        <v>-0.64101152534118822</v>
      </c>
      <c r="C52" s="3"/>
      <c r="D52" s="3"/>
      <c r="E52" s="3"/>
      <c r="F52" s="3">
        <v>1.0847886240704401</v>
      </c>
      <c r="G52" s="3"/>
      <c r="H52" s="3"/>
      <c r="I52" s="3"/>
      <c r="J52" s="3"/>
      <c r="K52" s="3"/>
      <c r="L52" s="3"/>
      <c r="M52" s="3"/>
      <c r="N52" s="3"/>
      <c r="O52" s="3"/>
      <c r="P52" s="3"/>
      <c r="R52" s="2"/>
      <c r="S52" s="3"/>
      <c r="T52" s="3"/>
    </row>
    <row r="53" spans="1:20" x14ac:dyDescent="0.35">
      <c r="A53" s="2">
        <v>2011</v>
      </c>
      <c r="B53" s="3">
        <v>-1.0815427812814524</v>
      </c>
      <c r="C53" s="3"/>
      <c r="D53" s="3"/>
      <c r="E53" s="3"/>
      <c r="F53" s="3">
        <v>-0.66080228502046956</v>
      </c>
      <c r="G53" s="3"/>
      <c r="H53" s="3"/>
      <c r="I53" s="3"/>
      <c r="J53" s="3"/>
      <c r="K53" s="3"/>
      <c r="L53" s="3"/>
      <c r="M53" s="3"/>
      <c r="N53" s="3"/>
      <c r="O53" s="3"/>
      <c r="P53" s="3"/>
      <c r="R53" s="2"/>
      <c r="S53" s="3"/>
      <c r="T53" s="3"/>
    </row>
    <row r="54" spans="1:20" x14ac:dyDescent="0.35">
      <c r="A54" s="2">
        <v>2012</v>
      </c>
      <c r="B54" s="3">
        <v>-1.6892916680757113</v>
      </c>
      <c r="C54" s="3"/>
      <c r="D54" s="3"/>
      <c r="E54" s="3"/>
      <c r="F54" s="3">
        <v>-3.5772816238634437</v>
      </c>
      <c r="G54" s="3"/>
      <c r="H54" s="3"/>
      <c r="I54" s="3"/>
      <c r="J54" s="3"/>
      <c r="K54" s="3"/>
      <c r="L54" s="3"/>
      <c r="M54" s="3"/>
      <c r="N54" s="3"/>
      <c r="O54" s="3"/>
      <c r="P54" s="3"/>
      <c r="R54" s="2"/>
      <c r="S54" s="3"/>
      <c r="T54" s="3"/>
    </row>
    <row r="55" spans="1:20" x14ac:dyDescent="0.35">
      <c r="A55" s="2">
        <v>2013</v>
      </c>
      <c r="B55" s="3">
        <v>-2.0060625934374636</v>
      </c>
      <c r="C55" s="3"/>
      <c r="D55" s="3"/>
      <c r="E55" s="3"/>
      <c r="F55" s="3">
        <v>-6.2836163346072462</v>
      </c>
      <c r="G55" s="3"/>
      <c r="H55" s="3"/>
      <c r="I55" s="3"/>
      <c r="J55" s="3"/>
      <c r="K55" s="3"/>
      <c r="L55" s="3"/>
      <c r="M55" s="3"/>
      <c r="N55" s="3"/>
      <c r="O55" s="3"/>
      <c r="P55" s="3"/>
      <c r="R55" s="2"/>
      <c r="S55" s="3"/>
      <c r="T55" s="3"/>
    </row>
    <row r="56" spans="1:20" x14ac:dyDescent="0.35">
      <c r="A56" s="2">
        <v>2014</v>
      </c>
      <c r="B56" s="3">
        <v>-1.693701287394257</v>
      </c>
      <c r="C56" s="3"/>
      <c r="D56" s="3"/>
      <c r="E56" s="3"/>
      <c r="F56" s="3">
        <v>-3.8503436073345179</v>
      </c>
      <c r="G56" s="3"/>
      <c r="H56" s="3"/>
      <c r="I56" s="3"/>
      <c r="J56" s="3"/>
      <c r="K56" s="3"/>
      <c r="L56" s="3"/>
      <c r="M56" s="3"/>
      <c r="N56" s="3"/>
      <c r="O56" s="3"/>
      <c r="P56" s="3"/>
      <c r="R56" s="2"/>
      <c r="S56" s="3"/>
      <c r="T56" s="3"/>
    </row>
    <row r="57" spans="1:20" x14ac:dyDescent="0.35">
      <c r="A57" s="2">
        <v>2015</v>
      </c>
      <c r="B57" s="3">
        <v>-1.1940121576595903</v>
      </c>
      <c r="C57" s="3"/>
      <c r="D57" s="3"/>
      <c r="E57" s="3"/>
      <c r="F57" s="3">
        <v>-2.6064510453510477</v>
      </c>
      <c r="G57" s="3"/>
      <c r="H57" s="3"/>
      <c r="I57" s="3"/>
      <c r="J57" s="3"/>
      <c r="K57" s="3"/>
      <c r="L57" s="3"/>
      <c r="M57" s="3"/>
      <c r="N57" s="3"/>
      <c r="O57" s="3"/>
      <c r="P57" s="3"/>
      <c r="R57" s="2"/>
      <c r="S57" s="3"/>
      <c r="T57" s="3"/>
    </row>
    <row r="58" spans="1:20" x14ac:dyDescent="0.35">
      <c r="A58" s="2">
        <v>2016</v>
      </c>
      <c r="B58" s="3">
        <v>-0.85924727034916593</v>
      </c>
      <c r="C58" s="3"/>
      <c r="D58" s="3"/>
      <c r="E58" s="3"/>
      <c r="F58" s="3">
        <v>-3.5881783180783202</v>
      </c>
      <c r="G58" s="3"/>
      <c r="H58" s="3"/>
      <c r="I58" s="3"/>
      <c r="J58" s="3"/>
      <c r="K58" s="3"/>
      <c r="L58" s="3"/>
      <c r="M58" s="3"/>
      <c r="N58" s="3"/>
      <c r="O58" s="3"/>
      <c r="P58" s="3"/>
    </row>
    <row r="59" spans="1:20" x14ac:dyDescent="0.35">
      <c r="A59" s="2">
        <v>2017</v>
      </c>
      <c r="B59" s="3">
        <v>-0.54429719785355635</v>
      </c>
      <c r="C59" s="3"/>
      <c r="D59" s="3"/>
      <c r="E59" s="3"/>
      <c r="F59" s="3">
        <v>-1.434223772623775</v>
      </c>
      <c r="G59" s="3"/>
      <c r="H59" s="3"/>
      <c r="I59" s="3"/>
      <c r="J59" s="3"/>
      <c r="K59" s="3"/>
      <c r="L59" s="3"/>
      <c r="M59" s="3"/>
      <c r="N59" s="3"/>
      <c r="O59" s="3"/>
      <c r="P59" s="3"/>
    </row>
    <row r="60" spans="1:20" x14ac:dyDescent="0.35">
      <c r="A60" s="2">
        <v>2018</v>
      </c>
      <c r="B60" s="3">
        <v>-0.7111379502737718</v>
      </c>
      <c r="C60" s="3"/>
      <c r="D60" s="3"/>
      <c r="E60" s="3"/>
      <c r="F60" s="3">
        <v>-1.174010962706419</v>
      </c>
      <c r="G60" s="3"/>
      <c r="H60" s="3"/>
      <c r="I60" s="3"/>
      <c r="J60" s="3"/>
      <c r="K60" s="3"/>
      <c r="L60" s="336"/>
      <c r="M60" s="3"/>
      <c r="N60" s="3"/>
      <c r="O60" s="3"/>
      <c r="P60" s="3"/>
    </row>
    <row r="61" spans="1:20" x14ac:dyDescent="0.35">
      <c r="A61" s="2">
        <v>2019</v>
      </c>
      <c r="B61" s="3">
        <v>-0.52729027075555523</v>
      </c>
      <c r="C61" s="3"/>
      <c r="D61" s="3"/>
      <c r="E61" s="3"/>
      <c r="F61" s="3">
        <v>-0.64928047602138672</v>
      </c>
      <c r="G61" s="3"/>
      <c r="H61" s="3"/>
      <c r="I61" s="3"/>
      <c r="J61" s="3"/>
      <c r="K61" s="3"/>
      <c r="L61" s="336"/>
      <c r="M61" s="3"/>
      <c r="N61" s="3"/>
      <c r="O61" s="3"/>
      <c r="P61" s="3"/>
    </row>
    <row r="62" spans="1:20" x14ac:dyDescent="0.35">
      <c r="A62" s="2">
        <v>2020</v>
      </c>
      <c r="B62" s="3">
        <v>0.25834763242788478</v>
      </c>
      <c r="C62" s="3"/>
      <c r="D62" s="3"/>
      <c r="E62" s="3"/>
      <c r="F62" s="3">
        <v>-0.24822107519494069</v>
      </c>
      <c r="G62" s="3"/>
      <c r="H62" s="3"/>
      <c r="I62" s="3"/>
      <c r="J62" s="3"/>
      <c r="K62" s="3"/>
      <c r="L62" s="336"/>
      <c r="M62" s="3"/>
      <c r="N62" s="3"/>
      <c r="O62" s="3"/>
      <c r="P62" s="3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XLSTAT_20210802_110446_1">
    <tabColor rgb="FF00FF99"/>
  </sheetPr>
  <dimension ref="B1:R356"/>
  <sheetViews>
    <sheetView zoomScaleNormal="100" workbookViewId="0">
      <selection activeCell="L13" sqref="L13"/>
    </sheetView>
  </sheetViews>
  <sheetFormatPr defaultRowHeight="14.5" x14ac:dyDescent="0.35"/>
  <cols>
    <col min="1" max="1" width="4.6328125" customWidth="1"/>
  </cols>
  <sheetData>
    <row r="1" spans="2:9" x14ac:dyDescent="0.35">
      <c r="B1" t="s">
        <v>404</v>
      </c>
    </row>
    <row r="2" spans="2:9" x14ac:dyDescent="0.35">
      <c r="B2" t="s">
        <v>399</v>
      </c>
    </row>
    <row r="3" spans="2:9" x14ac:dyDescent="0.35">
      <c r="B3" t="s">
        <v>400</v>
      </c>
    </row>
    <row r="4" spans="2:9" x14ac:dyDescent="0.35">
      <c r="B4" t="s">
        <v>401</v>
      </c>
    </row>
    <row r="5" spans="2:9" x14ac:dyDescent="0.35">
      <c r="B5" t="s">
        <v>148</v>
      </c>
    </row>
    <row r="6" spans="2:9" x14ac:dyDescent="0.35">
      <c r="B6" t="s">
        <v>149</v>
      </c>
    </row>
    <row r="7" spans="2:9" x14ac:dyDescent="0.35">
      <c r="B7" t="s">
        <v>150</v>
      </c>
    </row>
    <row r="8" spans="2:9" x14ac:dyDescent="0.35">
      <c r="B8" t="s">
        <v>151</v>
      </c>
    </row>
    <row r="9" spans="2:9" ht="34.25" customHeight="1" x14ac:dyDescent="0.35"/>
    <row r="10" spans="2:9" ht="16" customHeight="1" x14ac:dyDescent="0.35">
      <c r="B10" s="5"/>
    </row>
    <row r="13" spans="2:9" x14ac:dyDescent="0.35">
      <c r="B13" s="6" t="s">
        <v>20</v>
      </c>
    </row>
    <row r="14" spans="2:9" ht="15" thickBot="1" x14ac:dyDescent="0.4"/>
    <row r="15" spans="2:9" ht="29" customHeight="1" x14ac:dyDescent="0.35">
      <c r="B15" s="9" t="s">
        <v>21</v>
      </c>
      <c r="C15" s="10" t="s">
        <v>22</v>
      </c>
      <c r="D15" s="10" t="s">
        <v>23</v>
      </c>
      <c r="E15" s="10" t="s">
        <v>24</v>
      </c>
      <c r="F15" s="10" t="s">
        <v>25</v>
      </c>
      <c r="G15" s="10" t="s">
        <v>26</v>
      </c>
      <c r="H15" s="10" t="s">
        <v>27</v>
      </c>
      <c r="I15" s="10" t="s">
        <v>28</v>
      </c>
    </row>
    <row r="16" spans="2:9" x14ac:dyDescent="0.35">
      <c r="B16" s="308" t="s">
        <v>1</v>
      </c>
      <c r="C16" s="309">
        <v>61</v>
      </c>
      <c r="D16" s="309">
        <v>0</v>
      </c>
      <c r="E16" s="309">
        <v>61</v>
      </c>
      <c r="F16" s="311">
        <v>-2.8349204261618173</v>
      </c>
      <c r="G16" s="311">
        <v>3.0815502414472742</v>
      </c>
      <c r="H16" s="311">
        <v>-4.2389806196988823E-16</v>
      </c>
      <c r="I16" s="311">
        <v>1.6832827117979186</v>
      </c>
    </row>
    <row r="17" spans="2:10" ht="15" thickBot="1" x14ac:dyDescent="0.4">
      <c r="B17" s="20" t="s">
        <v>5</v>
      </c>
      <c r="C17" s="310">
        <v>61</v>
      </c>
      <c r="D17" s="310">
        <v>0</v>
      </c>
      <c r="E17" s="310">
        <v>61</v>
      </c>
      <c r="F17" s="23">
        <v>-6.2836163346072462</v>
      </c>
      <c r="G17" s="23">
        <v>7.3629249877068039</v>
      </c>
      <c r="H17" s="23">
        <v>9.5071492390793092E-4</v>
      </c>
      <c r="I17" s="23">
        <v>2.9427796765353627</v>
      </c>
    </row>
    <row r="20" spans="2:10" x14ac:dyDescent="0.35">
      <c r="B20" s="6" t="s">
        <v>152</v>
      </c>
    </row>
    <row r="21" spans="2:10" ht="15" thickBot="1" x14ac:dyDescent="0.4"/>
    <row r="22" spans="2:10" x14ac:dyDescent="0.35">
      <c r="B22" s="9"/>
      <c r="C22" s="10" t="s">
        <v>5</v>
      </c>
      <c r="D22" s="38" t="s">
        <v>1</v>
      </c>
    </row>
    <row r="23" spans="2:10" x14ac:dyDescent="0.35">
      <c r="B23" s="19" t="s">
        <v>5</v>
      </c>
      <c r="C23" s="25">
        <v>1</v>
      </c>
      <c r="D23" s="311">
        <v>0.92227682870576511</v>
      </c>
    </row>
    <row r="24" spans="2:10" ht="15" thickBot="1" x14ac:dyDescent="0.4">
      <c r="B24" s="312" t="s">
        <v>1</v>
      </c>
      <c r="C24" s="313">
        <v>0.92227682870576511</v>
      </c>
      <c r="D24" s="314">
        <v>1</v>
      </c>
    </row>
    <row r="27" spans="2:10" x14ac:dyDescent="0.35">
      <c r="B27" s="4" t="s">
        <v>153</v>
      </c>
    </row>
    <row r="29" spans="2:10" x14ac:dyDescent="0.35">
      <c r="B29" s="6" t="s">
        <v>154</v>
      </c>
    </row>
    <row r="30" spans="2:10" ht="15" thickBot="1" x14ac:dyDescent="0.4"/>
    <row r="31" spans="2:10" x14ac:dyDescent="0.35">
      <c r="B31" s="315" t="s">
        <v>155</v>
      </c>
      <c r="C31" s="315" t="s">
        <v>30</v>
      </c>
      <c r="D31" s="315" t="s">
        <v>156</v>
      </c>
      <c r="E31" s="315" t="s">
        <v>157</v>
      </c>
      <c r="F31" s="315" t="s">
        <v>158</v>
      </c>
      <c r="G31" s="315" t="s">
        <v>159</v>
      </c>
      <c r="H31" s="315" t="s">
        <v>160</v>
      </c>
      <c r="I31" s="315" t="s">
        <v>161</v>
      </c>
      <c r="J31" s="315" t="s">
        <v>162</v>
      </c>
    </row>
    <row r="32" spans="2:10" ht="15" thickBot="1" x14ac:dyDescent="0.4">
      <c r="B32" s="39">
        <v>1</v>
      </c>
      <c r="C32" s="40" t="s">
        <v>5</v>
      </c>
      <c r="D32" s="41">
        <v>0.43050659441363964</v>
      </c>
      <c r="E32" s="42">
        <v>0.85059454876756324</v>
      </c>
      <c r="F32" s="42">
        <v>0.84806225298396265</v>
      </c>
      <c r="G32" s="42">
        <v>2</v>
      </c>
      <c r="H32" s="42">
        <v>-49.443872505380682</v>
      </c>
      <c r="I32" s="42">
        <v>-45.222124777034061</v>
      </c>
      <c r="J32" s="42">
        <v>0.15430399061710684</v>
      </c>
    </row>
    <row r="33" spans="2:3" x14ac:dyDescent="0.35">
      <c r="B33" s="30" t="s">
        <v>163</v>
      </c>
    </row>
    <row r="36" spans="2:3" x14ac:dyDescent="0.35">
      <c r="B36" s="6" t="s">
        <v>164</v>
      </c>
    </row>
    <row r="37" spans="2:3" ht="15" thickBot="1" x14ac:dyDescent="0.4"/>
    <row r="38" spans="2:3" x14ac:dyDescent="0.35">
      <c r="B38" s="31" t="s">
        <v>22</v>
      </c>
      <c r="C38" s="316">
        <v>61</v>
      </c>
    </row>
    <row r="39" spans="2:3" x14ac:dyDescent="0.35">
      <c r="B39" s="7" t="s">
        <v>165</v>
      </c>
      <c r="C39" s="317">
        <v>61</v>
      </c>
    </row>
    <row r="40" spans="2:3" x14ac:dyDescent="0.35">
      <c r="B40" s="7" t="s">
        <v>35</v>
      </c>
      <c r="C40" s="317">
        <v>59</v>
      </c>
    </row>
    <row r="41" spans="2:3" x14ac:dyDescent="0.35">
      <c r="B41" s="7" t="s">
        <v>157</v>
      </c>
      <c r="C41" s="22">
        <v>0.85059454876756324</v>
      </c>
    </row>
    <row r="42" spans="2:3" x14ac:dyDescent="0.35">
      <c r="B42" s="7" t="s">
        <v>158</v>
      </c>
      <c r="C42" s="22">
        <v>0.84806225298396265</v>
      </c>
    </row>
    <row r="43" spans="2:3" x14ac:dyDescent="0.35">
      <c r="B43" s="7" t="s">
        <v>156</v>
      </c>
      <c r="C43" s="22">
        <v>0.43050659441363964</v>
      </c>
    </row>
    <row r="44" spans="2:3" x14ac:dyDescent="0.35">
      <c r="B44" s="7" t="s">
        <v>166</v>
      </c>
      <c r="C44" s="22">
        <v>0.65613001334616572</v>
      </c>
    </row>
    <row r="45" spans="2:3" x14ac:dyDescent="0.35">
      <c r="B45" s="7" t="s">
        <v>167</v>
      </c>
      <c r="C45" s="22">
        <v>100.61094431189828</v>
      </c>
    </row>
    <row r="46" spans="2:3" x14ac:dyDescent="0.35">
      <c r="B46" s="7" t="s">
        <v>168</v>
      </c>
      <c r="C46" s="22">
        <v>0.91198535517107759</v>
      </c>
    </row>
    <row r="47" spans="2:3" x14ac:dyDescent="0.35">
      <c r="B47" s="7" t="s">
        <v>169</v>
      </c>
      <c r="C47" s="22">
        <v>2</v>
      </c>
    </row>
    <row r="48" spans="2:3" x14ac:dyDescent="0.35">
      <c r="B48" s="7" t="s">
        <v>170</v>
      </c>
      <c r="C48" s="22">
        <v>-49.443872505380682</v>
      </c>
    </row>
    <row r="49" spans="2:7" x14ac:dyDescent="0.35">
      <c r="B49" s="7" t="s">
        <v>171</v>
      </c>
      <c r="C49" s="22">
        <v>-45.222124777034061</v>
      </c>
    </row>
    <row r="50" spans="2:7" x14ac:dyDescent="0.35">
      <c r="B50" s="7" t="s">
        <v>172</v>
      </c>
      <c r="C50" s="22">
        <v>0.15953463436683926</v>
      </c>
    </row>
    <row r="51" spans="2:7" x14ac:dyDescent="0.35">
      <c r="B51" s="7" t="s">
        <v>173</v>
      </c>
      <c r="C51" s="22">
        <v>27.30488372374548</v>
      </c>
    </row>
    <row r="52" spans="2:7" ht="15" thickBot="1" x14ac:dyDescent="0.4">
      <c r="B52" s="20" t="s">
        <v>174</v>
      </c>
      <c r="C52" s="23">
        <v>0.83938912243720265</v>
      </c>
    </row>
    <row r="55" spans="2:7" x14ac:dyDescent="0.35">
      <c r="B55" s="6" t="s">
        <v>175</v>
      </c>
    </row>
    <row r="56" spans="2:7" ht="15" thickBot="1" x14ac:dyDescent="0.4"/>
    <row r="57" spans="2:7" ht="29" x14ac:dyDescent="0.35">
      <c r="B57" s="9" t="s">
        <v>176</v>
      </c>
      <c r="C57" s="10" t="s">
        <v>35</v>
      </c>
      <c r="D57" s="10" t="s">
        <v>177</v>
      </c>
      <c r="E57" s="10" t="s">
        <v>178</v>
      </c>
      <c r="F57" s="10" t="s">
        <v>179</v>
      </c>
      <c r="G57" s="10" t="s">
        <v>180</v>
      </c>
    </row>
    <row r="58" spans="2:7" x14ac:dyDescent="0.35">
      <c r="B58" s="19" t="s">
        <v>181</v>
      </c>
      <c r="C58" s="318">
        <v>1</v>
      </c>
      <c r="D58" s="21">
        <v>144.60655219986052</v>
      </c>
      <c r="E58" s="21">
        <v>144.60655219986052</v>
      </c>
      <c r="F58" s="21">
        <v>335.89857641279139</v>
      </c>
      <c r="G58" s="320">
        <v>4.9247104774372013E-26</v>
      </c>
    </row>
    <row r="59" spans="2:7" x14ac:dyDescent="0.35">
      <c r="B59" s="7" t="s">
        <v>182</v>
      </c>
      <c r="C59" s="317">
        <v>59</v>
      </c>
      <c r="D59" s="22">
        <v>25.39988907040474</v>
      </c>
      <c r="E59" s="22">
        <v>0.43050659441363964</v>
      </c>
      <c r="F59" s="22"/>
      <c r="G59" s="321"/>
    </row>
    <row r="60" spans="2:7" ht="15" thickBot="1" x14ac:dyDescent="0.4">
      <c r="B60" s="20" t="s">
        <v>183</v>
      </c>
      <c r="C60" s="310">
        <v>60</v>
      </c>
      <c r="D60" s="23">
        <v>170.00644127026527</v>
      </c>
      <c r="E60" s="23"/>
      <c r="F60" s="23"/>
      <c r="G60" s="322"/>
    </row>
    <row r="61" spans="2:7" x14ac:dyDescent="0.35">
      <c r="B61" s="30" t="s">
        <v>184</v>
      </c>
    </row>
    <row r="64" spans="2:7" x14ac:dyDescent="0.35">
      <c r="B64" s="6" t="s">
        <v>185</v>
      </c>
    </row>
    <row r="65" spans="2:8" ht="15" thickBot="1" x14ac:dyDescent="0.4"/>
    <row r="66" spans="2:8" ht="29" x14ac:dyDescent="0.35">
      <c r="B66" s="9" t="s">
        <v>176</v>
      </c>
      <c r="C66" s="10" t="s">
        <v>35</v>
      </c>
      <c r="D66" s="10" t="s">
        <v>177</v>
      </c>
      <c r="E66" s="10" t="s">
        <v>178</v>
      </c>
      <c r="F66" s="10" t="s">
        <v>179</v>
      </c>
      <c r="G66" s="10" t="s">
        <v>180</v>
      </c>
    </row>
    <row r="67" spans="2:8" ht="15" thickBot="1" x14ac:dyDescent="0.4">
      <c r="B67" s="323" t="s">
        <v>5</v>
      </c>
      <c r="C67" s="324">
        <v>1</v>
      </c>
      <c r="D67" s="324">
        <v>144.60655219986054</v>
      </c>
      <c r="E67" s="324">
        <v>144.60655219986054</v>
      </c>
      <c r="F67" s="325">
        <v>335.89857641279144</v>
      </c>
      <c r="G67" s="324">
        <v>4.9247104774371663E-26</v>
      </c>
    </row>
    <row r="70" spans="2:8" x14ac:dyDescent="0.35">
      <c r="B70" s="6" t="s">
        <v>186</v>
      </c>
    </row>
    <row r="71" spans="2:8" ht="15" thickBot="1" x14ac:dyDescent="0.4"/>
    <row r="72" spans="2:8" ht="29" x14ac:dyDescent="0.35">
      <c r="B72" s="9" t="s">
        <v>176</v>
      </c>
      <c r="C72" s="10" t="s">
        <v>35</v>
      </c>
      <c r="D72" s="10" t="s">
        <v>177</v>
      </c>
      <c r="E72" s="10" t="s">
        <v>178</v>
      </c>
      <c r="F72" s="10" t="s">
        <v>179</v>
      </c>
      <c r="G72" s="10" t="s">
        <v>180</v>
      </c>
    </row>
    <row r="73" spans="2:8" ht="15" thickBot="1" x14ac:dyDescent="0.4">
      <c r="B73" s="323" t="s">
        <v>5</v>
      </c>
      <c r="C73" s="324">
        <v>1</v>
      </c>
      <c r="D73" s="324">
        <v>144.60655219986054</v>
      </c>
      <c r="E73" s="324">
        <v>144.60655219986054</v>
      </c>
      <c r="F73" s="325">
        <v>335.89857641279144</v>
      </c>
      <c r="G73" s="324">
        <v>4.9247104774371663E-26</v>
      </c>
    </row>
    <row r="76" spans="2:8" x14ac:dyDescent="0.35">
      <c r="B76" s="6" t="s">
        <v>187</v>
      </c>
    </row>
    <row r="77" spans="2:8" ht="15" thickBot="1" x14ac:dyDescent="0.4"/>
    <row r="78" spans="2:8" ht="43.5" x14ac:dyDescent="0.35">
      <c r="B78" s="9" t="s">
        <v>176</v>
      </c>
      <c r="C78" s="10" t="s">
        <v>188</v>
      </c>
      <c r="D78" s="10" t="s">
        <v>189</v>
      </c>
      <c r="E78" s="10" t="s">
        <v>190</v>
      </c>
      <c r="F78" s="10" t="s">
        <v>191</v>
      </c>
      <c r="G78" s="10" t="s">
        <v>192</v>
      </c>
      <c r="H78" s="10" t="s">
        <v>193</v>
      </c>
    </row>
    <row r="79" spans="2:8" x14ac:dyDescent="0.35">
      <c r="B79" s="19" t="s">
        <v>194</v>
      </c>
      <c r="C79" s="21">
        <v>-5.0154617638178565E-4</v>
      </c>
      <c r="D79" s="21">
        <v>8.4008844196337237E-2</v>
      </c>
      <c r="E79" s="21">
        <v>-5.9701592276358555E-3</v>
      </c>
      <c r="F79" s="319">
        <v>0.99525667143001484</v>
      </c>
      <c r="G79" s="21">
        <v>-0.16860285513172049</v>
      </c>
      <c r="H79" s="21">
        <v>0.16759976277895691</v>
      </c>
    </row>
    <row r="80" spans="2:8" ht="15" thickBot="1" x14ac:dyDescent="0.4">
      <c r="B80" s="20" t="s">
        <v>5</v>
      </c>
      <c r="C80" s="23">
        <v>0.52754633778087712</v>
      </c>
      <c r="D80" s="23">
        <v>2.8784356900144276E-2</v>
      </c>
      <c r="E80" s="23">
        <v>18.327536015863981</v>
      </c>
      <c r="F80" s="322">
        <v>0</v>
      </c>
      <c r="G80" s="23">
        <v>0.4699489726624691</v>
      </c>
      <c r="H80" s="23">
        <v>0.58514370289928519</v>
      </c>
    </row>
    <row r="83" spans="2:8" x14ac:dyDescent="0.35">
      <c r="B83" s="6" t="s">
        <v>195</v>
      </c>
    </row>
    <row r="85" spans="2:8" x14ac:dyDescent="0.35">
      <c r="B85" t="s">
        <v>233</v>
      </c>
    </row>
    <row r="88" spans="2:8" x14ac:dyDescent="0.35">
      <c r="B88" s="6" t="s">
        <v>196</v>
      </c>
    </row>
    <row r="89" spans="2:8" ht="15" thickBot="1" x14ac:dyDescent="0.4"/>
    <row r="90" spans="2:8" ht="43.5" x14ac:dyDescent="0.35">
      <c r="B90" s="9" t="s">
        <v>176</v>
      </c>
      <c r="C90" s="10" t="s">
        <v>188</v>
      </c>
      <c r="D90" s="10" t="s">
        <v>189</v>
      </c>
      <c r="E90" s="10" t="s">
        <v>190</v>
      </c>
      <c r="F90" s="10" t="s">
        <v>191</v>
      </c>
      <c r="G90" s="10" t="s">
        <v>192</v>
      </c>
      <c r="H90" s="10" t="s">
        <v>193</v>
      </c>
    </row>
    <row r="91" spans="2:8" ht="15" thickBot="1" x14ac:dyDescent="0.4">
      <c r="B91" s="323" t="s">
        <v>5</v>
      </c>
      <c r="C91" s="324">
        <v>0.92227682870576511</v>
      </c>
      <c r="D91" s="324">
        <v>5.032192150147511E-2</v>
      </c>
      <c r="E91" s="324">
        <v>18.327536015863981</v>
      </c>
      <c r="F91" s="326">
        <v>0</v>
      </c>
      <c r="G91" s="324">
        <v>0.82158289636483439</v>
      </c>
      <c r="H91" s="324">
        <v>1.0229707610466958</v>
      </c>
    </row>
    <row r="111" spans="7:7" x14ac:dyDescent="0.35">
      <c r="G111" t="s">
        <v>63</v>
      </c>
    </row>
    <row r="114" spans="2:15" x14ac:dyDescent="0.35">
      <c r="B114" s="6" t="s">
        <v>197</v>
      </c>
    </row>
    <row r="115" spans="2:15" ht="15" thickBot="1" x14ac:dyDescent="0.4"/>
    <row r="116" spans="2:15" ht="72.5" x14ac:dyDescent="0.35">
      <c r="B116" s="9" t="s">
        <v>198</v>
      </c>
      <c r="C116" s="10" t="s">
        <v>199</v>
      </c>
      <c r="D116" s="10" t="s">
        <v>5</v>
      </c>
      <c r="E116" s="10" t="s">
        <v>1</v>
      </c>
      <c r="F116" s="10" t="s">
        <v>200</v>
      </c>
      <c r="G116" s="10" t="s">
        <v>201</v>
      </c>
      <c r="H116" s="10" t="s">
        <v>202</v>
      </c>
      <c r="I116" s="10" t="s">
        <v>203</v>
      </c>
      <c r="J116" s="10" t="s">
        <v>204</v>
      </c>
      <c r="K116" s="10" t="s">
        <v>205</v>
      </c>
      <c r="L116" s="10" t="s">
        <v>206</v>
      </c>
      <c r="M116" s="10" t="s">
        <v>207</v>
      </c>
      <c r="N116" s="10" t="s">
        <v>208</v>
      </c>
      <c r="O116" s="10" t="s">
        <v>209</v>
      </c>
    </row>
    <row r="117" spans="2:15" x14ac:dyDescent="0.35">
      <c r="B117" s="19" t="s">
        <v>71</v>
      </c>
      <c r="C117" s="318">
        <v>1</v>
      </c>
      <c r="D117" s="21">
        <v>3.5034084806448429</v>
      </c>
      <c r="E117" s="21">
        <v>1.807074403422438</v>
      </c>
      <c r="F117" s="21">
        <v>1.847708767538272</v>
      </c>
      <c r="G117" s="21">
        <v>-4.0634364115833987E-2</v>
      </c>
      <c r="H117" s="21">
        <v>-6.19303541817951E-2</v>
      </c>
      <c r="I117" s="21">
        <v>0.13123014086843754</v>
      </c>
      <c r="J117" s="21">
        <v>1.5851178621947648</v>
      </c>
      <c r="K117" s="21">
        <v>2.1102996728817791</v>
      </c>
      <c r="L117" s="21">
        <v>0.66912475988113729</v>
      </c>
      <c r="M117" s="21">
        <v>0.50879321565224789</v>
      </c>
      <c r="N117" s="21">
        <v>3.186624319424296</v>
      </c>
      <c r="O117" s="21">
        <v>1.8494019772778452</v>
      </c>
    </row>
    <row r="118" spans="2:15" x14ac:dyDescent="0.35">
      <c r="B118" s="7" t="s">
        <v>72</v>
      </c>
      <c r="C118" s="317">
        <v>1</v>
      </c>
      <c r="D118" s="22">
        <v>3.8384574739795503</v>
      </c>
      <c r="E118" s="22">
        <v>1.9104577886370746</v>
      </c>
      <c r="F118" s="22">
        <v>2.0244626369491665</v>
      </c>
      <c r="G118" s="22">
        <v>-0.1140048483120919</v>
      </c>
      <c r="H118" s="22">
        <v>-0.17375344214279131</v>
      </c>
      <c r="I118" s="22">
        <v>0.13877655789231019</v>
      </c>
      <c r="J118" s="22">
        <v>1.7467713860197698</v>
      </c>
      <c r="K118" s="22">
        <v>2.3021538878785632</v>
      </c>
      <c r="L118" s="22">
        <v>0.67064560494651526</v>
      </c>
      <c r="M118" s="22">
        <v>0.68250388111653382</v>
      </c>
      <c r="N118" s="22">
        <v>3.366421392781799</v>
      </c>
      <c r="O118" s="22">
        <v>2.0298015408354759</v>
      </c>
    </row>
    <row r="119" spans="2:15" x14ac:dyDescent="0.35">
      <c r="B119" s="7" t="s">
        <v>73</v>
      </c>
      <c r="C119" s="317">
        <v>1</v>
      </c>
      <c r="D119" s="22">
        <v>2.9772669462533083</v>
      </c>
      <c r="E119" s="22">
        <v>2.0371600342241427</v>
      </c>
      <c r="F119" s="22">
        <v>1.5701447279156067</v>
      </c>
      <c r="G119" s="22">
        <v>0.46701530630853605</v>
      </c>
      <c r="H119" s="22">
        <v>0.71177250972993489</v>
      </c>
      <c r="I119" s="22">
        <v>0.11998777076802211</v>
      </c>
      <c r="J119" s="22">
        <v>1.3300497531817792</v>
      </c>
      <c r="K119" s="22">
        <v>1.8102397026494341</v>
      </c>
      <c r="L119" s="22">
        <v>0.66701098907553169</v>
      </c>
      <c r="M119" s="22">
        <v>0.23545882164193555</v>
      </c>
      <c r="N119" s="22">
        <v>2.9048306341892776</v>
      </c>
      <c r="O119" s="22">
        <v>1.5539863626047219</v>
      </c>
    </row>
    <row r="120" spans="2:15" x14ac:dyDescent="0.35">
      <c r="B120" s="7" t="s">
        <v>74</v>
      </c>
      <c r="C120" s="317">
        <v>1</v>
      </c>
      <c r="D120" s="22">
        <v>2.4439116873147162</v>
      </c>
      <c r="E120" s="22">
        <v>2.0783980857160644</v>
      </c>
      <c r="F120" s="22">
        <v>1.2887751143263808</v>
      </c>
      <c r="G120" s="22">
        <v>0.78962297138968363</v>
      </c>
      <c r="H120" s="22">
        <v>1.2034550398978452</v>
      </c>
      <c r="I120" s="22">
        <v>0.10955480558641781</v>
      </c>
      <c r="J120" s="22">
        <v>1.0695564547006906</v>
      </c>
      <c r="K120" s="22">
        <v>1.507993773952071</v>
      </c>
      <c r="L120" s="22">
        <v>0.66521338669686847</v>
      </c>
      <c r="M120" s="22">
        <v>-4.2313797895946248E-2</v>
      </c>
      <c r="N120" s="22">
        <v>2.6198640265487079</v>
      </c>
      <c r="O120" s="22">
        <v>1.2661295746967154</v>
      </c>
    </row>
    <row r="121" spans="2:15" x14ac:dyDescent="0.35">
      <c r="B121" s="7" t="s">
        <v>75</v>
      </c>
      <c r="C121" s="317">
        <v>1</v>
      </c>
      <c r="D121" s="22">
        <v>2.7253820256183876</v>
      </c>
      <c r="E121" s="22">
        <v>1.5779930195232019</v>
      </c>
      <c r="F121" s="22">
        <v>1.4372637604924272</v>
      </c>
      <c r="G121" s="22">
        <v>0.14072925903077471</v>
      </c>
      <c r="H121" s="22">
        <v>0.21448380072278109</v>
      </c>
      <c r="I121" s="22">
        <v>0.11492318694127492</v>
      </c>
      <c r="J121" s="22">
        <v>1.2073029945878573</v>
      </c>
      <c r="K121" s="22">
        <v>1.6672245263969971</v>
      </c>
      <c r="L121" s="22">
        <v>0.66611855799878361</v>
      </c>
      <c r="M121" s="22">
        <v>0.10436360467859052</v>
      </c>
      <c r="N121" s="22">
        <v>2.7701639163062639</v>
      </c>
      <c r="O121" s="22">
        <v>1.4328097410036933</v>
      </c>
    </row>
    <row r="122" spans="2:15" x14ac:dyDescent="0.35">
      <c r="B122" s="7" t="s">
        <v>76</v>
      </c>
      <c r="C122" s="317">
        <v>1</v>
      </c>
      <c r="D122" s="22">
        <v>2.1398866825775897</v>
      </c>
      <c r="E122" s="22">
        <v>1.60102105782405</v>
      </c>
      <c r="F122" s="22">
        <v>1.1283878364834961</v>
      </c>
      <c r="G122" s="22">
        <v>0.47263322134055397</v>
      </c>
      <c r="H122" s="22">
        <v>0.72033470764459417</v>
      </c>
      <c r="I122" s="22">
        <v>0.10415416941536768</v>
      </c>
      <c r="J122" s="22">
        <v>0.91997582487480911</v>
      </c>
      <c r="K122" s="22">
        <v>1.336799848092183</v>
      </c>
      <c r="L122" s="22">
        <v>0.66434530586152618</v>
      </c>
      <c r="M122" s="22">
        <v>-0.2009640499995049</v>
      </c>
      <c r="N122" s="22">
        <v>2.457739722966497</v>
      </c>
      <c r="O122" s="22">
        <v>1.1161703592818621</v>
      </c>
    </row>
    <row r="123" spans="2:15" x14ac:dyDescent="0.35">
      <c r="B123" s="7" t="s">
        <v>77</v>
      </c>
      <c r="C123" s="317">
        <v>1</v>
      </c>
      <c r="D123" s="22">
        <v>1.9837275916684995</v>
      </c>
      <c r="E123" s="22">
        <v>1.7012611517460445</v>
      </c>
      <c r="F123" s="22">
        <v>1.0460066799632144</v>
      </c>
      <c r="G123" s="22">
        <v>0.65525447178283014</v>
      </c>
      <c r="H123" s="22">
        <v>0.99866559744939809</v>
      </c>
      <c r="I123" s="22">
        <v>0.1015618412902832</v>
      </c>
      <c r="J123" s="22">
        <v>0.84278190495130756</v>
      </c>
      <c r="K123" s="22">
        <v>1.2492314549751213</v>
      </c>
      <c r="L123" s="22">
        <v>0.66394382444594835</v>
      </c>
      <c r="M123" s="22">
        <v>-0.28254184406282734</v>
      </c>
      <c r="N123" s="22">
        <v>2.3745552039892561</v>
      </c>
      <c r="O123" s="22">
        <v>1.0299215873417151</v>
      </c>
    </row>
    <row r="124" spans="2:15" x14ac:dyDescent="0.35">
      <c r="B124" s="7" t="s">
        <v>78</v>
      </c>
      <c r="C124" s="317">
        <v>1</v>
      </c>
      <c r="D124" s="22">
        <v>1.5702883945020298</v>
      </c>
      <c r="E124" s="22">
        <v>1.43629069863931</v>
      </c>
      <c r="F124" s="22">
        <v>0.82789834560297726</v>
      </c>
      <c r="G124" s="22">
        <v>0.60839235303633277</v>
      </c>
      <c r="H124" s="22">
        <v>0.92724359602698558</v>
      </c>
      <c r="I124" s="22">
        <v>9.5383587139952764E-2</v>
      </c>
      <c r="J124" s="22">
        <v>0.63703622859053111</v>
      </c>
      <c r="K124" s="22">
        <v>1.0187604626154234</v>
      </c>
      <c r="L124" s="22">
        <v>0.66302686454571702</v>
      </c>
      <c r="M124" s="22">
        <v>-0.49881534590080989</v>
      </c>
      <c r="N124" s="22">
        <v>2.1546120371067645</v>
      </c>
      <c r="O124" s="22">
        <v>0.81476341780024131</v>
      </c>
    </row>
    <row r="125" spans="2:15" x14ac:dyDescent="0.35">
      <c r="B125" s="7" t="s">
        <v>79</v>
      </c>
      <c r="C125" s="317">
        <v>1</v>
      </c>
      <c r="D125" s="22">
        <v>1.7181478986342609</v>
      </c>
      <c r="E125" s="22">
        <v>0.43356936005441743</v>
      </c>
      <c r="F125" s="22">
        <v>0.90590108551403226</v>
      </c>
      <c r="G125" s="22">
        <v>-0.47233172545961483</v>
      </c>
      <c r="H125" s="22">
        <v>-0.71987520133516392</v>
      </c>
      <c r="I125" s="22">
        <v>9.7471295889019885E-2</v>
      </c>
      <c r="J125" s="22">
        <v>0.71086147294391011</v>
      </c>
      <c r="K125" s="22">
        <v>1.1009406980841545</v>
      </c>
      <c r="L125" s="22">
        <v>0.6633304213858463</v>
      </c>
      <c r="M125" s="22">
        <v>-0.42142002182384053</v>
      </c>
      <c r="N125" s="22">
        <v>2.2332221928519052</v>
      </c>
      <c r="O125" s="22">
        <v>0.91655998515253601</v>
      </c>
    </row>
    <row r="126" spans="2:15" x14ac:dyDescent="0.35">
      <c r="B126" s="7" t="s">
        <v>80</v>
      </c>
      <c r="C126" s="317">
        <v>1</v>
      </c>
      <c r="D126" s="22">
        <v>-1.0659944337807983</v>
      </c>
      <c r="E126" s="22">
        <v>0.38688567068899232</v>
      </c>
      <c r="F126" s="22">
        <v>-0.56286300581224158</v>
      </c>
      <c r="G126" s="22">
        <v>0.94974867650123396</v>
      </c>
      <c r="H126" s="22">
        <v>1.4475007348888929</v>
      </c>
      <c r="I126" s="22">
        <v>8.9446469700127901E-2</v>
      </c>
      <c r="J126" s="22">
        <v>-0.74184497826843576</v>
      </c>
      <c r="K126" s="22">
        <v>-0.3838810333560474</v>
      </c>
      <c r="L126" s="22">
        <v>0.66219881104956357</v>
      </c>
      <c r="M126" s="22">
        <v>-1.8879197660974167</v>
      </c>
      <c r="N126" s="22">
        <v>0.76219375447293347</v>
      </c>
      <c r="O126" s="22">
        <v>-0.58084766878612837</v>
      </c>
    </row>
    <row r="127" spans="2:15" x14ac:dyDescent="0.35">
      <c r="B127" s="7" t="s">
        <v>81</v>
      </c>
      <c r="C127" s="317">
        <v>1</v>
      </c>
      <c r="D127" s="22">
        <v>-0.6638270784088971</v>
      </c>
      <c r="E127" s="22">
        <v>-1.9761287730611008E-2</v>
      </c>
      <c r="F127" s="22">
        <v>-0.35070109031077457</v>
      </c>
      <c r="G127" s="22">
        <v>0.33093980258016353</v>
      </c>
      <c r="H127" s="22">
        <v>0.50438144247116456</v>
      </c>
      <c r="I127" s="22">
        <v>8.616055409339865E-2</v>
      </c>
      <c r="J127" s="22">
        <v>-0.52310796082511812</v>
      </c>
      <c r="K127" s="22">
        <v>-0.17829421979643095</v>
      </c>
      <c r="L127" s="22">
        <v>0.66176297531315631</v>
      </c>
      <c r="M127" s="22">
        <v>-1.6748857453017933</v>
      </c>
      <c r="N127" s="22">
        <v>0.97348356468024422</v>
      </c>
      <c r="O127" s="22">
        <v>-0.35650793810421433</v>
      </c>
    </row>
    <row r="128" spans="2:15" x14ac:dyDescent="0.35">
      <c r="B128" s="7" t="s">
        <v>82</v>
      </c>
      <c r="C128" s="317">
        <v>1</v>
      </c>
      <c r="D128" s="22">
        <v>-1.4831989792353433</v>
      </c>
      <c r="E128" s="22">
        <v>-0.14541651061302405</v>
      </c>
      <c r="F128" s="22">
        <v>-0.78295773587232231</v>
      </c>
      <c r="G128" s="22">
        <v>0.63754122525929824</v>
      </c>
      <c r="H128" s="22">
        <v>0.971669047736336</v>
      </c>
      <c r="I128" s="22">
        <v>9.4247062106080734E-2</v>
      </c>
      <c r="J128" s="22">
        <v>-0.97154567154490978</v>
      </c>
      <c r="K128" s="22">
        <v>-0.59436980019973484</v>
      </c>
      <c r="L128" s="22">
        <v>0.66286431728466655</v>
      </c>
      <c r="M128" s="22">
        <v>-2.1093461710580268</v>
      </c>
      <c r="N128" s="22">
        <v>0.54343069931338217</v>
      </c>
      <c r="O128" s="22">
        <v>-0.79638904988409731</v>
      </c>
    </row>
    <row r="129" spans="2:15" x14ac:dyDescent="0.35">
      <c r="B129" s="7" t="s">
        <v>83</v>
      </c>
      <c r="C129" s="317">
        <v>1</v>
      </c>
      <c r="D129" s="22">
        <v>-2.8505460866733601</v>
      </c>
      <c r="E129" s="22">
        <v>-0.68429487399130495</v>
      </c>
      <c r="F129" s="22">
        <v>-1.5042966948765235</v>
      </c>
      <c r="G129" s="22">
        <v>0.82000182088521856</v>
      </c>
      <c r="H129" s="22">
        <v>1.2497550854339539</v>
      </c>
      <c r="I129" s="22">
        <v>0.11744941713462621</v>
      </c>
      <c r="J129" s="22">
        <v>-1.7393124357219745</v>
      </c>
      <c r="K129" s="22">
        <v>-1.2692809540310726</v>
      </c>
      <c r="L129" s="22">
        <v>0.66655904464563609</v>
      </c>
      <c r="M129" s="22">
        <v>-2.8380782624348213</v>
      </c>
      <c r="N129" s="22">
        <v>-0.17051512731822571</v>
      </c>
      <c r="O129" s="22">
        <v>-1.531441098412929</v>
      </c>
    </row>
    <row r="130" spans="2:15" x14ac:dyDescent="0.35">
      <c r="B130" s="7" t="s">
        <v>84</v>
      </c>
      <c r="C130" s="317">
        <v>1</v>
      </c>
      <c r="D130" s="22">
        <v>-2.6364262519626163</v>
      </c>
      <c r="E130" s="22">
        <v>-1.2314377001795034</v>
      </c>
      <c r="F130" s="22">
        <v>-1.3913385602286239</v>
      </c>
      <c r="G130" s="22">
        <v>0.15990086004912052</v>
      </c>
      <c r="H130" s="22">
        <v>0.24370301128834185</v>
      </c>
      <c r="I130" s="22">
        <v>0.11322810044080124</v>
      </c>
      <c r="J130" s="22">
        <v>-1.6179074658802877</v>
      </c>
      <c r="K130" s="22">
        <v>-1.1647696545769601</v>
      </c>
      <c r="L130" s="22">
        <v>0.66582820392581132</v>
      </c>
      <c r="M130" s="22">
        <v>-2.723657718884434</v>
      </c>
      <c r="N130" s="22">
        <v>-5.9019401572813601E-2</v>
      </c>
      <c r="O130" s="22">
        <v>-1.3962466142299519</v>
      </c>
    </row>
    <row r="131" spans="2:15" x14ac:dyDescent="0.35">
      <c r="B131" s="7" t="s">
        <v>85</v>
      </c>
      <c r="C131" s="317">
        <v>1</v>
      </c>
      <c r="D131" s="22">
        <v>-3.5242898883262526</v>
      </c>
      <c r="E131" s="22">
        <v>-1.9438697825660489</v>
      </c>
      <c r="F131" s="22">
        <v>-1.8597277700410726</v>
      </c>
      <c r="G131" s="22">
        <v>-8.4142012524976328E-2</v>
      </c>
      <c r="H131" s="22">
        <v>-0.12823984700206678</v>
      </c>
      <c r="I131" s="22">
        <v>0.13173461214919002</v>
      </c>
      <c r="J131" s="22">
        <v>-2.1233281200857435</v>
      </c>
      <c r="K131" s="22">
        <v>-1.5961274199964017</v>
      </c>
      <c r="L131" s="22">
        <v>0.66922388066456295</v>
      </c>
      <c r="M131" s="22">
        <v>-3.198841662156604</v>
      </c>
      <c r="N131" s="22">
        <v>-0.52061387792554115</v>
      </c>
      <c r="O131" s="22">
        <v>-1.8561934797816069</v>
      </c>
    </row>
    <row r="132" spans="2:15" x14ac:dyDescent="0.35">
      <c r="B132" s="7" t="s">
        <v>86</v>
      </c>
      <c r="C132" s="317">
        <v>1</v>
      </c>
      <c r="D132" s="22">
        <v>-4.5491163346072439</v>
      </c>
      <c r="E132" s="22">
        <v>-1.796797732721189</v>
      </c>
      <c r="F132" s="22">
        <v>-2.4003712086376003</v>
      </c>
      <c r="G132" s="22">
        <v>0.60357347591641131</v>
      </c>
      <c r="H132" s="22">
        <v>0.9198992023521011</v>
      </c>
      <c r="I132" s="22">
        <v>0.15559827609732751</v>
      </c>
      <c r="J132" s="22">
        <v>-2.7117226399467262</v>
      </c>
      <c r="K132" s="22">
        <v>-2.0890197773284744</v>
      </c>
      <c r="L132" s="22">
        <v>0.67432738186885144</v>
      </c>
      <c r="M132" s="22">
        <v>-3.7496971830749768</v>
      </c>
      <c r="N132" s="22">
        <v>-1.0510452342002241</v>
      </c>
      <c r="O132" s="22">
        <v>-2.4363376448066911</v>
      </c>
    </row>
    <row r="133" spans="2:15" x14ac:dyDescent="0.35">
      <c r="B133" s="7" t="s">
        <v>87</v>
      </c>
      <c r="C133" s="317">
        <v>1</v>
      </c>
      <c r="D133" s="22">
        <v>-3.8800998056816236</v>
      </c>
      <c r="E133" s="22">
        <v>-2.1455934514713713</v>
      </c>
      <c r="F133" s="22">
        <v>-2.0474339888880153</v>
      </c>
      <c r="G133" s="22">
        <v>-9.815946258335595E-2</v>
      </c>
      <c r="H133" s="22">
        <v>-0.1496036769949865</v>
      </c>
      <c r="I133" s="22">
        <v>0.13977625305554139</v>
      </c>
      <c r="J133" s="22">
        <v>-2.3271256252185339</v>
      </c>
      <c r="K133" s="22">
        <v>-1.7677423525574965</v>
      </c>
      <c r="L133" s="22">
        <v>0.67085318463273791</v>
      </c>
      <c r="M133" s="22">
        <v>-3.3898081107133642</v>
      </c>
      <c r="N133" s="22">
        <v>-0.70505986706266643</v>
      </c>
      <c r="O133" s="22">
        <v>-2.0427675058407107</v>
      </c>
    </row>
    <row r="134" spans="2:15" x14ac:dyDescent="0.35">
      <c r="B134" s="7" t="s">
        <v>88</v>
      </c>
      <c r="C134" s="317">
        <v>1</v>
      </c>
      <c r="D134" s="22">
        <v>-4.4861245990700551</v>
      </c>
      <c r="E134" s="22">
        <v>-2.8084387569984126</v>
      </c>
      <c r="F134" s="22">
        <v>-2.367140149244495</v>
      </c>
      <c r="G134" s="22">
        <v>-0.4412986077539176</v>
      </c>
      <c r="H134" s="22">
        <v>-0.67257799335128743</v>
      </c>
      <c r="I134" s="22">
        <v>0.15407519242916345</v>
      </c>
      <c r="J134" s="22">
        <v>-2.6754438971731842</v>
      </c>
      <c r="K134" s="22">
        <v>-2.0588364013158058</v>
      </c>
      <c r="L134" s="22">
        <v>0.67397756589943214</v>
      </c>
      <c r="M134" s="22">
        <v>-3.715766143543882</v>
      </c>
      <c r="N134" s="22">
        <v>-1.018514154945108</v>
      </c>
      <c r="O134" s="22">
        <v>-2.3413857262749596</v>
      </c>
    </row>
    <row r="135" spans="2:15" x14ac:dyDescent="0.35">
      <c r="B135" s="7" t="s">
        <v>89</v>
      </c>
      <c r="C135" s="317">
        <v>1</v>
      </c>
      <c r="D135" s="22">
        <v>-3.6878518717973274</v>
      </c>
      <c r="E135" s="22">
        <v>-2.8349204261618173</v>
      </c>
      <c r="F135" s="22">
        <v>-1.9460142954214146</v>
      </c>
      <c r="G135" s="22">
        <v>-0.8889061307404027</v>
      </c>
      <c r="H135" s="22">
        <v>-1.3547713298574977</v>
      </c>
      <c r="I135" s="22">
        <v>0.13539437671625332</v>
      </c>
      <c r="J135" s="22">
        <v>-2.2169378174496672</v>
      </c>
      <c r="K135" s="22">
        <v>-1.6750907733931619</v>
      </c>
      <c r="L135" s="22">
        <v>0.66995390263810117</v>
      </c>
      <c r="M135" s="22">
        <v>-3.2865889581318983</v>
      </c>
      <c r="N135" s="22">
        <v>-0.60543963271093104</v>
      </c>
      <c r="O135" s="22">
        <v>-1.906479858766627</v>
      </c>
    </row>
    <row r="136" spans="2:15" x14ac:dyDescent="0.35">
      <c r="B136" s="7" t="s">
        <v>90</v>
      </c>
      <c r="C136" s="317">
        <v>1</v>
      </c>
      <c r="D136" s="22">
        <v>-4.424517161053525</v>
      </c>
      <c r="E136" s="22">
        <v>-2.4481789548293547</v>
      </c>
      <c r="F136" s="22">
        <v>-2.3346393709388122</v>
      </c>
      <c r="G136" s="22">
        <v>-0.11353958389054242</v>
      </c>
      <c r="H136" s="22">
        <v>-0.17304433813583284</v>
      </c>
      <c r="I136" s="22">
        <v>0.15259171499512292</v>
      </c>
      <c r="J136" s="22">
        <v>-2.6399746873784893</v>
      </c>
      <c r="K136" s="22">
        <v>-2.0293040544991352</v>
      </c>
      <c r="L136" s="22">
        <v>0.6736399824081053</v>
      </c>
      <c r="M136" s="22">
        <v>-3.6825898622323354</v>
      </c>
      <c r="N136" s="22">
        <v>-0.98668887964528884</v>
      </c>
      <c r="O136" s="22">
        <v>-2.3281473847545966</v>
      </c>
    </row>
    <row r="137" spans="2:15" x14ac:dyDescent="0.35">
      <c r="B137" s="7" t="s">
        <v>91</v>
      </c>
      <c r="C137" s="317">
        <v>1</v>
      </c>
      <c r="D137" s="22">
        <v>-3.1757279048551785</v>
      </c>
      <c r="E137" s="22">
        <v>-2.5573052520919326</v>
      </c>
      <c r="F137" s="22">
        <v>-1.675845172171269</v>
      </c>
      <c r="G137" s="22">
        <v>-0.88146007992066355</v>
      </c>
      <c r="H137" s="22">
        <v>-1.3434228917914424</v>
      </c>
      <c r="I137" s="22">
        <v>0.12417130134709088</v>
      </c>
      <c r="J137" s="22">
        <v>-1.9243113722579006</v>
      </c>
      <c r="K137" s="22">
        <v>-1.4273789720846375</v>
      </c>
      <c r="L137" s="22">
        <v>0.66777623983776901</v>
      </c>
      <c r="M137" s="22">
        <v>-3.0120623416832553</v>
      </c>
      <c r="N137" s="22">
        <v>-0.33962800265928306</v>
      </c>
      <c r="O137" s="22">
        <v>-1.6431031989200293</v>
      </c>
    </row>
    <row r="138" spans="2:15" x14ac:dyDescent="0.35">
      <c r="B138" s="7" t="s">
        <v>92</v>
      </c>
      <c r="C138" s="317">
        <v>1</v>
      </c>
      <c r="D138" s="22">
        <v>-2.9800378222105506</v>
      </c>
      <c r="E138" s="22">
        <v>-2.4102332022470736</v>
      </c>
      <c r="F138" s="22">
        <v>-1.5726095857320583</v>
      </c>
      <c r="G138" s="22">
        <v>-0.83762361651501527</v>
      </c>
      <c r="H138" s="22">
        <v>-1.2766122559205288</v>
      </c>
      <c r="I138" s="22">
        <v>0.12008383314889957</v>
      </c>
      <c r="J138" s="22">
        <v>-1.8128967808460297</v>
      </c>
      <c r="K138" s="22">
        <v>-1.332322390618087</v>
      </c>
      <c r="L138" s="22">
        <v>0.66702827631021189</v>
      </c>
      <c r="M138" s="22">
        <v>-2.9073300836824245</v>
      </c>
      <c r="N138" s="22">
        <v>-0.23788908778169215</v>
      </c>
      <c r="O138" s="22">
        <v>-1.5435804298709517</v>
      </c>
    </row>
    <row r="139" spans="2:15" x14ac:dyDescent="0.35">
      <c r="B139" s="7" t="s">
        <v>93</v>
      </c>
      <c r="C139" s="317">
        <v>1</v>
      </c>
      <c r="D139" s="22">
        <v>-2.4082940205576584</v>
      </c>
      <c r="E139" s="22">
        <v>-2.2879545408319659</v>
      </c>
      <c r="F139" s="22">
        <v>-1.2709882370211589</v>
      </c>
      <c r="G139" s="22">
        <v>-1.016966303810807</v>
      </c>
      <c r="H139" s="22">
        <v>-1.5499463263758195</v>
      </c>
      <c r="I139" s="22">
        <v>0.10893442051801751</v>
      </c>
      <c r="J139" s="22">
        <v>-1.4889655089923457</v>
      </c>
      <c r="K139" s="22">
        <v>-1.0530109650499722</v>
      </c>
      <c r="L139" s="22">
        <v>0.66511149620739218</v>
      </c>
      <c r="M139" s="22">
        <v>-2.6018732668449731</v>
      </c>
      <c r="N139" s="22">
        <v>5.989679280265503E-2</v>
      </c>
      <c r="O139" s="22">
        <v>-1.2421614516688779</v>
      </c>
    </row>
    <row r="140" spans="2:15" x14ac:dyDescent="0.35">
      <c r="B140" s="7" t="s">
        <v>94</v>
      </c>
      <c r="C140" s="317">
        <v>1</v>
      </c>
      <c r="D140" s="22">
        <v>-1.9706824503097247</v>
      </c>
      <c r="E140" s="22">
        <v>-2.1078246397474372</v>
      </c>
      <c r="F140" s="22">
        <v>-1.0401278557663223</v>
      </c>
      <c r="G140" s="22">
        <v>-1.0676967839811149</v>
      </c>
      <c r="H140" s="22">
        <v>-1.6272640517327042</v>
      </c>
      <c r="I140" s="22">
        <v>0.10138193394812429</v>
      </c>
      <c r="J140" s="22">
        <v>-1.2429926370180853</v>
      </c>
      <c r="K140" s="22">
        <v>-0.83726307451455939</v>
      </c>
      <c r="L140" s="22">
        <v>0.66391632827089098</v>
      </c>
      <c r="M140" s="22">
        <v>-2.3686213600731589</v>
      </c>
      <c r="N140" s="22">
        <v>0.28836564854051461</v>
      </c>
      <c r="O140" s="22">
        <v>-1.0140132313911561</v>
      </c>
    </row>
    <row r="141" spans="2:15" x14ac:dyDescent="0.35">
      <c r="B141" s="7" t="s">
        <v>95</v>
      </c>
      <c r="C141" s="317">
        <v>1</v>
      </c>
      <c r="D141" s="22">
        <v>-2.385054351136171</v>
      </c>
      <c r="E141" s="22">
        <v>-1.8450501105637342</v>
      </c>
      <c r="F141" s="22">
        <v>-1.2587282345266149</v>
      </c>
      <c r="G141" s="22">
        <v>-0.58632187603711938</v>
      </c>
      <c r="H141" s="22">
        <v>-0.89360624283435053</v>
      </c>
      <c r="I141" s="22">
        <v>0.10850979471083314</v>
      </c>
      <c r="J141" s="22">
        <v>-1.4758558322202089</v>
      </c>
      <c r="K141" s="22">
        <v>-1.0416006368330208</v>
      </c>
      <c r="L141" s="22">
        <v>0.66504208134660681</v>
      </c>
      <c r="M141" s="22">
        <v>-2.5894743655348265</v>
      </c>
      <c r="N141" s="22">
        <v>7.2017896481596955E-2</v>
      </c>
      <c r="O141" s="22">
        <v>-1.2422413876838192</v>
      </c>
    </row>
    <row r="142" spans="2:15" x14ac:dyDescent="0.35">
      <c r="B142" s="7" t="s">
        <v>96</v>
      </c>
      <c r="C142" s="317">
        <v>1</v>
      </c>
      <c r="D142" s="22">
        <v>-0.75620311146674979</v>
      </c>
      <c r="E142" s="22">
        <v>-1.3260772342725937</v>
      </c>
      <c r="F142" s="22">
        <v>-0.39943372824917001</v>
      </c>
      <c r="G142" s="22">
        <v>-0.92664350602342371</v>
      </c>
      <c r="H142" s="22">
        <v>-1.4122864175922685</v>
      </c>
      <c r="I142" s="22">
        <v>8.6789813320989354E-2</v>
      </c>
      <c r="J142" s="22">
        <v>-0.57309974356954152</v>
      </c>
      <c r="K142" s="22">
        <v>-0.22576771292879852</v>
      </c>
      <c r="L142" s="22">
        <v>0.66184519799567321</v>
      </c>
      <c r="M142" s="22">
        <v>-1.723782910447879</v>
      </c>
      <c r="N142" s="22">
        <v>0.924915453949539</v>
      </c>
      <c r="O142" s="22">
        <v>-0.3829317353214875</v>
      </c>
    </row>
    <row r="143" spans="2:15" x14ac:dyDescent="0.35">
      <c r="B143" s="7" t="s">
        <v>97</v>
      </c>
      <c r="C143" s="317">
        <v>1</v>
      </c>
      <c r="D143" s="22">
        <v>0.31744151663242381</v>
      </c>
      <c r="E143" s="22">
        <v>-1.2285919612872385</v>
      </c>
      <c r="F143" s="22">
        <v>0.16696356338266077</v>
      </c>
      <c r="G143" s="22">
        <v>-1.3955555246698992</v>
      </c>
      <c r="H143" s="22">
        <v>-2.1269496841834337</v>
      </c>
      <c r="I143" s="22">
        <v>8.4501342985187411E-2</v>
      </c>
      <c r="J143" s="22">
        <v>-2.1232333728808117E-3</v>
      </c>
      <c r="K143" s="22">
        <v>0.33605036013820233</v>
      </c>
      <c r="L143" s="22">
        <v>0.66154899393766742</v>
      </c>
      <c r="M143" s="22">
        <v>-1.1567929158650081</v>
      </c>
      <c r="N143" s="22">
        <v>1.4907200426303295</v>
      </c>
      <c r="O143" s="22">
        <v>0.1905009502174444</v>
      </c>
    </row>
    <row r="144" spans="2:15" x14ac:dyDescent="0.35">
      <c r="B144" s="7" t="s">
        <v>98</v>
      </c>
      <c r="C144" s="317">
        <v>1</v>
      </c>
      <c r="D144" s="22">
        <v>-4.9864268491543629E-2</v>
      </c>
      <c r="E144" s="22">
        <v>-1.0815199114423788</v>
      </c>
      <c r="F144" s="22">
        <v>-2.6807258405218009E-2</v>
      </c>
      <c r="G144" s="22">
        <v>-1.0547126530371609</v>
      </c>
      <c r="H144" s="22">
        <v>-1.6074750911915807</v>
      </c>
      <c r="I144" s="22">
        <v>8.402157209438707E-2</v>
      </c>
      <c r="J144" s="22">
        <v>-0.19493403582572719</v>
      </c>
      <c r="K144" s="22">
        <v>0.14131951901529119</v>
      </c>
      <c r="L144" s="22">
        <v>0.66148788272412962</v>
      </c>
      <c r="M144" s="22">
        <v>-1.3504414543970482</v>
      </c>
      <c r="N144" s="22">
        <v>1.2968269375866124</v>
      </c>
      <c r="O144" s="22">
        <v>-9.223296545355808E-3</v>
      </c>
    </row>
    <row r="145" spans="2:15" x14ac:dyDescent="0.35">
      <c r="B145" s="7" t="s">
        <v>99</v>
      </c>
      <c r="C145" s="317">
        <v>1</v>
      </c>
      <c r="D145" s="22">
        <v>-0.8522113759295602</v>
      </c>
      <c r="E145" s="22">
        <v>-0.58734042358099048</v>
      </c>
      <c r="F145" s="22">
        <v>-0.45008253656322356</v>
      </c>
      <c r="G145" s="22">
        <v>-0.13725788701776692</v>
      </c>
      <c r="H145" s="22">
        <v>-0.20919312365817874</v>
      </c>
      <c r="I145" s="22">
        <v>8.7524664351758055E-2</v>
      </c>
      <c r="J145" s="22">
        <v>-0.62521898539974596</v>
      </c>
      <c r="K145" s="22">
        <v>-0.27494608772670115</v>
      </c>
      <c r="L145" s="22">
        <v>0.66194196217155443</v>
      </c>
      <c r="M145" s="22">
        <v>-1.7746253434306354</v>
      </c>
      <c r="N145" s="22">
        <v>0.87446027030418838</v>
      </c>
      <c r="O145" s="22">
        <v>-0.44759587911955079</v>
      </c>
    </row>
    <row r="146" spans="2:15" x14ac:dyDescent="0.35">
      <c r="B146" s="7" t="s">
        <v>100</v>
      </c>
      <c r="C146" s="317">
        <v>1</v>
      </c>
      <c r="D146" s="22">
        <v>-1.5525130288221225</v>
      </c>
      <c r="E146" s="22">
        <v>-0.26671465472786643</v>
      </c>
      <c r="F146" s="22">
        <v>-0.81952410888858984</v>
      </c>
      <c r="G146" s="22">
        <v>0.55280945416072336</v>
      </c>
      <c r="H146" s="22">
        <v>0.84253035666129206</v>
      </c>
      <c r="I146" s="22">
        <v>9.5168046397426515E-2</v>
      </c>
      <c r="J146" s="22">
        <v>-1.0099549298714514</v>
      </c>
      <c r="K146" s="22">
        <v>-0.62909328790572827</v>
      </c>
      <c r="L146" s="22">
        <v>0.6629958909893352</v>
      </c>
      <c r="M146" s="22">
        <v>-2.146175822449214</v>
      </c>
      <c r="N146" s="22">
        <v>0.50712760467203455</v>
      </c>
      <c r="O146" s="22">
        <v>-0.8314039897620642</v>
      </c>
    </row>
    <row r="147" spans="2:15" x14ac:dyDescent="0.35">
      <c r="B147" s="7" t="s">
        <v>101</v>
      </c>
      <c r="C147" s="317">
        <v>1</v>
      </c>
      <c r="D147" s="22">
        <v>-0.95992211973121311</v>
      </c>
      <c r="E147" s="22">
        <v>-0.25187400984168468</v>
      </c>
      <c r="F147" s="22">
        <v>-0.50690494499543992</v>
      </c>
      <c r="G147" s="22">
        <v>0.25503093515375524</v>
      </c>
      <c r="H147" s="22">
        <v>0.38868963462460027</v>
      </c>
      <c r="I147" s="22">
        <v>8.8444649445185305E-2</v>
      </c>
      <c r="J147" s="22">
        <v>-0.68388227975181959</v>
      </c>
      <c r="K147" s="22">
        <v>-0.3299276102390602</v>
      </c>
      <c r="L147" s="22">
        <v>0.66206423436787565</v>
      </c>
      <c r="M147" s="22">
        <v>-1.8316924179625591</v>
      </c>
      <c r="N147" s="22">
        <v>0.81788252797167926</v>
      </c>
      <c r="O147" s="22">
        <v>-0.51162470637656887</v>
      </c>
    </row>
    <row r="148" spans="2:15" x14ac:dyDescent="0.35">
      <c r="B148" s="7" t="s">
        <v>102</v>
      </c>
      <c r="C148" s="317">
        <v>1</v>
      </c>
      <c r="D148" s="22">
        <v>-0.69268245030972575</v>
      </c>
      <c r="E148" s="22">
        <v>-0.12959534842657724</v>
      </c>
      <c r="F148" s="22">
        <v>-0.36592363608236195</v>
      </c>
      <c r="G148" s="22">
        <v>0.2363282876557847</v>
      </c>
      <c r="H148" s="22">
        <v>0.36018515057792511</v>
      </c>
      <c r="I148" s="22">
        <v>8.634881416933872E-2</v>
      </c>
      <c r="J148" s="22">
        <v>-0.53870721413854006</v>
      </c>
      <c r="K148" s="22">
        <v>-0.19314005802618386</v>
      </c>
      <c r="L148" s="22">
        <v>0.66178751281819348</v>
      </c>
      <c r="M148" s="22">
        <v>-1.6901573905075498</v>
      </c>
      <c r="N148" s="22">
        <v>0.95831011834282598</v>
      </c>
      <c r="O148" s="22">
        <v>-0.37008884006539905</v>
      </c>
    </row>
    <row r="149" spans="2:15" x14ac:dyDescent="0.35">
      <c r="B149" s="7" t="s">
        <v>103</v>
      </c>
      <c r="C149" s="317">
        <v>1</v>
      </c>
      <c r="D149" s="22">
        <v>0.18234647531010895</v>
      </c>
      <c r="E149" s="22">
        <v>-0.10649024073047807</v>
      </c>
      <c r="F149" s="22">
        <v>9.5694669080717318E-2</v>
      </c>
      <c r="G149" s="22">
        <v>-0.20218490981119538</v>
      </c>
      <c r="H149" s="22">
        <v>-0.3081476318696082</v>
      </c>
      <c r="I149" s="22">
        <v>8.4170943666914119E-2</v>
      </c>
      <c r="J149" s="22">
        <v>-7.2731000166036161E-2</v>
      </c>
      <c r="K149" s="22">
        <v>0.26412033832747078</v>
      </c>
      <c r="L149" s="22">
        <v>0.6615068723538845</v>
      </c>
      <c r="M149" s="22">
        <v>-1.2279775250724843</v>
      </c>
      <c r="N149" s="22">
        <v>1.4193668632339187</v>
      </c>
      <c r="O149" s="22">
        <v>9.9077652499628618E-2</v>
      </c>
    </row>
    <row r="150" spans="2:15" x14ac:dyDescent="0.35">
      <c r="B150" s="7" t="s">
        <v>104</v>
      </c>
      <c r="C150" s="317">
        <v>1</v>
      </c>
      <c r="D150" s="22">
        <v>0.66051589679771228</v>
      </c>
      <c r="E150" s="22">
        <v>-0.10817852146413086</v>
      </c>
      <c r="F150" s="22">
        <v>0.34795119622530313</v>
      </c>
      <c r="G150" s="22">
        <v>-0.456129717689434</v>
      </c>
      <c r="H150" s="22">
        <v>-0.69518191274811547</v>
      </c>
      <c r="I150" s="22">
        <v>8.6127355927894653E-2</v>
      </c>
      <c r="J150" s="22">
        <v>0.17561075508669399</v>
      </c>
      <c r="K150" s="22">
        <v>0.52029163736391226</v>
      </c>
      <c r="L150" s="22">
        <v>0.66175865378003929</v>
      </c>
      <c r="M150" s="22">
        <v>-0.97622481139792228</v>
      </c>
      <c r="N150" s="22">
        <v>1.6721272038485284</v>
      </c>
      <c r="O150" s="22">
        <v>0.355948419096067</v>
      </c>
    </row>
    <row r="151" spans="2:15" x14ac:dyDescent="0.35">
      <c r="B151" s="7" t="s">
        <v>105</v>
      </c>
      <c r="C151" s="317">
        <v>1</v>
      </c>
      <c r="D151" s="22">
        <v>1.0317638306820103</v>
      </c>
      <c r="E151" s="22">
        <v>0.52649683416585247</v>
      </c>
      <c r="F151" s="22">
        <v>0.54380168415468177</v>
      </c>
      <c r="G151" s="22">
        <v>-1.7304849988829307E-2</v>
      </c>
      <c r="H151" s="22">
        <v>-2.6374117380451992E-2</v>
      </c>
      <c r="I151" s="22">
        <v>8.9094729137826165E-2</v>
      </c>
      <c r="J151" s="22">
        <v>0.36552354293793921</v>
      </c>
      <c r="K151" s="22">
        <v>0.72207982537142434</v>
      </c>
      <c r="L151" s="22">
        <v>0.66215139143082846</v>
      </c>
      <c r="M151" s="22">
        <v>-0.78116018969257373</v>
      </c>
      <c r="N151" s="22">
        <v>1.8687635580019373</v>
      </c>
      <c r="O151" s="22">
        <v>0.54412675237446706</v>
      </c>
    </row>
    <row r="152" spans="2:15" x14ac:dyDescent="0.35">
      <c r="B152" s="7" t="s">
        <v>106</v>
      </c>
      <c r="C152" s="317">
        <v>1</v>
      </c>
      <c r="D152" s="22">
        <v>2.6576811860539111</v>
      </c>
      <c r="E152" s="22">
        <v>0.94629615673798495</v>
      </c>
      <c r="F152" s="22">
        <v>1.401548430515497</v>
      </c>
      <c r="G152" s="22">
        <v>-0.4552522737775121</v>
      </c>
      <c r="H152" s="22">
        <v>-0.69384461085051274</v>
      </c>
      <c r="I152" s="22">
        <v>0.11360235238456597</v>
      </c>
      <c r="J152" s="22">
        <v>1.1742306484541198</v>
      </c>
      <c r="K152" s="22">
        <v>1.6288662125768743</v>
      </c>
      <c r="L152" s="22">
        <v>0.665891949854439</v>
      </c>
      <c r="M152" s="22">
        <v>6.9101716551130954E-2</v>
      </c>
      <c r="N152" s="22">
        <v>2.7339951444798629</v>
      </c>
      <c r="O152" s="22">
        <v>1.4156174923575748</v>
      </c>
    </row>
    <row r="153" spans="2:15" x14ac:dyDescent="0.35">
      <c r="B153" s="7" t="s">
        <v>107</v>
      </c>
      <c r="C153" s="317">
        <v>1</v>
      </c>
      <c r="D153" s="22">
        <v>2.6194663100208526</v>
      </c>
      <c r="E153" s="22">
        <v>1.151219446252266</v>
      </c>
      <c r="F153" s="22">
        <v>1.3813883126155067</v>
      </c>
      <c r="G153" s="22">
        <v>-0.23016886636324063</v>
      </c>
      <c r="H153" s="22">
        <v>-0.35079764937045566</v>
      </c>
      <c r="I153" s="22">
        <v>0.11286481678511676</v>
      </c>
      <c r="J153" s="22">
        <v>1.1555463358798022</v>
      </c>
      <c r="K153" s="22">
        <v>1.6072302893512111</v>
      </c>
      <c r="L153" s="22">
        <v>0.6657665215986589</v>
      </c>
      <c r="M153" s="22">
        <v>4.9192580011238052E-2</v>
      </c>
      <c r="N153" s="22">
        <v>2.7135840452197755</v>
      </c>
      <c r="O153" s="22">
        <v>1.3884065561934067</v>
      </c>
    </row>
    <row r="154" spans="2:15" x14ac:dyDescent="0.35">
      <c r="B154" s="7" t="s">
        <v>108</v>
      </c>
      <c r="C154" s="317">
        <v>1</v>
      </c>
      <c r="D154" s="22">
        <v>1.8891026736572163</v>
      </c>
      <c r="E154" s="22">
        <v>1.5049030663450595</v>
      </c>
      <c r="F154" s="22">
        <v>0.99608765100354613</v>
      </c>
      <c r="G154" s="22">
        <v>0.50881541534151342</v>
      </c>
      <c r="H154" s="22">
        <v>0.77547956196460255</v>
      </c>
      <c r="I154" s="22">
        <v>0.10005660911647357</v>
      </c>
      <c r="J154" s="22">
        <v>0.7958748386143808</v>
      </c>
      <c r="K154" s="22">
        <v>1.1963004633927115</v>
      </c>
      <c r="L154" s="22">
        <v>0.66371523972372848</v>
      </c>
      <c r="M154" s="22">
        <v>-0.33200347604983227</v>
      </c>
      <c r="N154" s="22">
        <v>2.3241787780569245</v>
      </c>
      <c r="O154" s="22">
        <v>0.98397356346666576</v>
      </c>
    </row>
    <row r="155" spans="2:15" x14ac:dyDescent="0.35">
      <c r="B155" s="7" t="s">
        <v>109</v>
      </c>
      <c r="C155" s="317">
        <v>1</v>
      </c>
      <c r="D155" s="22">
        <v>1.9647101116737453</v>
      </c>
      <c r="E155" s="22">
        <v>2.0238759426361996</v>
      </c>
      <c r="F155" s="22">
        <v>1.0359740780381608</v>
      </c>
      <c r="G155" s="22">
        <v>0.98790186459803886</v>
      </c>
      <c r="H155" s="22">
        <v>1.505649558019585</v>
      </c>
      <c r="I155" s="22">
        <v>0.10125523743908632</v>
      </c>
      <c r="J155" s="22">
        <v>0.83336281591540273</v>
      </c>
      <c r="K155" s="22">
        <v>1.2385853401609188</v>
      </c>
      <c r="L155" s="22">
        <v>0.66389699315668338</v>
      </c>
      <c r="M155" s="22">
        <v>-0.29248073679451192</v>
      </c>
      <c r="N155" s="22">
        <v>2.3644288928708335</v>
      </c>
      <c r="O155" s="22">
        <v>1.0118729720930992</v>
      </c>
    </row>
    <row r="156" spans="2:15" x14ac:dyDescent="0.35">
      <c r="B156" s="7" t="s">
        <v>110</v>
      </c>
      <c r="C156" s="317">
        <v>1</v>
      </c>
      <c r="D156" s="22">
        <v>3.166123334814241</v>
      </c>
      <c r="E156" s="22">
        <v>2.2949149346298197</v>
      </c>
      <c r="F156" s="22">
        <v>1.6697752240674488</v>
      </c>
      <c r="G156" s="22">
        <v>0.62513971056237083</v>
      </c>
      <c r="H156" s="22">
        <v>0.95276804573266061</v>
      </c>
      <c r="I156" s="22">
        <v>0.12392761645318585</v>
      </c>
      <c r="J156" s="22">
        <v>1.421796636327231</v>
      </c>
      <c r="K156" s="22">
        <v>1.9177538118076667</v>
      </c>
      <c r="L156" s="22">
        <v>0.66773097017691752</v>
      </c>
      <c r="M156" s="22">
        <v>0.33364863893759433</v>
      </c>
      <c r="N156" s="22">
        <v>3.0059018091973035</v>
      </c>
      <c r="O156" s="22">
        <v>1.6466487317993157</v>
      </c>
    </row>
    <row r="157" spans="2:15" x14ac:dyDescent="0.35">
      <c r="B157" s="7" t="s">
        <v>111</v>
      </c>
      <c r="C157" s="317">
        <v>1</v>
      </c>
      <c r="D157" s="22">
        <v>4.1928877976241585</v>
      </c>
      <c r="E157" s="22">
        <v>2.3428134307556707</v>
      </c>
      <c r="F157" s="22">
        <v>2.2114410561863704</v>
      </c>
      <c r="G157" s="22">
        <v>0.13137237456930029</v>
      </c>
      <c r="H157" s="22">
        <v>0.20022308368324848</v>
      </c>
      <c r="I157" s="22">
        <v>0.14702671465565312</v>
      </c>
      <c r="J157" s="22">
        <v>1.9172412797050276</v>
      </c>
      <c r="K157" s="22">
        <v>2.5056408326677131</v>
      </c>
      <c r="L157" s="22">
        <v>0.67240125612321289</v>
      </c>
      <c r="M157" s="22">
        <v>0.86596925046363205</v>
      </c>
      <c r="N157" s="22">
        <v>3.556912861909109</v>
      </c>
      <c r="O157" s="22">
        <v>2.2044957668485106</v>
      </c>
    </row>
    <row r="158" spans="2:15" x14ac:dyDescent="0.35">
      <c r="B158" s="7" t="s">
        <v>112</v>
      </c>
      <c r="C158" s="317">
        <v>1</v>
      </c>
      <c r="D158" s="22">
        <v>5.6851894505167211</v>
      </c>
      <c r="E158" s="22">
        <v>2.7130259764682991</v>
      </c>
      <c r="F158" s="22">
        <v>2.9986993280341916</v>
      </c>
      <c r="G158" s="22">
        <v>-0.28567335156589246</v>
      </c>
      <c r="H158" s="22">
        <v>-0.43539137938379124</v>
      </c>
      <c r="I158" s="22">
        <v>0.1839240578226628</v>
      </c>
      <c r="J158" s="22">
        <v>2.6306681384119561</v>
      </c>
      <c r="K158" s="22">
        <v>3.3667305176564271</v>
      </c>
      <c r="L158" s="22">
        <v>0.68142105445869061</v>
      </c>
      <c r="M158" s="22">
        <v>1.6351789475308816</v>
      </c>
      <c r="N158" s="22">
        <v>4.3622197085375021</v>
      </c>
      <c r="O158" s="22">
        <v>3.0230610570994387</v>
      </c>
    </row>
    <row r="159" spans="2:15" x14ac:dyDescent="0.35">
      <c r="B159" s="7" t="s">
        <v>113</v>
      </c>
      <c r="C159" s="317">
        <v>1</v>
      </c>
      <c r="D159" s="22">
        <v>7.3629249877068039</v>
      </c>
      <c r="E159" s="22">
        <v>2.9923294312718367</v>
      </c>
      <c r="F159" s="22">
        <v>3.8837825664436525</v>
      </c>
      <c r="G159" s="22">
        <v>-0.89145313517181579</v>
      </c>
      <c r="H159" s="22">
        <v>-1.3586531892140357</v>
      </c>
      <c r="I159" s="22">
        <v>0.22795439011189708</v>
      </c>
      <c r="J159" s="22">
        <v>3.4276468854150051</v>
      </c>
      <c r="K159" s="22">
        <v>4.3399182474722995</v>
      </c>
      <c r="L159" s="22">
        <v>0.69460045953405947</v>
      </c>
      <c r="M159" s="22">
        <v>2.4938902572985873</v>
      </c>
      <c r="N159" s="22">
        <v>5.2736748755887177</v>
      </c>
      <c r="O159" s="22">
        <v>4.0061536400467208</v>
      </c>
    </row>
    <row r="160" spans="2:15" x14ac:dyDescent="0.35">
      <c r="B160" s="7" t="s">
        <v>114</v>
      </c>
      <c r="C160" s="317">
        <v>1</v>
      </c>
      <c r="D160" s="22">
        <v>4.9508671364671342</v>
      </c>
      <c r="E160" s="22">
        <v>3.0815502414472742</v>
      </c>
      <c r="F160" s="22">
        <v>2.6113102805065527</v>
      </c>
      <c r="G160" s="22">
        <v>0.47023996094072151</v>
      </c>
      <c r="H160" s="22">
        <v>0.71668716774982977</v>
      </c>
      <c r="I160" s="22">
        <v>0.16540278536177525</v>
      </c>
      <c r="J160" s="22">
        <v>2.2803400714748516</v>
      </c>
      <c r="K160" s="22">
        <v>2.9422804895382537</v>
      </c>
      <c r="L160" s="22">
        <v>0.67665698534713525</v>
      </c>
      <c r="M160" s="22">
        <v>1.257322780276354</v>
      </c>
      <c r="N160" s="22">
        <v>3.9652977807367513</v>
      </c>
      <c r="O160" s="22">
        <v>2.5793993029972739</v>
      </c>
    </row>
    <row r="161" spans="2:15" x14ac:dyDescent="0.35">
      <c r="B161" s="7" t="s">
        <v>115</v>
      </c>
      <c r="C161" s="317">
        <v>1</v>
      </c>
      <c r="D161" s="22">
        <v>3.5377968885332507</v>
      </c>
      <c r="E161" s="22">
        <v>3.0633330350937866</v>
      </c>
      <c r="F161" s="22">
        <v>1.8658502461819166</v>
      </c>
      <c r="G161" s="22">
        <v>1.19748278891187</v>
      </c>
      <c r="H161" s="22">
        <v>1.8250693681956194</v>
      </c>
      <c r="I161" s="22">
        <v>0.13199210102917969</v>
      </c>
      <c r="J161" s="22">
        <v>1.6017346620784776</v>
      </c>
      <c r="K161" s="22">
        <v>2.1299658302853555</v>
      </c>
      <c r="L161" s="22">
        <v>0.66927461415157286</v>
      </c>
      <c r="M161" s="22">
        <v>0.52663483659336419</v>
      </c>
      <c r="N161" s="22">
        <v>3.2050656557704693</v>
      </c>
      <c r="O161" s="22">
        <v>1.8153462113671763</v>
      </c>
    </row>
    <row r="162" spans="2:15" x14ac:dyDescent="0.35">
      <c r="B162" s="7" t="s">
        <v>116</v>
      </c>
      <c r="C162" s="317">
        <v>1</v>
      </c>
      <c r="D162" s="22">
        <v>4.3573919298555648</v>
      </c>
      <c r="E162" s="22">
        <v>2.152553845269225</v>
      </c>
      <c r="F162" s="22">
        <v>2.2982246086948699</v>
      </c>
      <c r="G162" s="22">
        <v>-0.14567076342564489</v>
      </c>
      <c r="H162" s="22">
        <v>-0.222015089178356</v>
      </c>
      <c r="I162" s="22">
        <v>0.15093701578660881</v>
      </c>
      <c r="J162" s="22">
        <v>1.9962003377235547</v>
      </c>
      <c r="K162" s="22">
        <v>2.6002488796661853</v>
      </c>
      <c r="L162" s="22">
        <v>0.67326709198371393</v>
      </c>
      <c r="M162" s="22">
        <v>0.95102026941708662</v>
      </c>
      <c r="N162" s="22">
        <v>3.6454289479726532</v>
      </c>
      <c r="O162" s="22">
        <v>2.3063640948142567</v>
      </c>
    </row>
    <row r="163" spans="2:15" x14ac:dyDescent="0.35">
      <c r="B163" s="7" t="s">
        <v>117</v>
      </c>
      <c r="C163" s="317">
        <v>1</v>
      </c>
      <c r="D163" s="22">
        <v>2.0674828389464732</v>
      </c>
      <c r="E163" s="22">
        <v>1.4235928372628452</v>
      </c>
      <c r="F163" s="22">
        <v>1.0901914539346411</v>
      </c>
      <c r="G163" s="22">
        <v>0.33340138332820413</v>
      </c>
      <c r="H163" s="22">
        <v>0.50813310860130678</v>
      </c>
      <c r="I163" s="22">
        <v>0.10293593834533273</v>
      </c>
      <c r="J163" s="22">
        <v>0.88421711706653661</v>
      </c>
      <c r="K163" s="22">
        <v>1.2961657908027457</v>
      </c>
      <c r="L163" s="22">
        <v>0.66415540486897628</v>
      </c>
      <c r="M163" s="22">
        <v>-0.23878044153997324</v>
      </c>
      <c r="N163" s="22">
        <v>2.4191633494092555</v>
      </c>
      <c r="O163" s="22">
        <v>1.0817785792123693</v>
      </c>
    </row>
    <row r="164" spans="2:15" x14ac:dyDescent="0.35">
      <c r="B164" s="7" t="s">
        <v>118</v>
      </c>
      <c r="C164" s="317">
        <v>1</v>
      </c>
      <c r="D164" s="22">
        <v>1.3644745744836635</v>
      </c>
      <c r="E164" s="22">
        <v>1.27314422595068</v>
      </c>
      <c r="F164" s="22">
        <v>0.71932201858759559</v>
      </c>
      <c r="G164" s="22">
        <v>0.55382220736308441</v>
      </c>
      <c r="H164" s="22">
        <v>0.84407388184953358</v>
      </c>
      <c r="I164" s="22">
        <v>9.2724878079339365E-2</v>
      </c>
      <c r="J164" s="22">
        <v>0.53377996611711609</v>
      </c>
      <c r="K164" s="22">
        <v>0.90486407105807509</v>
      </c>
      <c r="L164" s="22">
        <v>0.66264960380918358</v>
      </c>
      <c r="M164" s="22">
        <v>-0.60663677592605436</v>
      </c>
      <c r="N164" s="22">
        <v>2.0452808131012454</v>
      </c>
      <c r="O164" s="22">
        <v>0.70803590449836262</v>
      </c>
    </row>
    <row r="165" spans="2:15" x14ac:dyDescent="0.35">
      <c r="B165" s="7" t="s">
        <v>119</v>
      </c>
      <c r="C165" s="317">
        <v>1</v>
      </c>
      <c r="D165" s="22">
        <v>1.5517349050621758</v>
      </c>
      <c r="E165" s="22">
        <v>0.76732371381206788</v>
      </c>
      <c r="F165" s="22">
        <v>0.81811052019592612</v>
      </c>
      <c r="G165" s="22">
        <v>-5.0786806383858241E-2</v>
      </c>
      <c r="H165" s="22">
        <v>-7.740357147336252E-2</v>
      </c>
      <c r="I165" s="22">
        <v>9.5131830987605567E-2</v>
      </c>
      <c r="J165" s="22">
        <v>0.62775216608073181</v>
      </c>
      <c r="K165" s="22">
        <v>1.0084688743111205</v>
      </c>
      <c r="L165" s="22">
        <v>0.66299069350986672</v>
      </c>
      <c r="M165" s="22">
        <v>-0.5085307932323041</v>
      </c>
      <c r="N165" s="22">
        <v>2.1447518336241562</v>
      </c>
      <c r="O165" s="22">
        <v>0.81920108086041477</v>
      </c>
    </row>
    <row r="166" spans="2:15" x14ac:dyDescent="0.35">
      <c r="B166" s="7" t="s">
        <v>120</v>
      </c>
      <c r="C166" s="317">
        <v>1</v>
      </c>
      <c r="D166" s="22">
        <v>1.6204208554753989</v>
      </c>
      <c r="E166" s="22">
        <v>-0.1847777900620807</v>
      </c>
      <c r="F166" s="22">
        <v>0.85434554179342093</v>
      </c>
      <c r="G166" s="22">
        <v>-1.0391233318555015</v>
      </c>
      <c r="H166" s="22">
        <v>-1.5837155909941183</v>
      </c>
      <c r="I166" s="22">
        <v>9.6075393722109603E-2</v>
      </c>
      <c r="J166" s="22">
        <v>0.66209912300754847</v>
      </c>
      <c r="K166" s="22">
        <v>1.0465919605792933</v>
      </c>
      <c r="L166" s="22">
        <v>0.66312674180166953</v>
      </c>
      <c r="M166" s="22">
        <v>-0.47256800363790341</v>
      </c>
      <c r="N166" s="22">
        <v>2.1812590872247455</v>
      </c>
      <c r="O166" s="22">
        <v>0.87711352735458747</v>
      </c>
    </row>
    <row r="167" spans="2:15" x14ac:dyDescent="0.35">
      <c r="B167" s="7" t="s">
        <v>121</v>
      </c>
      <c r="C167" s="317">
        <v>1</v>
      </c>
      <c r="D167" s="22">
        <v>1.0847886240704401</v>
      </c>
      <c r="E167" s="22">
        <v>-0.64101152534118822</v>
      </c>
      <c r="F167" s="22">
        <v>0.57177471971833549</v>
      </c>
      <c r="G167" s="22">
        <v>-1.2127862450595237</v>
      </c>
      <c r="H167" s="22">
        <v>-1.8483931848727568</v>
      </c>
      <c r="I167" s="22">
        <v>8.9614585740245403E-2</v>
      </c>
      <c r="J167" s="22">
        <v>0.39245634784288375</v>
      </c>
      <c r="K167" s="22">
        <v>0.75109309159378723</v>
      </c>
      <c r="L167" s="22">
        <v>0.6622215402650653</v>
      </c>
      <c r="M167" s="22">
        <v>-0.753327521622006</v>
      </c>
      <c r="N167" s="22">
        <v>1.8968769610586769</v>
      </c>
      <c r="O167" s="22">
        <v>0.5948283756812035</v>
      </c>
    </row>
    <row r="168" spans="2:15" x14ac:dyDescent="0.35">
      <c r="B168" s="7" t="s">
        <v>122</v>
      </c>
      <c r="C168" s="317">
        <v>1</v>
      </c>
      <c r="D168" s="22">
        <v>-0.66080228502046956</v>
      </c>
      <c r="E168" s="22">
        <v>-1.0815427812814524</v>
      </c>
      <c r="F168" s="22">
        <v>-0.34910537163616584</v>
      </c>
      <c r="G168" s="22">
        <v>-0.73243740964528659</v>
      </c>
      <c r="H168" s="22">
        <v>-1.1162992009921395</v>
      </c>
      <c r="I168" s="22">
        <v>8.6141259471871429E-2</v>
      </c>
      <c r="J168" s="22">
        <v>-0.5214736337020115</v>
      </c>
      <c r="K168" s="22">
        <v>-0.17673710957032016</v>
      </c>
      <c r="L168" s="22">
        <v>0.66176046345867467</v>
      </c>
      <c r="M168" s="22">
        <v>-1.6732850004179765</v>
      </c>
      <c r="N168" s="22">
        <v>0.97507425714564477</v>
      </c>
      <c r="O168" s="22">
        <v>-0.33625948713958953</v>
      </c>
    </row>
    <row r="169" spans="2:15" x14ac:dyDescent="0.35">
      <c r="B169" s="7" t="s">
        <v>123</v>
      </c>
      <c r="C169" s="317">
        <v>1</v>
      </c>
      <c r="D169" s="22">
        <v>-3.5772816238634437</v>
      </c>
      <c r="E169" s="22">
        <v>-1.6892916680757113</v>
      </c>
      <c r="F169" s="22">
        <v>-1.8876833660563705</v>
      </c>
      <c r="G169" s="22">
        <v>0.19839169798065925</v>
      </c>
      <c r="H169" s="22">
        <v>0.30236644254221967</v>
      </c>
      <c r="I169" s="22">
        <v>0.13291309643959731</v>
      </c>
      <c r="J169" s="22">
        <v>-2.1536418577192951</v>
      </c>
      <c r="K169" s="22">
        <v>-1.621724874393446</v>
      </c>
      <c r="L169" s="22">
        <v>0.6694568586688775</v>
      </c>
      <c r="M169" s="22">
        <v>-3.2272634460817313</v>
      </c>
      <c r="N169" s="22">
        <v>-0.54810328603100977</v>
      </c>
      <c r="O169" s="22">
        <v>-1.8961727570618978</v>
      </c>
    </row>
    <row r="170" spans="2:15" x14ac:dyDescent="0.35">
      <c r="B170" s="7" t="s">
        <v>124</v>
      </c>
      <c r="C170" s="317">
        <v>1</v>
      </c>
      <c r="D170" s="22">
        <v>-6.2836163346072462</v>
      </c>
      <c r="E170" s="22">
        <v>-2.0060625934374636</v>
      </c>
      <c r="F170" s="22">
        <v>-3.315400331518533</v>
      </c>
      <c r="G170" s="22">
        <v>1.3093377380810693</v>
      </c>
      <c r="H170" s="22">
        <v>1.995546174459603</v>
      </c>
      <c r="I170" s="22">
        <v>0.19945247476446124</v>
      </c>
      <c r="J170" s="22">
        <v>-3.7145038116703217</v>
      </c>
      <c r="K170" s="22">
        <v>-2.9162968513667442</v>
      </c>
      <c r="L170" s="22">
        <v>0.68577538896004986</v>
      </c>
      <c r="M170" s="22">
        <v>-4.6876337152337095</v>
      </c>
      <c r="N170" s="22">
        <v>-1.9431669478033564</v>
      </c>
      <c r="O170" s="22">
        <v>-3.4487091887398864</v>
      </c>
    </row>
    <row r="171" spans="2:15" x14ac:dyDescent="0.35">
      <c r="B171" s="7" t="s">
        <v>125</v>
      </c>
      <c r="C171" s="317">
        <v>1</v>
      </c>
      <c r="D171" s="22">
        <v>-3.8503436073345179</v>
      </c>
      <c r="E171" s="22">
        <v>-1.693701287394257</v>
      </c>
      <c r="F171" s="22">
        <v>-2.0317362154237184</v>
      </c>
      <c r="G171" s="22">
        <v>0.33803492802946145</v>
      </c>
      <c r="H171" s="22">
        <v>0.51519503932693689</v>
      </c>
      <c r="I171" s="22">
        <v>0.1390926537280848</v>
      </c>
      <c r="J171" s="22">
        <v>-2.3100599726595328</v>
      </c>
      <c r="K171" s="22">
        <v>-1.753412458187904</v>
      </c>
      <c r="L171" s="22">
        <v>0.67071108588926764</v>
      </c>
      <c r="M171" s="22">
        <v>-3.3738259983201511</v>
      </c>
      <c r="N171" s="22">
        <v>-0.68964643252728552</v>
      </c>
      <c r="O171" s="22">
        <v>-2.047642153489952</v>
      </c>
    </row>
    <row r="172" spans="2:15" x14ac:dyDescent="0.35">
      <c r="B172" s="7" t="s">
        <v>126</v>
      </c>
      <c r="C172" s="317">
        <v>1</v>
      </c>
      <c r="D172" s="22">
        <v>-2.6064510453510477</v>
      </c>
      <c r="E172" s="22">
        <v>-1.1940121576595903</v>
      </c>
      <c r="F172" s="22">
        <v>-1.3755252497564658</v>
      </c>
      <c r="G172" s="22">
        <v>0.18151309209687549</v>
      </c>
      <c r="H172" s="22">
        <v>0.27664195876543685</v>
      </c>
      <c r="I172" s="22">
        <v>0.11265143286153856</v>
      </c>
      <c r="J172" s="22">
        <v>-1.6009402462473321</v>
      </c>
      <c r="K172" s="22">
        <v>-1.1501102532655996</v>
      </c>
      <c r="L172" s="22">
        <v>0.6657303806642727</v>
      </c>
      <c r="M172" s="22">
        <v>-2.707648664518068</v>
      </c>
      <c r="N172" s="22">
        <v>-4.3401834994863719E-2</v>
      </c>
      <c r="O172" s="22">
        <v>-1.3810383522863077</v>
      </c>
    </row>
    <row r="173" spans="2:15" x14ac:dyDescent="0.35">
      <c r="B173" s="7" t="s">
        <v>127</v>
      </c>
      <c r="C173" s="317">
        <v>1</v>
      </c>
      <c r="D173" s="22">
        <v>-3.5881783180783202</v>
      </c>
      <c r="E173" s="22">
        <v>-0.85924727034916593</v>
      </c>
      <c r="F173" s="22">
        <v>-1.8934318771833467</v>
      </c>
      <c r="G173" s="22">
        <v>1.0341846068341809</v>
      </c>
      <c r="H173" s="22">
        <v>1.5761885385489269</v>
      </c>
      <c r="I173" s="22">
        <v>0.13315630127247516</v>
      </c>
      <c r="J173" s="22">
        <v>-2.1598770205927882</v>
      </c>
      <c r="K173" s="22">
        <v>-1.6269867337739052</v>
      </c>
      <c r="L173" s="22">
        <v>0.66950518667311743</v>
      </c>
      <c r="M173" s="22">
        <v>-3.2331086613218236</v>
      </c>
      <c r="N173" s="22">
        <v>-0.55375509304486958</v>
      </c>
      <c r="O173" s="22">
        <v>-1.9378547953068721</v>
      </c>
    </row>
    <row r="174" spans="2:15" x14ac:dyDescent="0.35">
      <c r="B174" s="7" t="s">
        <v>128</v>
      </c>
      <c r="C174" s="317">
        <v>1</v>
      </c>
      <c r="D174" s="22">
        <v>-1.434223772623775</v>
      </c>
      <c r="E174" s="22">
        <v>-0.54429719785355635</v>
      </c>
      <c r="F174" s="22">
        <v>-0.75712104498232768</v>
      </c>
      <c r="G174" s="22">
        <v>0.21282384712877134</v>
      </c>
      <c r="H174" s="22">
        <v>0.32436231051739473</v>
      </c>
      <c r="I174" s="22">
        <v>9.3616498189982758E-2</v>
      </c>
      <c r="J174" s="22">
        <v>-0.94444722517321444</v>
      </c>
      <c r="K174" s="22">
        <v>-0.56979486479144092</v>
      </c>
      <c r="L174" s="22">
        <v>0.66277495663837116</v>
      </c>
      <c r="M174" s="22">
        <v>-2.083330669927812</v>
      </c>
      <c r="N174" s="22">
        <v>0.56908857996315676</v>
      </c>
      <c r="O174" s="22">
        <v>-0.76154364494754589</v>
      </c>
    </row>
    <row r="175" spans="2:15" x14ac:dyDescent="0.35">
      <c r="B175" s="7" t="s">
        <v>129</v>
      </c>
      <c r="C175" s="317">
        <v>1</v>
      </c>
      <c r="D175" s="22">
        <v>-1.174010962706419</v>
      </c>
      <c r="E175" s="22">
        <v>-0.7111379502737718</v>
      </c>
      <c r="F175" s="22">
        <v>-0.61984673006675506</v>
      </c>
      <c r="G175" s="22">
        <v>-9.1291220207016743E-2</v>
      </c>
      <c r="H175" s="22">
        <v>-0.1391358699496843</v>
      </c>
      <c r="I175" s="22">
        <v>9.0561098023862863E-2</v>
      </c>
      <c r="J175" s="22">
        <v>-0.80105906864702825</v>
      </c>
      <c r="K175" s="22">
        <v>-0.43863439148648181</v>
      </c>
      <c r="L175" s="22">
        <v>0.6623502901704863</v>
      </c>
      <c r="M175" s="22">
        <v>-1.9452065993727734</v>
      </c>
      <c r="N175" s="22">
        <v>0.70551313923926318</v>
      </c>
      <c r="O175" s="22">
        <v>-0.61807382346295525</v>
      </c>
    </row>
    <row r="176" spans="2:15" x14ac:dyDescent="0.35">
      <c r="B176" s="7" t="s">
        <v>130</v>
      </c>
      <c r="C176" s="317">
        <v>1</v>
      </c>
      <c r="D176" s="22">
        <v>-0.64928047602138672</v>
      </c>
      <c r="E176" s="22">
        <v>-0.52729027075555523</v>
      </c>
      <c r="F176" s="22">
        <v>-0.34302708349408895</v>
      </c>
      <c r="G176" s="22">
        <v>-0.18426318726146629</v>
      </c>
      <c r="H176" s="22">
        <v>-0.28083334630853324</v>
      </c>
      <c r="I176" s="22">
        <v>8.6068530994243012E-2</v>
      </c>
      <c r="J176" s="22">
        <v>-0.51524981621234489</v>
      </c>
      <c r="K176" s="22">
        <v>-0.17080435077583306</v>
      </c>
      <c r="L176" s="22">
        <v>0.66175100033256207</v>
      </c>
      <c r="M176" s="22">
        <v>-1.667187776604286</v>
      </c>
      <c r="N176" s="22">
        <v>0.98113360961610807</v>
      </c>
      <c r="O176" s="22">
        <v>-0.33980092600590778</v>
      </c>
    </row>
    <row r="177" spans="2:15" ht="15" thickBot="1" x14ac:dyDescent="0.4">
      <c r="B177" s="20" t="s">
        <v>131</v>
      </c>
      <c r="C177" s="310">
        <v>1</v>
      </c>
      <c r="D177" s="23">
        <v>-0.24822107519494069</v>
      </c>
      <c r="E177" s="23">
        <v>0.25834763242788478</v>
      </c>
      <c r="F177" s="23">
        <v>-0.13144966535550448</v>
      </c>
      <c r="G177" s="23">
        <v>0.38979729778338923</v>
      </c>
      <c r="H177" s="23">
        <v>0.59408545540460933</v>
      </c>
      <c r="I177" s="23">
        <v>8.4314449061835162E-2</v>
      </c>
      <c r="J177" s="23">
        <v>-0.30016248823422559</v>
      </c>
      <c r="K177" s="23">
        <v>3.7263157523216628E-2</v>
      </c>
      <c r="L177" s="23">
        <v>0.66152514746927071</v>
      </c>
      <c r="M177" s="23">
        <v>-1.4551584279301275</v>
      </c>
      <c r="N177" s="23">
        <v>1.1922590972191187</v>
      </c>
      <c r="O177" s="23">
        <v>-0.13799443515169163</v>
      </c>
    </row>
    <row r="197" spans="7:7" x14ac:dyDescent="0.35">
      <c r="G197" t="s">
        <v>63</v>
      </c>
    </row>
    <row r="217" spans="7:7" x14ac:dyDescent="0.35">
      <c r="G217" t="s">
        <v>63</v>
      </c>
    </row>
    <row r="237" spans="2:7" x14ac:dyDescent="0.35">
      <c r="G237" t="s">
        <v>63</v>
      </c>
    </row>
    <row r="240" spans="2:7" x14ac:dyDescent="0.35">
      <c r="B240" s="6" t="s">
        <v>210</v>
      </c>
    </row>
    <row r="241" spans="2:18" ht="15" thickBot="1" x14ac:dyDescent="0.4"/>
    <row r="242" spans="2:18" ht="43.5" x14ac:dyDescent="0.35">
      <c r="B242" s="9" t="s">
        <v>198</v>
      </c>
      <c r="C242" s="10" t="s">
        <v>199</v>
      </c>
      <c r="D242" s="327" t="s">
        <v>201</v>
      </c>
      <c r="E242" s="10" t="s">
        <v>202</v>
      </c>
      <c r="F242" s="10" t="s">
        <v>211</v>
      </c>
      <c r="G242" s="10" t="s">
        <v>212</v>
      </c>
      <c r="H242" s="10" t="s">
        <v>213</v>
      </c>
      <c r="I242" s="327" t="s">
        <v>214</v>
      </c>
      <c r="J242" s="327" t="s">
        <v>215</v>
      </c>
      <c r="K242" s="327" t="s">
        <v>216</v>
      </c>
      <c r="L242" s="327" t="s">
        <v>217</v>
      </c>
      <c r="M242" s="327" t="s">
        <v>218</v>
      </c>
      <c r="N242" s="10" t="s">
        <v>219</v>
      </c>
      <c r="O242" s="327" t="s">
        <v>220</v>
      </c>
      <c r="P242" s="10" t="s">
        <v>234</v>
      </c>
      <c r="Q242" s="327" t="s">
        <v>221</v>
      </c>
      <c r="R242" s="10" t="s">
        <v>235</v>
      </c>
    </row>
    <row r="243" spans="2:18" x14ac:dyDescent="0.35">
      <c r="B243" s="19" t="s">
        <v>71</v>
      </c>
      <c r="C243" s="21">
        <v>1</v>
      </c>
      <c r="D243" s="328">
        <v>-4.0634364115833987E-2</v>
      </c>
      <c r="E243" s="21">
        <v>-6.19303541817951E-2</v>
      </c>
      <c r="F243" s="21">
        <v>-6.3207486109458991E-2</v>
      </c>
      <c r="G243" s="21">
        <v>-4.2327573855407273E-2</v>
      </c>
      <c r="H243" s="21">
        <v>-6.3964081448897134E-2</v>
      </c>
      <c r="I243" s="328">
        <v>2.3609080209030076E-2</v>
      </c>
      <c r="J243" s="328">
        <v>1.4165448125418045</v>
      </c>
      <c r="K243" s="328">
        <v>8.3238516243983168E-5</v>
      </c>
      <c r="L243" s="328">
        <v>1.0777527158445865</v>
      </c>
      <c r="M243" s="328">
        <v>-1.6932097395732874E-3</v>
      </c>
      <c r="N243" s="21">
        <v>-1.2793219709994291E-2</v>
      </c>
      <c r="O243" s="328">
        <v>-6.936233970582799E-4</v>
      </c>
      <c r="P243" s="21">
        <v>-2.8531824023301502E-4</v>
      </c>
      <c r="Q243" s="328">
        <v>-8.1865594522830959E-3</v>
      </c>
      <c r="R243" s="21">
        <v>-9.8282388294725093E-3</v>
      </c>
    </row>
    <row r="244" spans="2:18" x14ac:dyDescent="0.35">
      <c r="B244" s="7" t="s">
        <v>72</v>
      </c>
      <c r="C244" s="22">
        <v>1</v>
      </c>
      <c r="D244" s="329">
        <v>-0.1140048483120919</v>
      </c>
      <c r="E244" s="22">
        <v>-0.17375344214279131</v>
      </c>
      <c r="F244" s="22">
        <v>-0.17777537377665373</v>
      </c>
      <c r="G244" s="22">
        <v>-0.11934375219840111</v>
      </c>
      <c r="H244" s="22">
        <v>-0.18039069162048288</v>
      </c>
      <c r="I244" s="329">
        <v>2.8342069609257493E-2</v>
      </c>
      <c r="J244" s="329">
        <v>1.7005241765554495</v>
      </c>
      <c r="K244" s="329">
        <v>7.4001749414152526E-4</v>
      </c>
      <c r="L244" s="329">
        <v>1.0820790978434049</v>
      </c>
      <c r="M244" s="329">
        <v>-5.3389038863092099E-3</v>
      </c>
      <c r="N244" s="22">
        <v>-3.8154022449352884E-2</v>
      </c>
      <c r="O244" s="329">
        <v>-1.9556169764785858E-3</v>
      </c>
      <c r="P244" s="22">
        <v>-8.8141836473779544E-4</v>
      </c>
      <c r="Q244" s="329">
        <v>-2.3086767469286177E-2</v>
      </c>
      <c r="R244" s="22">
        <v>-3.0368958901303582E-2</v>
      </c>
    </row>
    <row r="245" spans="2:18" x14ac:dyDescent="0.35">
      <c r="B245" s="7" t="s">
        <v>73</v>
      </c>
      <c r="C245" s="22">
        <v>1</v>
      </c>
      <c r="D245" s="329">
        <v>0.46701530630853605</v>
      </c>
      <c r="E245" s="22">
        <v>0.71177250972993489</v>
      </c>
      <c r="F245" s="22">
        <v>0.7239811918004615</v>
      </c>
      <c r="G245" s="22">
        <v>0.48317367161942076</v>
      </c>
      <c r="H245" s="22">
        <v>0.7333969131494289</v>
      </c>
      <c r="I245" s="329">
        <v>1.7048705118104277E-2</v>
      </c>
      <c r="J245" s="329">
        <v>1.0229223070862565</v>
      </c>
      <c r="K245" s="329">
        <v>9.0675692265083374E-3</v>
      </c>
      <c r="L245" s="329">
        <v>1.0516452501216593</v>
      </c>
      <c r="M245" s="329">
        <v>1.6158365310884708E-2</v>
      </c>
      <c r="N245" s="22">
        <v>0.13411771890782526</v>
      </c>
      <c r="O245" s="329">
        <v>7.9182485896765551E-3</v>
      </c>
      <c r="P245" s="22">
        <v>2.7676781659023856E-3</v>
      </c>
      <c r="Q245" s="329">
        <v>9.3870653850227512E-2</v>
      </c>
      <c r="R245" s="22">
        <v>9.5760141080931435E-2</v>
      </c>
    </row>
    <row r="246" spans="2:18" x14ac:dyDescent="0.35">
      <c r="B246" s="7" t="s">
        <v>74</v>
      </c>
      <c r="C246" s="22">
        <v>1</v>
      </c>
      <c r="D246" s="329">
        <v>0.78962297138968363</v>
      </c>
      <c r="E246" s="22">
        <v>1.2034550398978452</v>
      </c>
      <c r="F246" s="22">
        <v>1.2205899552397186</v>
      </c>
      <c r="G246" s="22">
        <v>0.81226851101934916</v>
      </c>
      <c r="H246" s="22">
        <v>1.2432298284914214</v>
      </c>
      <c r="I246" s="329">
        <v>1.148593386703109E-2</v>
      </c>
      <c r="J246" s="329">
        <v>0.68915603202186537</v>
      </c>
      <c r="K246" s="329">
        <v>2.1363504061153171E-2</v>
      </c>
      <c r="L246" s="329">
        <v>1.0113768538716346</v>
      </c>
      <c r="M246" s="329">
        <v>2.2645539629665454E-2</v>
      </c>
      <c r="N246" s="22">
        <v>0.20758355720538413</v>
      </c>
      <c r="O246" s="329">
        <v>1.3312246451692305E-2</v>
      </c>
      <c r="P246" s="22">
        <v>3.8189977266438143E-3</v>
      </c>
      <c r="Q246" s="329">
        <v>0.15913585716785553</v>
      </c>
      <c r="R246" s="22">
        <v>0.13323998563504769</v>
      </c>
    </row>
    <row r="247" spans="2:18" x14ac:dyDescent="0.35">
      <c r="B247" s="7" t="s">
        <v>75</v>
      </c>
      <c r="C247" s="22">
        <v>1</v>
      </c>
      <c r="D247" s="329">
        <v>0.14072925903077471</v>
      </c>
      <c r="E247" s="22">
        <v>0.21448380072278109</v>
      </c>
      <c r="F247" s="22">
        <v>0.21785152080852574</v>
      </c>
      <c r="G247" s="22">
        <v>0.14518327851950866</v>
      </c>
      <c r="H247" s="22">
        <v>0.21947720888117578</v>
      </c>
      <c r="I247" s="329">
        <v>1.4285155726344929E-2</v>
      </c>
      <c r="J247" s="329">
        <v>0.85710934358069579</v>
      </c>
      <c r="K247" s="329">
        <v>7.5103280687829107E-4</v>
      </c>
      <c r="L247" s="329">
        <v>1.0658136181869213</v>
      </c>
      <c r="M247" s="329">
        <v>4.454019488733944E-3</v>
      </c>
      <c r="N247" s="22">
        <v>3.8442107193004248E-2</v>
      </c>
      <c r="O247" s="329">
        <v>2.3793300171351889E-3</v>
      </c>
      <c r="P247" s="22">
        <v>7.6124721308676324E-4</v>
      </c>
      <c r="Q247" s="329">
        <v>2.809263051746656E-2</v>
      </c>
      <c r="R247" s="22">
        <v>2.623203107498974E-2</v>
      </c>
    </row>
    <row r="248" spans="2:18" x14ac:dyDescent="0.35">
      <c r="B248" s="7" t="s">
        <v>76</v>
      </c>
      <c r="C248" s="22">
        <v>1</v>
      </c>
      <c r="D248" s="329">
        <v>0.47263322134055397</v>
      </c>
      <c r="E248" s="22">
        <v>0.72033470764459417</v>
      </c>
      <c r="F248" s="22">
        <v>0.72958556219285442</v>
      </c>
      <c r="G248" s="22">
        <v>0.48485069854218787</v>
      </c>
      <c r="H248" s="22">
        <v>0.73599369704319306</v>
      </c>
      <c r="I248" s="329">
        <v>8.8049890558495308E-3</v>
      </c>
      <c r="J248" s="329">
        <v>0.52829934335097184</v>
      </c>
      <c r="K248" s="329">
        <v>6.8798625067562911E-3</v>
      </c>
      <c r="L248" s="329">
        <v>1.0424611680742721</v>
      </c>
      <c r="M248" s="329">
        <v>1.2217477201633945E-2</v>
      </c>
      <c r="N248" s="22">
        <v>0.11683174165367187</v>
      </c>
      <c r="O248" s="329">
        <v>7.946474574089344E-3</v>
      </c>
      <c r="P248" s="22">
        <v>1.9959013074467972E-3</v>
      </c>
      <c r="Q248" s="329">
        <v>9.4211834841211553E-2</v>
      </c>
      <c r="R248" s="22">
        <v>6.9061897307254358E-2</v>
      </c>
    </row>
    <row r="249" spans="2:18" x14ac:dyDescent="0.35">
      <c r="B249" s="7" t="s">
        <v>77</v>
      </c>
      <c r="C249" s="22">
        <v>1</v>
      </c>
      <c r="D249" s="329">
        <v>0.65525447178283014</v>
      </c>
      <c r="E249" s="22">
        <v>0.99866559744939809</v>
      </c>
      <c r="F249" s="22">
        <v>1.0108488324710299</v>
      </c>
      <c r="G249" s="22">
        <v>0.67133956440432929</v>
      </c>
      <c r="H249" s="22">
        <v>1.0233731742471879</v>
      </c>
      <c r="I249" s="329">
        <v>7.5662544876629921E-3</v>
      </c>
      <c r="J249" s="329">
        <v>0.45397526925977955</v>
      </c>
      <c r="K249" s="329">
        <v>1.2541688343506588E-2</v>
      </c>
      <c r="L249" s="329">
        <v>1.0237772811712662</v>
      </c>
      <c r="M249" s="329">
        <v>1.6085092621499143E-2</v>
      </c>
      <c r="N249" s="22">
        <v>0.15840711717113773</v>
      </c>
      <c r="O249" s="329">
        <v>1.1003131064981086E-2</v>
      </c>
      <c r="P249" s="22">
        <v>2.5618243038317851E-3</v>
      </c>
      <c r="Q249" s="329">
        <v>0.13100050406775771</v>
      </c>
      <c r="R249" s="22">
        <v>8.9017317087600467E-2</v>
      </c>
    </row>
    <row r="250" spans="2:18" x14ac:dyDescent="0.35">
      <c r="B250" s="7" t="s">
        <v>78</v>
      </c>
      <c r="C250" s="22">
        <v>1</v>
      </c>
      <c r="D250" s="329">
        <v>0.60839235303633277</v>
      </c>
      <c r="E250" s="22">
        <v>0.92724359602698558</v>
      </c>
      <c r="F250" s="22">
        <v>0.93719954096213043</v>
      </c>
      <c r="G250" s="22">
        <v>0.62152728083906872</v>
      </c>
      <c r="H250" s="22">
        <v>0.94627048648693313</v>
      </c>
      <c r="I250" s="329">
        <v>4.7398659343238858E-3</v>
      </c>
      <c r="J250" s="329">
        <v>0.28439195605943313</v>
      </c>
      <c r="K250" s="329">
        <v>9.4815225448185644E-3</v>
      </c>
      <c r="L250" s="329">
        <v>1.025879701598579</v>
      </c>
      <c r="M250" s="329">
        <v>1.3134927802735971E-2</v>
      </c>
      <c r="N250" s="22">
        <v>0.13756217757131095</v>
      </c>
      <c r="O250" s="329">
        <v>1.0187187137829923E-2</v>
      </c>
      <c r="P250" s="22">
        <v>1.8771970010265763E-3</v>
      </c>
      <c r="Q250" s="329">
        <v>0.12113629253495087</v>
      </c>
      <c r="R250" s="22">
        <v>6.5147585412723821E-2</v>
      </c>
    </row>
    <row r="251" spans="2:18" x14ac:dyDescent="0.35">
      <c r="B251" s="7" t="s">
        <v>79</v>
      </c>
      <c r="C251" s="22">
        <v>1</v>
      </c>
      <c r="D251" s="329">
        <v>-0.47233172545961483</v>
      </c>
      <c r="E251" s="22">
        <v>-0.71987520133516392</v>
      </c>
      <c r="F251" s="22">
        <v>-0.7279524381987742</v>
      </c>
      <c r="G251" s="22">
        <v>-0.48299062509811858</v>
      </c>
      <c r="H251" s="22">
        <v>-0.73315521865235556</v>
      </c>
      <c r="I251" s="329">
        <v>5.675100915214921E-3</v>
      </c>
      <c r="J251" s="329">
        <v>0.34050605491289526</v>
      </c>
      <c r="K251" s="329">
        <v>5.979175076598911E-3</v>
      </c>
      <c r="L251" s="329">
        <v>1.039209362895446</v>
      </c>
      <c r="M251" s="329">
        <v>-1.0658899638503716E-2</v>
      </c>
      <c r="N251" s="22">
        <v>-0.10891376373014749</v>
      </c>
      <c r="O251" s="329">
        <v>-7.9163615519802343E-3</v>
      </c>
      <c r="P251" s="22">
        <v>-1.5962176997122884E-3</v>
      </c>
      <c r="Q251" s="329">
        <v>-9.3852910339022377E-2</v>
      </c>
      <c r="R251" s="22">
        <v>-5.5230976857798438E-2</v>
      </c>
    </row>
    <row r="252" spans="2:18" x14ac:dyDescent="0.35">
      <c r="B252" s="7" t="s">
        <v>80</v>
      </c>
      <c r="C252" s="22">
        <v>1</v>
      </c>
      <c r="D252" s="329">
        <v>0.94974867650123396</v>
      </c>
      <c r="E252" s="22">
        <v>1.4475007348888929</v>
      </c>
      <c r="F252" s="22">
        <v>1.4611415673976746</v>
      </c>
      <c r="G252" s="22">
        <v>0.96773333947512075</v>
      </c>
      <c r="H252" s="22">
        <v>1.4895566499426496</v>
      </c>
      <c r="I252" s="329">
        <v>2.1908741927137701E-3</v>
      </c>
      <c r="J252" s="329">
        <v>0.1314524515628262</v>
      </c>
      <c r="K252" s="329">
        <v>2.0213811106377037E-2</v>
      </c>
      <c r="L252" s="329">
        <v>0.97944962382958478</v>
      </c>
      <c r="M252" s="329">
        <v>1.7984662973886737E-2</v>
      </c>
      <c r="N252" s="22">
        <v>0.2030627787871454</v>
      </c>
      <c r="O252" s="329">
        <v>1.5866370189897599E-2</v>
      </c>
      <c r="P252" s="22">
        <v>-1.9871518244951028E-3</v>
      </c>
      <c r="Q252" s="329">
        <v>0.19074088741519327</v>
      </c>
      <c r="R252" s="22">
        <v>-6.9721343072028513E-2</v>
      </c>
    </row>
    <row r="253" spans="2:18" x14ac:dyDescent="0.35">
      <c r="B253" s="7" t="s">
        <v>81</v>
      </c>
      <c r="C253" s="22">
        <v>1</v>
      </c>
      <c r="D253" s="329">
        <v>0.33093980258016353</v>
      </c>
      <c r="E253" s="22">
        <v>0.50438144247116456</v>
      </c>
      <c r="F253" s="22">
        <v>0.50878727379520194</v>
      </c>
      <c r="G253" s="22">
        <v>0.3367466503736033</v>
      </c>
      <c r="H253" s="22">
        <v>0.50998359770462454</v>
      </c>
      <c r="I253" s="329">
        <v>8.5052338828450649E-4</v>
      </c>
      <c r="J253" s="329">
        <v>5.1031403297070392E-2</v>
      </c>
      <c r="K253" s="329">
        <v>2.2710877940598576E-3</v>
      </c>
      <c r="L253" s="329">
        <v>1.0437175084947907</v>
      </c>
      <c r="M253" s="329">
        <v>5.8068477934397622E-3</v>
      </c>
      <c r="N253" s="22">
        <v>6.6969150112011322E-2</v>
      </c>
      <c r="O253" s="329">
        <v>5.5208464945818731E-3</v>
      </c>
      <c r="P253" s="22">
        <v>-4.3083704802069164E-4</v>
      </c>
      <c r="Q253" s="329">
        <v>6.530155006200071E-2</v>
      </c>
      <c r="R253" s="22">
        <v>-1.4873026053062163E-2</v>
      </c>
    </row>
    <row r="254" spans="2:18" x14ac:dyDescent="0.35">
      <c r="B254" s="7" t="s">
        <v>82</v>
      </c>
      <c r="C254" s="22">
        <v>1</v>
      </c>
      <c r="D254" s="329">
        <v>0.63754122525929824</v>
      </c>
      <c r="E254" s="22">
        <v>0.971669047736336</v>
      </c>
      <c r="F254" s="22">
        <v>0.98185095424080049</v>
      </c>
      <c r="G254" s="22">
        <v>0.65097253927107324</v>
      </c>
      <c r="H254" s="22">
        <v>0.9918320600154148</v>
      </c>
      <c r="I254" s="329">
        <v>4.2392464714534834E-3</v>
      </c>
      <c r="J254" s="329">
        <v>0.25435478828720898</v>
      </c>
      <c r="K254" s="329">
        <v>1.015479983518142E-2</v>
      </c>
      <c r="L254" s="329">
        <v>1.0223341881672188</v>
      </c>
      <c r="M254" s="329">
        <v>1.3431314011774949E-2</v>
      </c>
      <c r="N254" s="22">
        <v>0.14246758395086159</v>
      </c>
      <c r="O254" s="329">
        <v>1.0673448734252635E-2</v>
      </c>
      <c r="P254" s="22">
        <v>-1.8594034355013641E-3</v>
      </c>
      <c r="Q254" s="329">
        <v>0.12701211169969379</v>
      </c>
      <c r="R254" s="22">
        <v>-6.4577685560083975E-2</v>
      </c>
    </row>
    <row r="255" spans="2:18" x14ac:dyDescent="0.35">
      <c r="B255" s="7" t="s">
        <v>83</v>
      </c>
      <c r="C255" s="22">
        <v>1</v>
      </c>
      <c r="D255" s="329">
        <v>0.82000182088521856</v>
      </c>
      <c r="E255" s="22">
        <v>1.2497550854339539</v>
      </c>
      <c r="F255" s="22">
        <v>1.2702719087568526</v>
      </c>
      <c r="G255" s="22">
        <v>0.84714622442162413</v>
      </c>
      <c r="H255" s="22">
        <v>1.2980097257405299</v>
      </c>
      <c r="I255" s="329">
        <v>1.5648727611518382E-2</v>
      </c>
      <c r="J255" s="329">
        <v>0.93892365669110289</v>
      </c>
      <c r="K255" s="329">
        <v>2.6707231977901584E-2</v>
      </c>
      <c r="L255" s="329">
        <v>1.011359779893747</v>
      </c>
      <c r="M255" s="329">
        <v>2.7144403536405532E-2</v>
      </c>
      <c r="N255" s="22">
        <v>0.23234798381775956</v>
      </c>
      <c r="O255" s="329">
        <v>1.3892062947625562E-2</v>
      </c>
      <c r="P255" s="22">
        <v>-4.6490532641223483E-3</v>
      </c>
      <c r="Q255" s="329">
        <v>0.16624599972214735</v>
      </c>
      <c r="R255" s="22">
        <v>-0.16237436366527302</v>
      </c>
    </row>
    <row r="256" spans="2:18" x14ac:dyDescent="0.35">
      <c r="B256" s="7" t="s">
        <v>84</v>
      </c>
      <c r="C256" s="22">
        <v>1</v>
      </c>
      <c r="D256" s="329">
        <v>0.15990086004912052</v>
      </c>
      <c r="E256" s="22">
        <v>0.24370301128834185</v>
      </c>
      <c r="F256" s="22">
        <v>0.24741489663743443</v>
      </c>
      <c r="G256" s="22">
        <v>0.16480891405044848</v>
      </c>
      <c r="H256" s="22">
        <v>0.24917484559005026</v>
      </c>
      <c r="I256" s="329">
        <v>1.3386827634916297E-2</v>
      </c>
      <c r="J256" s="329">
        <v>0.8032096580949778</v>
      </c>
      <c r="K256" s="329">
        <v>9.3946418075377782E-4</v>
      </c>
      <c r="L256" s="329">
        <v>1.0643299453367838</v>
      </c>
      <c r="M256" s="329">
        <v>4.9080540013279484E-3</v>
      </c>
      <c r="N256" s="22">
        <v>4.3000005898078342E-2</v>
      </c>
      <c r="O256" s="329">
        <v>2.7025807862889641E-3</v>
      </c>
      <c r="P256" s="22">
        <v>-8.3653893728192824E-4</v>
      </c>
      <c r="Q256" s="329">
        <v>3.191295937610273E-2</v>
      </c>
      <c r="R256" s="22">
        <v>-2.8829893202606569E-2</v>
      </c>
    </row>
    <row r="257" spans="2:18" x14ac:dyDescent="0.35">
      <c r="B257" s="7" t="s">
        <v>85</v>
      </c>
      <c r="C257" s="22">
        <v>1</v>
      </c>
      <c r="D257" s="329">
        <v>-8.4142012524976328E-2</v>
      </c>
      <c r="E257" s="22">
        <v>-0.12823984700206678</v>
      </c>
      <c r="F257" s="22">
        <v>-0.13090542874309385</v>
      </c>
      <c r="G257" s="22">
        <v>-8.7676302784442037E-2</v>
      </c>
      <c r="H257" s="22">
        <v>-0.13250839480976345</v>
      </c>
      <c r="I257" s="329">
        <v>2.3917224538220302E-2</v>
      </c>
      <c r="J257" s="329">
        <v>1.4350334722932181</v>
      </c>
      <c r="K257" s="329">
        <v>3.5989402594294108E-4</v>
      </c>
      <c r="L257" s="329">
        <v>1.0776185408649832</v>
      </c>
      <c r="M257" s="329">
        <v>-3.5342902594657044E-3</v>
      </c>
      <c r="N257" s="22">
        <v>-2.660439492434314E-2</v>
      </c>
      <c r="O257" s="329">
        <v>-1.4378819676673883E-3</v>
      </c>
      <c r="P257" s="22">
        <v>5.9484558825379072E-4</v>
      </c>
      <c r="Q257" s="329">
        <v>-1.6972635987268919E-2</v>
      </c>
      <c r="R257" s="22">
        <v>2.0492681177201107E-2</v>
      </c>
    </row>
    <row r="258" spans="2:18" x14ac:dyDescent="0.35">
      <c r="B258" s="7" t="s">
        <v>86</v>
      </c>
      <c r="C258" s="22">
        <v>1</v>
      </c>
      <c r="D258" s="329">
        <v>0.60357347591641131</v>
      </c>
      <c r="E258" s="22">
        <v>0.9198992023521011</v>
      </c>
      <c r="F258" s="22">
        <v>0.94691063775389606</v>
      </c>
      <c r="G258" s="22">
        <v>0.6395399120855022</v>
      </c>
      <c r="H258" s="22">
        <v>0.97384787487062552</v>
      </c>
      <c r="I258" s="329">
        <v>3.9844542668391554E-2</v>
      </c>
      <c r="J258" s="329">
        <v>2.3906725601034933</v>
      </c>
      <c r="K258" s="329">
        <v>2.6715004745674613E-2</v>
      </c>
      <c r="L258" s="329">
        <v>1.0633690554320228</v>
      </c>
      <c r="M258" s="329">
        <v>3.5966436169090864E-2</v>
      </c>
      <c r="N258" s="22">
        <v>0.23094363529895481</v>
      </c>
      <c r="O258" s="329">
        <v>1.0489585233502158E-2</v>
      </c>
      <c r="P258" s="22">
        <v>-5.6003955629304204E-3</v>
      </c>
      <c r="Q258" s="329">
        <v>0.1247517592136891</v>
      </c>
      <c r="R258" s="22">
        <v>-0.19439072704393556</v>
      </c>
    </row>
    <row r="259" spans="2:18" x14ac:dyDescent="0.35">
      <c r="B259" s="7" t="s">
        <v>87</v>
      </c>
      <c r="C259" s="22">
        <v>1</v>
      </c>
      <c r="D259" s="329">
        <v>-9.815946258335595E-2</v>
      </c>
      <c r="E259" s="22">
        <v>-0.1496036769949865</v>
      </c>
      <c r="F259" s="22">
        <v>-0.15311845486246009</v>
      </c>
      <c r="G259" s="22">
        <v>-0.10282594563066048</v>
      </c>
      <c r="H259" s="22">
        <v>-0.15541291469731613</v>
      </c>
      <c r="I259" s="329">
        <v>2.8988907314933764E-2</v>
      </c>
      <c r="J259" s="329">
        <v>1.7393344388960259</v>
      </c>
      <c r="K259" s="329">
        <v>5.5729173296646228E-4</v>
      </c>
      <c r="L259" s="329">
        <v>1.0831119568265057</v>
      </c>
      <c r="M259" s="329">
        <v>-4.6664830473045283E-3</v>
      </c>
      <c r="N259" s="22">
        <v>-3.3107820783943524E-2</v>
      </c>
      <c r="O259" s="329">
        <v>-1.686401429329268E-3</v>
      </c>
      <c r="P259" s="22">
        <v>7.6804251622897214E-4</v>
      </c>
      <c r="Q259" s="329">
        <v>-1.990720319869687E-2</v>
      </c>
      <c r="R259" s="22">
        <v>2.6460803540966093E-2</v>
      </c>
    </row>
    <row r="260" spans="2:18" x14ac:dyDescent="0.35">
      <c r="B260" s="7" t="s">
        <v>88</v>
      </c>
      <c r="C260" s="22">
        <v>1</v>
      </c>
      <c r="D260" s="329">
        <v>-0.4412986077539176</v>
      </c>
      <c r="E260" s="22">
        <v>-0.67257799335128743</v>
      </c>
      <c r="F260" s="22">
        <v>-0.691925715965093</v>
      </c>
      <c r="G260" s="22">
        <v>-0.467053030723453</v>
      </c>
      <c r="H260" s="22">
        <v>-0.7086528397248778</v>
      </c>
      <c r="I260" s="329">
        <v>3.8748952941087073E-2</v>
      </c>
      <c r="J260" s="329">
        <v>2.3249371764652245</v>
      </c>
      <c r="K260" s="329">
        <v>1.3970379848465003E-2</v>
      </c>
      <c r="L260" s="329">
        <v>1.0774687222784272</v>
      </c>
      <c r="M260" s="329">
        <v>-2.5754422969535389E-2</v>
      </c>
      <c r="N260" s="22">
        <v>-0.16640882207057131</v>
      </c>
      <c r="O260" s="329">
        <v>-7.6604415996807118E-3</v>
      </c>
      <c r="P260" s="22">
        <v>4.0333211818515792E-3</v>
      </c>
      <c r="Q260" s="329">
        <v>-9.0779134475286863E-2</v>
      </c>
      <c r="R260" s="22">
        <v>0.13949656630051574</v>
      </c>
    </row>
    <row r="261" spans="2:18" x14ac:dyDescent="0.35">
      <c r="B261" s="7" t="s">
        <v>89</v>
      </c>
      <c r="C261" s="22">
        <v>1</v>
      </c>
      <c r="D261" s="329">
        <v>-0.8889061307404027</v>
      </c>
      <c r="E261" s="22">
        <v>-1.3547713298574977</v>
      </c>
      <c r="F261" s="22">
        <v>-1.384570584767262</v>
      </c>
      <c r="G261" s="22">
        <v>-0.92844056739519032</v>
      </c>
      <c r="H261" s="22">
        <v>-1.4263461758381619</v>
      </c>
      <c r="I261" s="329">
        <v>2.6188105451477293E-2</v>
      </c>
      <c r="J261" s="329">
        <v>1.5712863270886375</v>
      </c>
      <c r="K261" s="329">
        <v>4.263044431341851E-2</v>
      </c>
      <c r="L261" s="329">
        <v>1.0117081655222149</v>
      </c>
      <c r="M261" s="329">
        <v>-3.9534436654787612E-2</v>
      </c>
      <c r="N261" s="22">
        <v>-0.29433076910220868</v>
      </c>
      <c r="O261" s="329">
        <v>-1.5226603642173847E-2</v>
      </c>
      <c r="P261" s="22">
        <v>6.5913257521287034E-3</v>
      </c>
      <c r="Q261" s="329">
        <v>-0.18270009414938412</v>
      </c>
      <c r="R261" s="22">
        <v>0.23082188458941666</v>
      </c>
    </row>
    <row r="262" spans="2:18" x14ac:dyDescent="0.35">
      <c r="B262" s="7" t="s">
        <v>90</v>
      </c>
      <c r="C262" s="22">
        <v>1</v>
      </c>
      <c r="D262" s="329">
        <v>-0.11353958389054242</v>
      </c>
      <c r="E262" s="22">
        <v>-0.17304433813583284</v>
      </c>
      <c r="F262" s="22">
        <v>-0.17792275245044259</v>
      </c>
      <c r="G262" s="22">
        <v>-0.1200315700747579</v>
      </c>
      <c r="H262" s="22">
        <v>-0.18143042402883219</v>
      </c>
      <c r="I262" s="329">
        <v>3.769221317720365E-2</v>
      </c>
      <c r="J262" s="329">
        <v>2.2615327906322191</v>
      </c>
      <c r="K262" s="329">
        <v>9.0503061359184088E-4</v>
      </c>
      <c r="L262" s="329">
        <v>1.0927732554399656</v>
      </c>
      <c r="M262" s="329">
        <v>-6.491986184215477E-3</v>
      </c>
      <c r="N262" s="22">
        <v>-4.2194045374732349E-2</v>
      </c>
      <c r="O262" s="329">
        <v>-1.9687025942521077E-3</v>
      </c>
      <c r="P262" s="22">
        <v>1.0223225326775151E-3</v>
      </c>
      <c r="Q262" s="329">
        <v>-2.3241258262274255E-2</v>
      </c>
      <c r="R262" s="22">
        <v>3.5223777970844757E-2</v>
      </c>
    </row>
    <row r="263" spans="2:18" x14ac:dyDescent="0.35">
      <c r="B263" s="7" t="s">
        <v>91</v>
      </c>
      <c r="C263" s="22">
        <v>1</v>
      </c>
      <c r="D263" s="329">
        <v>-0.88146007992066355</v>
      </c>
      <c r="E263" s="22">
        <v>-1.3434228917914424</v>
      </c>
      <c r="F263" s="22">
        <v>-1.3681462243561648</v>
      </c>
      <c r="G263" s="22">
        <v>-0.91420205317190328</v>
      </c>
      <c r="H263" s="22">
        <v>-1.40391594408937</v>
      </c>
      <c r="I263" s="329">
        <v>1.9421367831301196E-2</v>
      </c>
      <c r="J263" s="329">
        <v>1.1652820698780717</v>
      </c>
      <c r="K263" s="329">
        <v>3.4764600077673687E-2</v>
      </c>
      <c r="L263" s="329">
        <v>1.0061999036143436</v>
      </c>
      <c r="M263" s="329">
        <v>-3.2741973251239738E-2</v>
      </c>
      <c r="N263" s="22">
        <v>-0.26568830294848067</v>
      </c>
      <c r="O263" s="329">
        <v>-1.4992232628998899E-2</v>
      </c>
      <c r="P263" s="22">
        <v>5.5891881023888519E-3</v>
      </c>
      <c r="Q263" s="329">
        <v>-0.17981674040979831</v>
      </c>
      <c r="R263" s="22">
        <v>0.19565052297961114</v>
      </c>
    </row>
    <row r="264" spans="2:18" x14ac:dyDescent="0.35">
      <c r="B264" s="7" t="s">
        <v>92</v>
      </c>
      <c r="C264" s="22">
        <v>1</v>
      </c>
      <c r="D264" s="329">
        <v>-0.83762361651501527</v>
      </c>
      <c r="E264" s="22">
        <v>-1.2766122559205288</v>
      </c>
      <c r="F264" s="22">
        <v>-1.2985453398326647</v>
      </c>
      <c r="G264" s="22">
        <v>-0.86665277237612182</v>
      </c>
      <c r="H264" s="22">
        <v>-1.3287390455904318</v>
      </c>
      <c r="I264" s="329">
        <v>1.7102274215889508E-2</v>
      </c>
      <c r="J264" s="329">
        <v>1.0261364529533705</v>
      </c>
      <c r="K264" s="329">
        <v>2.9219295050558491E-2</v>
      </c>
      <c r="L264" s="329">
        <v>1.0103185675861766</v>
      </c>
      <c r="M264" s="329">
        <v>-2.9029155861106513E-2</v>
      </c>
      <c r="N264" s="22">
        <v>-0.24318362916425162</v>
      </c>
      <c r="O264" s="329">
        <v>-1.4212149534967499E-2</v>
      </c>
      <c r="P264" s="22">
        <v>4.9720866680638184E-3</v>
      </c>
      <c r="Q264" s="329">
        <v>-0.17018419679081284</v>
      </c>
      <c r="R264" s="22">
        <v>0.1737667305697404</v>
      </c>
    </row>
    <row r="265" spans="2:18" x14ac:dyDescent="0.35">
      <c r="B265" s="7" t="s">
        <v>93</v>
      </c>
      <c r="C265" s="22">
        <v>1</v>
      </c>
      <c r="D265" s="329">
        <v>-1.016966303810807</v>
      </c>
      <c r="E265" s="22">
        <v>-1.5499463263758195</v>
      </c>
      <c r="F265" s="22">
        <v>-1.5717601054353432</v>
      </c>
      <c r="G265" s="22">
        <v>-1.045793089163088</v>
      </c>
      <c r="H265" s="22">
        <v>-1.6144775806803131</v>
      </c>
      <c r="I265" s="329">
        <v>1.1171078170880495E-2</v>
      </c>
      <c r="J265" s="329">
        <v>0.67026469025282964</v>
      </c>
      <c r="K265" s="329">
        <v>3.5013230105411006E-2</v>
      </c>
      <c r="L265" s="329">
        <v>0.97686507685381874</v>
      </c>
      <c r="M265" s="329">
        <v>-2.8826785352281028E-2</v>
      </c>
      <c r="N265" s="22">
        <v>-0.26804471082464087</v>
      </c>
      <c r="O265" s="329">
        <v>-1.7148759101666258E-2</v>
      </c>
      <c r="P265" s="22">
        <v>4.8490865944643396E-3</v>
      </c>
      <c r="Q265" s="329">
        <v>-0.20676824666923369</v>
      </c>
      <c r="R265" s="22">
        <v>0.17063949769288228</v>
      </c>
    </row>
    <row r="266" spans="2:18" x14ac:dyDescent="0.35">
      <c r="B266" s="7" t="s">
        <v>94</v>
      </c>
      <c r="C266" s="22">
        <v>1</v>
      </c>
      <c r="D266" s="329">
        <v>-1.0676967839811149</v>
      </c>
      <c r="E266" s="22">
        <v>-1.6272640517327042</v>
      </c>
      <c r="F266" s="22">
        <v>-1.6470443269671338</v>
      </c>
      <c r="G266" s="22">
        <v>-1.0938114083562811</v>
      </c>
      <c r="H266" s="22">
        <v>-1.6922383977081263</v>
      </c>
      <c r="I266" s="329">
        <v>7.4814449268232391E-3</v>
      </c>
      <c r="J266" s="329">
        <v>0.44888669560939437</v>
      </c>
      <c r="K266" s="329">
        <v>3.3175419885729411E-2</v>
      </c>
      <c r="L266" s="329">
        <v>0.96484713528877997</v>
      </c>
      <c r="M266" s="329">
        <v>-2.6114624375166207E-2</v>
      </c>
      <c r="N266" s="22">
        <v>-0.26147622875225923</v>
      </c>
      <c r="O266" s="329">
        <v>-1.7935280518219937E-2</v>
      </c>
      <c r="P266" s="22">
        <v>4.1505133694476008E-3</v>
      </c>
      <c r="Q266" s="329">
        <v>-0.21671659303564578</v>
      </c>
      <c r="R266" s="22">
        <v>0.14637074618561544</v>
      </c>
    </row>
    <row r="267" spans="2:18" x14ac:dyDescent="0.35">
      <c r="B267" s="7" t="s">
        <v>95</v>
      </c>
      <c r="C267" s="22">
        <v>1</v>
      </c>
      <c r="D267" s="329">
        <v>-0.58632187603711938</v>
      </c>
      <c r="E267" s="22">
        <v>-0.89360624283435053</v>
      </c>
      <c r="F267" s="22">
        <v>-0.90608284736620459</v>
      </c>
      <c r="G267" s="22">
        <v>-0.60280872287991494</v>
      </c>
      <c r="H267" s="22">
        <v>-0.91731911391844745</v>
      </c>
      <c r="I267" s="329">
        <v>1.0956604277548191E-2</v>
      </c>
      <c r="J267" s="329">
        <v>0.65739625665289148</v>
      </c>
      <c r="K267" s="329">
        <v>1.1542697857112649E-2</v>
      </c>
      <c r="L267" s="329">
        <v>1.0344753681836047</v>
      </c>
      <c r="M267" s="329">
        <v>-1.6486846842795586E-2</v>
      </c>
      <c r="N267" s="22">
        <v>-0.1517048553044914</v>
      </c>
      <c r="O267" s="329">
        <v>-9.8847418994746881E-3</v>
      </c>
      <c r="P267" s="22">
        <v>2.7681150914551887E-3</v>
      </c>
      <c r="Q267" s="329">
        <v>-0.11748194911026048</v>
      </c>
      <c r="R267" s="22">
        <v>9.6019276901698786E-2</v>
      </c>
    </row>
    <row r="268" spans="2:18" x14ac:dyDescent="0.35">
      <c r="B268" s="7" t="s">
        <v>96</v>
      </c>
      <c r="C268" s="22">
        <v>1</v>
      </c>
      <c r="D268" s="329">
        <v>-0.92664350602342371</v>
      </c>
      <c r="E268" s="22">
        <v>-1.4122864175922685</v>
      </c>
      <c r="F268" s="22">
        <v>-1.4248061707324162</v>
      </c>
      <c r="G268" s="22">
        <v>-0.94314549895110622</v>
      </c>
      <c r="H268" s="22">
        <v>-1.450373834292018</v>
      </c>
      <c r="I268" s="329">
        <v>1.1033200144521897E-3</v>
      </c>
      <c r="J268" s="329">
        <v>6.619920086713138E-2</v>
      </c>
      <c r="K268" s="329">
        <v>1.8076123055286778E-2</v>
      </c>
      <c r="L268" s="329">
        <v>0.98197708743660295</v>
      </c>
      <c r="M268" s="329">
        <v>-1.6501992927682535E-2</v>
      </c>
      <c r="N268" s="22">
        <v>-0.1918486759687982</v>
      </c>
      <c r="O268" s="329">
        <v>-1.5462708233368004E-2</v>
      </c>
      <c r="P268" s="22">
        <v>1.3743459641401231E-3</v>
      </c>
      <c r="Q268" s="329">
        <v>-0.18571702386363356</v>
      </c>
      <c r="R268" s="22">
        <v>4.8175996256027351E-2</v>
      </c>
    </row>
    <row r="269" spans="2:18" x14ac:dyDescent="0.35">
      <c r="B269" s="7" t="s">
        <v>97</v>
      </c>
      <c r="C269" s="22">
        <v>1</v>
      </c>
      <c r="D269" s="329">
        <v>-1.3955555246698992</v>
      </c>
      <c r="E269" s="22">
        <v>-2.1269496841834337</v>
      </c>
      <c r="F269" s="22">
        <v>-2.1448112126927286</v>
      </c>
      <c r="G269" s="22">
        <v>-1.4190929115046829</v>
      </c>
      <c r="H269" s="22">
        <v>-2.2332448043482414</v>
      </c>
      <c r="I269" s="329">
        <v>1.9277709808686549E-4</v>
      </c>
      <c r="J269" s="329">
        <v>1.156662588521193E-2</v>
      </c>
      <c r="K269" s="329">
        <v>3.8793527492975169E-2</v>
      </c>
      <c r="L269" s="329">
        <v>0.89454478369952195</v>
      </c>
      <c r="M269" s="329">
        <v>-2.3537386834783763E-2</v>
      </c>
      <c r="N269" s="22">
        <v>-0.28761401146659082</v>
      </c>
      <c r="O269" s="329">
        <v>-2.3262996441538522E-2</v>
      </c>
      <c r="P269" s="22">
        <v>-8.6438092961534855E-4</v>
      </c>
      <c r="Q269" s="329">
        <v>-0.28592758113438826</v>
      </c>
      <c r="R269" s="22">
        <v>-3.1007307165697655E-2</v>
      </c>
    </row>
    <row r="270" spans="2:18" x14ac:dyDescent="0.35">
      <c r="B270" s="7" t="s">
        <v>98</v>
      </c>
      <c r="C270" s="22">
        <v>1</v>
      </c>
      <c r="D270" s="329">
        <v>-1.0547126530371609</v>
      </c>
      <c r="E270" s="22">
        <v>-1.6074750911915807</v>
      </c>
      <c r="F270" s="22">
        <v>-1.6208194566783247</v>
      </c>
      <c r="G270" s="22">
        <v>-1.072296614897023</v>
      </c>
      <c r="H270" s="22">
        <v>-1.6576913396886681</v>
      </c>
      <c r="I270" s="329">
        <v>4.9695473149161923E-6</v>
      </c>
      <c r="J270" s="329">
        <v>2.9817283889497153E-4</v>
      </c>
      <c r="K270" s="329">
        <v>2.1898878000335572E-2</v>
      </c>
      <c r="L270" s="329">
        <v>0.96043112928677321</v>
      </c>
      <c r="M270" s="329">
        <v>-1.7583961859862093E-2</v>
      </c>
      <c r="N270" s="22">
        <v>-0.2122777949107614</v>
      </c>
      <c r="O270" s="329">
        <v>-1.7578732729980676E-2</v>
      </c>
      <c r="P270" s="22">
        <v>1.0486727349270083E-4</v>
      </c>
      <c r="Q270" s="329">
        <v>-0.21224681953574639</v>
      </c>
      <c r="R270" s="22">
        <v>3.695405352509111E-3</v>
      </c>
    </row>
    <row r="271" spans="2:18" x14ac:dyDescent="0.35">
      <c r="B271" s="7" t="s">
        <v>99</v>
      </c>
      <c r="C271" s="22">
        <v>1</v>
      </c>
      <c r="D271" s="329">
        <v>-0.13725788701776692</v>
      </c>
      <c r="E271" s="22">
        <v>-0.20919312365817874</v>
      </c>
      <c r="F271" s="22">
        <v>-0.21107956062708083</v>
      </c>
      <c r="G271" s="22">
        <v>-0.13974454446143969</v>
      </c>
      <c r="H271" s="22">
        <v>-0.21125013370981469</v>
      </c>
      <c r="I271" s="329">
        <v>1.4008652210945971E-3</v>
      </c>
      <c r="J271" s="329">
        <v>8.4051913265675821E-2</v>
      </c>
      <c r="K271" s="329">
        <v>4.0359057933943575E-4</v>
      </c>
      <c r="L271" s="329">
        <v>1.0519362372143399</v>
      </c>
      <c r="M271" s="329">
        <v>-2.4866574436727502E-3</v>
      </c>
      <c r="N271" s="22">
        <v>-2.8179776372248753E-2</v>
      </c>
      <c r="O271" s="329">
        <v>-2.2911123188667907E-3</v>
      </c>
      <c r="P271" s="22">
        <v>2.2945613063738563E-4</v>
      </c>
      <c r="Q271" s="329">
        <v>-2.705038216217601E-2</v>
      </c>
      <c r="R271" s="22">
        <v>7.9066983299929429E-3</v>
      </c>
    </row>
    <row r="272" spans="2:18" x14ac:dyDescent="0.35">
      <c r="B272" s="7" t="s">
        <v>100</v>
      </c>
      <c r="C272" s="22">
        <v>1</v>
      </c>
      <c r="D272" s="329">
        <v>0.55280945416072336</v>
      </c>
      <c r="E272" s="22">
        <v>0.84253035666129206</v>
      </c>
      <c r="F272" s="22">
        <v>0.85153522815349991</v>
      </c>
      <c r="G272" s="22">
        <v>0.56468933503419783</v>
      </c>
      <c r="H272" s="22">
        <v>0.8586040947672714</v>
      </c>
      <c r="I272" s="329">
        <v>4.6444628879706061E-3</v>
      </c>
      <c r="J272" s="329">
        <v>0.27866777327823639</v>
      </c>
      <c r="K272" s="329">
        <v>7.7913348108695794E-3</v>
      </c>
      <c r="L272" s="329">
        <v>1.0311955448771759</v>
      </c>
      <c r="M272" s="329">
        <v>1.1879880873474507E-2</v>
      </c>
      <c r="N272" s="22">
        <v>0.12453579727455943</v>
      </c>
      <c r="O272" s="329">
        <v>9.2588072847641107E-3</v>
      </c>
      <c r="P272" s="22">
        <v>-1.6882779983488966E-3</v>
      </c>
      <c r="Q272" s="329">
        <v>0.10995204442098482</v>
      </c>
      <c r="R272" s="22">
        <v>-5.8514123476596097E-2</v>
      </c>
    </row>
    <row r="273" spans="2:18" x14ac:dyDescent="0.35">
      <c r="B273" s="7" t="s">
        <v>101</v>
      </c>
      <c r="C273" s="22">
        <v>1</v>
      </c>
      <c r="D273" s="329">
        <v>0.25503093515375524</v>
      </c>
      <c r="E273" s="22">
        <v>0.38868963462460027</v>
      </c>
      <c r="F273" s="22">
        <v>0.39226981258396798</v>
      </c>
      <c r="G273" s="22">
        <v>0.25975069653488425</v>
      </c>
      <c r="H273" s="22">
        <v>0.39302654238735896</v>
      </c>
      <c r="I273" s="329">
        <v>1.7769085795344565E-3</v>
      </c>
      <c r="J273" s="329">
        <v>0.10661451477206739</v>
      </c>
      <c r="K273" s="329">
        <v>1.4238589166055628E-3</v>
      </c>
      <c r="L273" s="329">
        <v>1.0484400471200441</v>
      </c>
      <c r="M273" s="329">
        <v>4.7197613811290218E-3</v>
      </c>
      <c r="N273" s="22">
        <v>5.297897376592605E-2</v>
      </c>
      <c r="O273" s="329">
        <v>4.2586648138263272E-3</v>
      </c>
      <c r="P273" s="22">
        <v>-4.8034789263092106E-4</v>
      </c>
      <c r="Q273" s="329">
        <v>5.0327286347367856E-2</v>
      </c>
      <c r="R273" s="22">
        <v>-1.6567402478405008E-2</v>
      </c>
    </row>
    <row r="274" spans="2:18" x14ac:dyDescent="0.35">
      <c r="B274" s="7" t="s">
        <v>102</v>
      </c>
      <c r="C274" s="22">
        <v>1</v>
      </c>
      <c r="D274" s="329">
        <v>0.2363282876557847</v>
      </c>
      <c r="E274" s="22">
        <v>0.36018515057792511</v>
      </c>
      <c r="F274" s="22">
        <v>0.36334535610070767</v>
      </c>
      <c r="G274" s="22">
        <v>0.2404934916388218</v>
      </c>
      <c r="H274" s="22">
        <v>0.36382107521801532</v>
      </c>
      <c r="I274" s="329">
        <v>9.2596155158082582E-4</v>
      </c>
      <c r="J274" s="329">
        <v>5.555769309484955E-2</v>
      </c>
      <c r="K274" s="329">
        <v>1.1634019806744957E-3</v>
      </c>
      <c r="L274" s="329">
        <v>1.0483104183760059</v>
      </c>
      <c r="M274" s="329">
        <v>4.1652039830371015E-3</v>
      </c>
      <c r="N274" s="22">
        <v>4.7880020386013016E-2</v>
      </c>
      <c r="O274" s="329">
        <v>3.9428214790130107E-3</v>
      </c>
      <c r="P274" s="22">
        <v>-3.2104538511789114E-4</v>
      </c>
      <c r="Q274" s="329">
        <v>4.6586119189064183E-2</v>
      </c>
      <c r="R274" s="22">
        <v>-1.1070935741156357E-2</v>
      </c>
    </row>
    <row r="275" spans="2:18" x14ac:dyDescent="0.35">
      <c r="B275" s="7" t="s">
        <v>103</v>
      </c>
      <c r="C275" s="22">
        <v>1</v>
      </c>
      <c r="D275" s="329">
        <v>-0.20218490981119538</v>
      </c>
      <c r="E275" s="22">
        <v>-0.3081476318696082</v>
      </c>
      <c r="F275" s="22">
        <v>-0.31071491989904965</v>
      </c>
      <c r="G275" s="22">
        <v>-0.20556789323010669</v>
      </c>
      <c r="H275" s="22">
        <v>-0.31089160037517849</v>
      </c>
      <c r="I275" s="329">
        <v>6.3326796408309102E-5</v>
      </c>
      <c r="J275" s="329">
        <v>3.799607784498546E-3</v>
      </c>
      <c r="K275" s="329">
        <v>8.0769119832551695E-4</v>
      </c>
      <c r="L275" s="329">
        <v>1.0486537541163719</v>
      </c>
      <c r="M275" s="329">
        <v>-3.3829834189113023E-3</v>
      </c>
      <c r="N275" s="22">
        <v>-3.9882399599803102E-2</v>
      </c>
      <c r="O275" s="329">
        <v>-3.3698972342636772E-3</v>
      </c>
      <c r="P275" s="22">
        <v>-7.1765492726798505E-5</v>
      </c>
      <c r="Q275" s="329">
        <v>-3.9804782491106555E-2</v>
      </c>
      <c r="R275" s="22">
        <v>-2.4740173883228407E-3</v>
      </c>
    </row>
    <row r="276" spans="2:18" x14ac:dyDescent="0.35">
      <c r="B276" s="7" t="s">
        <v>104</v>
      </c>
      <c r="C276" s="22">
        <v>1</v>
      </c>
      <c r="D276" s="329">
        <v>-0.456129717689434</v>
      </c>
      <c r="E276" s="22">
        <v>-0.69518191274811547</v>
      </c>
      <c r="F276" s="22">
        <v>-0.70124966859137061</v>
      </c>
      <c r="G276" s="22">
        <v>-0.46412694056019788</v>
      </c>
      <c r="H276" s="22">
        <v>-0.7042912950026412</v>
      </c>
      <c r="I276" s="329">
        <v>8.3723754638233131E-4</v>
      </c>
      <c r="J276" s="329">
        <v>5.023425278293988E-2</v>
      </c>
      <c r="K276" s="329">
        <v>4.3108823792131898E-3</v>
      </c>
      <c r="L276" s="329">
        <v>1.0354440175454571</v>
      </c>
      <c r="M276" s="329">
        <v>-7.997222870763869E-3</v>
      </c>
      <c r="N276" s="22">
        <v>-9.2449279575338619E-2</v>
      </c>
      <c r="O276" s="329">
        <v>-7.6080782537289076E-3</v>
      </c>
      <c r="P276" s="22">
        <v>-5.8915253807152409E-4</v>
      </c>
      <c r="Q276" s="329">
        <v>-9.0168616866853887E-2</v>
      </c>
      <c r="R276" s="22">
        <v>-2.0378709042853098E-2</v>
      </c>
    </row>
    <row r="277" spans="2:18" x14ac:dyDescent="0.35">
      <c r="B277" s="7" t="s">
        <v>105</v>
      </c>
      <c r="C277" s="22">
        <v>1</v>
      </c>
      <c r="D277" s="329">
        <v>-1.7304849988829307E-2</v>
      </c>
      <c r="E277" s="22">
        <v>-2.6374117380451992E-2</v>
      </c>
      <c r="F277" s="22">
        <v>-2.6620681170885927E-2</v>
      </c>
      <c r="G277" s="22">
        <v>-1.7629918208614592E-2</v>
      </c>
      <c r="H277" s="22">
        <v>-2.664102882872291E-2</v>
      </c>
      <c r="I277" s="329">
        <v>2.044999117887508E-3</v>
      </c>
      <c r="J277" s="329">
        <v>0.12269994707325048</v>
      </c>
      <c r="K277" s="329">
        <v>6.6560259487316162E-6</v>
      </c>
      <c r="L277" s="329">
        <v>1.0541928392863467</v>
      </c>
      <c r="M277" s="329">
        <v>-3.2506821978528494E-4</v>
      </c>
      <c r="N277" s="22">
        <v>-3.6175379866304302E-3</v>
      </c>
      <c r="O277" s="329">
        <v>-2.8898180090449242E-4</v>
      </c>
      <c r="P277" s="22">
        <v>-3.4975464159214526E-5</v>
      </c>
      <c r="Q277" s="329">
        <v>-3.4106415829258338E-3</v>
      </c>
      <c r="R277" s="22">
        <v>-1.2047517199816119E-3</v>
      </c>
    </row>
    <row r="278" spans="2:18" x14ac:dyDescent="0.35">
      <c r="B278" s="7" t="s">
        <v>106</v>
      </c>
      <c r="C278" s="22">
        <v>1</v>
      </c>
      <c r="D278" s="329">
        <v>-0.4552522737775121</v>
      </c>
      <c r="E278" s="22">
        <v>-0.69384461085051274</v>
      </c>
      <c r="F278" s="22">
        <v>-0.70448427999655061</v>
      </c>
      <c r="G278" s="22">
        <v>-0.46932133561958989</v>
      </c>
      <c r="H278" s="22">
        <v>-0.71220122581027412</v>
      </c>
      <c r="I278" s="329">
        <v>1.3584017965973942E-2</v>
      </c>
      <c r="J278" s="329">
        <v>0.8150410779584365</v>
      </c>
      <c r="K278" s="329">
        <v>7.6687685860327851E-3</v>
      </c>
      <c r="L278" s="329">
        <v>1.0488874335182512</v>
      </c>
      <c r="M278" s="329">
        <v>-1.4069061842077787E-2</v>
      </c>
      <c r="N278" s="22">
        <v>-0.12331052227073283</v>
      </c>
      <c r="O278" s="329">
        <v>-7.6915109876137169E-3</v>
      </c>
      <c r="P278" s="22">
        <v>-2.3996673822014635E-3</v>
      </c>
      <c r="Q278" s="329">
        <v>-9.1160978498046441E-2</v>
      </c>
      <c r="R278" s="22">
        <v>-8.3007405655975641E-2</v>
      </c>
    </row>
    <row r="279" spans="2:18" x14ac:dyDescent="0.35">
      <c r="B279" s="7" t="s">
        <v>107</v>
      </c>
      <c r="C279" s="22">
        <v>1</v>
      </c>
      <c r="D279" s="329">
        <v>-0.23016886636324063</v>
      </c>
      <c r="E279" s="22">
        <v>-0.35079764937045566</v>
      </c>
      <c r="F279" s="22">
        <v>-0.35610570135090419</v>
      </c>
      <c r="G279" s="22">
        <v>-0.23718710994114078</v>
      </c>
      <c r="H279" s="22">
        <v>-0.35880327340739349</v>
      </c>
      <c r="I279" s="329">
        <v>1.3196038776952173E-2</v>
      </c>
      <c r="J279" s="329">
        <v>0.79176232661713042</v>
      </c>
      <c r="K279" s="329">
        <v>1.933346588305319E-3</v>
      </c>
      <c r="L279" s="329">
        <v>1.0617533392365028</v>
      </c>
      <c r="M279" s="329">
        <v>-7.0182435779001318E-3</v>
      </c>
      <c r="N279" s="22">
        <v>-6.1719880041000826E-2</v>
      </c>
      <c r="O279" s="329">
        <v>-3.8871768814184985E-3</v>
      </c>
      <c r="P279" s="22">
        <v>-1.1953071068345627E-3</v>
      </c>
      <c r="Q279" s="329">
        <v>-4.5926622785828944E-2</v>
      </c>
      <c r="R279" s="22">
        <v>-4.1217171759891182E-2</v>
      </c>
    </row>
    <row r="280" spans="2:18" x14ac:dyDescent="0.35">
      <c r="B280" s="7" t="s">
        <v>108</v>
      </c>
      <c r="C280" s="22">
        <v>1</v>
      </c>
      <c r="D280" s="329">
        <v>0.50881541534151342</v>
      </c>
      <c r="E280" s="22">
        <v>0.77547956196460255</v>
      </c>
      <c r="F280" s="22">
        <v>0.7846567286643511</v>
      </c>
      <c r="G280" s="22">
        <v>0.52092950287839379</v>
      </c>
      <c r="H280" s="22">
        <v>0.79132512837222446</v>
      </c>
      <c r="I280" s="329">
        <v>6.8613115615290925E-3</v>
      </c>
      <c r="J280" s="329">
        <v>0.41167869369174553</v>
      </c>
      <c r="K280" s="329">
        <v>7.3292554403348994E-3</v>
      </c>
      <c r="L280" s="329">
        <v>1.0374210779859898</v>
      </c>
      <c r="M280" s="329">
        <v>1.2114087536880367E-2</v>
      </c>
      <c r="N280" s="22">
        <v>0.12067320110810112</v>
      </c>
      <c r="O280" s="329">
        <v>8.5380282187491278E-3</v>
      </c>
      <c r="P280" s="22">
        <v>1.892993624961714E-3</v>
      </c>
      <c r="Q280" s="329">
        <v>0.10129744298527718</v>
      </c>
      <c r="R280" s="22">
        <v>6.5547861454021555E-2</v>
      </c>
    </row>
    <row r="281" spans="2:18" x14ac:dyDescent="0.35">
      <c r="B281" s="7" t="s">
        <v>109</v>
      </c>
      <c r="C281" s="22">
        <v>1</v>
      </c>
      <c r="D281" s="329">
        <v>0.98790186459803886</v>
      </c>
      <c r="E281" s="22">
        <v>1.505649558019585</v>
      </c>
      <c r="F281" s="22">
        <v>1.5239049932593562</v>
      </c>
      <c r="G281" s="22">
        <v>1.0120029705431004</v>
      </c>
      <c r="H281" s="22">
        <v>1.5602698587371808</v>
      </c>
      <c r="I281" s="329">
        <v>7.4218095517808299E-3</v>
      </c>
      <c r="J281" s="329">
        <v>0.44530857310684979</v>
      </c>
      <c r="K281" s="329">
        <v>2.8327546112268592E-2</v>
      </c>
      <c r="L281" s="329">
        <v>0.97822022839403289</v>
      </c>
      <c r="M281" s="329">
        <v>2.4101105945061464E-2</v>
      </c>
      <c r="N281" s="22">
        <v>0.24078382607401289</v>
      </c>
      <c r="O281" s="329">
        <v>1.6586576382741022E-2</v>
      </c>
      <c r="P281" s="22">
        <v>3.8247523223254457E-3</v>
      </c>
      <c r="Q281" s="329">
        <v>0.1997282878478259</v>
      </c>
      <c r="R281" s="22">
        <v>0.13441713107701658</v>
      </c>
    </row>
    <row r="282" spans="2:18" x14ac:dyDescent="0.35">
      <c r="B282" s="7" t="s">
        <v>110</v>
      </c>
      <c r="C282" s="22">
        <v>1</v>
      </c>
      <c r="D282" s="329">
        <v>0.62513971056237083</v>
      </c>
      <c r="E282" s="22">
        <v>0.95276804573266061</v>
      </c>
      <c r="F282" s="22">
        <v>0.97023140882327841</v>
      </c>
      <c r="G282" s="22">
        <v>0.64826620283050396</v>
      </c>
      <c r="H282" s="22">
        <v>0.98751568551785873</v>
      </c>
      <c r="I282" s="329">
        <v>1.9280933377458603E-2</v>
      </c>
      <c r="J282" s="329">
        <v>1.1568560026475161</v>
      </c>
      <c r="K282" s="329">
        <v>1.741218778294357E-2</v>
      </c>
      <c r="L282" s="329">
        <v>1.039092445925466</v>
      </c>
      <c r="M282" s="329">
        <v>2.3126492268133077E-2</v>
      </c>
      <c r="N282" s="22">
        <v>0.1865186207413983</v>
      </c>
      <c r="O282" s="329">
        <v>1.062356045406083E-2</v>
      </c>
      <c r="P282" s="22">
        <v>3.9489718156560079E-3</v>
      </c>
      <c r="Q282" s="329">
        <v>0.12639375323367483</v>
      </c>
      <c r="R282" s="22">
        <v>0.13712228117877193</v>
      </c>
    </row>
    <row r="283" spans="2:18" x14ac:dyDescent="0.35">
      <c r="B283" s="7" t="s">
        <v>111</v>
      </c>
      <c r="C283" s="22">
        <v>1</v>
      </c>
      <c r="D283" s="329">
        <v>0.13137237456930029</v>
      </c>
      <c r="E283" s="22">
        <v>0.20022308368324848</v>
      </c>
      <c r="F283" s="22">
        <v>0.20544753908058347</v>
      </c>
      <c r="G283" s="22">
        <v>0.13831766390716016</v>
      </c>
      <c r="H283" s="22">
        <v>0.20908897579752342</v>
      </c>
      <c r="I283" s="329">
        <v>3.3819155982832493E-2</v>
      </c>
      <c r="J283" s="329">
        <v>2.0291493589699496</v>
      </c>
      <c r="K283" s="329">
        <v>1.1157276204799163E-3</v>
      </c>
      <c r="L283" s="329">
        <v>1.0879276619200169</v>
      </c>
      <c r="M283" s="329">
        <v>6.9452893378598741E-3</v>
      </c>
      <c r="N283" s="22">
        <v>4.6853008636881736E-2</v>
      </c>
      <c r="O283" s="329">
        <v>2.2664417832981834E-3</v>
      </c>
      <c r="P283" s="22">
        <v>1.1159009685908826E-3</v>
      </c>
      <c r="Q283" s="329">
        <v>2.6758573189911351E-2</v>
      </c>
      <c r="R283" s="22">
        <v>3.8451431941174508E-2</v>
      </c>
    </row>
    <row r="284" spans="2:18" x14ac:dyDescent="0.35">
      <c r="B284" s="7" t="s">
        <v>112</v>
      </c>
      <c r="C284" s="22">
        <v>1</v>
      </c>
      <c r="D284" s="329">
        <v>-0.28567335156589246</v>
      </c>
      <c r="E284" s="22">
        <v>-0.43539137938379124</v>
      </c>
      <c r="F284" s="22">
        <v>-0.45357632666153203</v>
      </c>
      <c r="G284" s="22">
        <v>-0.31003508063113971</v>
      </c>
      <c r="H284" s="22">
        <v>-0.46931824087578555</v>
      </c>
      <c r="I284" s="329">
        <v>6.2183888096056746E-2</v>
      </c>
      <c r="J284" s="329">
        <v>3.7310332857634045</v>
      </c>
      <c r="K284" s="329">
        <v>8.7722124737081714E-3</v>
      </c>
      <c r="L284" s="329">
        <v>1.1152060147927185</v>
      </c>
      <c r="M284" s="329">
        <v>-2.4361729065247237E-2</v>
      </c>
      <c r="N284" s="22">
        <v>-0.13155763875493928</v>
      </c>
      <c r="O284" s="329">
        <v>-5.0793177732746109E-3</v>
      </c>
      <c r="P284" s="22">
        <v>-3.3916919497238682E-3</v>
      </c>
      <c r="Q284" s="329">
        <v>-6.0051916969638623E-2</v>
      </c>
      <c r="R284" s="22">
        <v>-0.11703246992227077</v>
      </c>
    </row>
    <row r="285" spans="2:18" x14ac:dyDescent="0.35">
      <c r="B285" s="7" t="s">
        <v>113</v>
      </c>
      <c r="C285" s="22">
        <v>1</v>
      </c>
      <c r="D285" s="329">
        <v>-0.89145313517181579</v>
      </c>
      <c r="E285" s="22">
        <v>-1.3586531892140357</v>
      </c>
      <c r="F285" s="22">
        <v>-1.4489075748317124</v>
      </c>
      <c r="G285" s="22">
        <v>-1.0138242087748845</v>
      </c>
      <c r="H285" s="22">
        <v>-1.5600124774614752</v>
      </c>
      <c r="I285" s="329">
        <v>0.1043090150062107</v>
      </c>
      <c r="J285" s="329">
        <v>6.2585409003726422</v>
      </c>
      <c r="K285" s="329">
        <v>0.14408926423245708</v>
      </c>
      <c r="L285" s="329">
        <v>1.0945682985368352</v>
      </c>
      <c r="M285" s="329">
        <v>-0.1223710736030687</v>
      </c>
      <c r="N285" s="22">
        <v>-0.54198357891466242</v>
      </c>
      <c r="O285" s="329">
        <v>-1.660641246144913E-2</v>
      </c>
      <c r="P285" s="22">
        <v>-1.4364489834977956E-2</v>
      </c>
      <c r="Q285" s="329">
        <v>-0.1995749961517414</v>
      </c>
      <c r="R285" s="22">
        <v>-0.50383576654690632</v>
      </c>
    </row>
    <row r="286" spans="2:18" x14ac:dyDescent="0.35">
      <c r="B286" s="7" t="s">
        <v>114</v>
      </c>
      <c r="C286" s="22">
        <v>1</v>
      </c>
      <c r="D286" s="329">
        <v>0.47023996094072151</v>
      </c>
      <c r="E286" s="22">
        <v>0.71668716774982977</v>
      </c>
      <c r="F286" s="22">
        <v>0.74060561693473548</v>
      </c>
      <c r="G286" s="22">
        <v>0.50215093845000047</v>
      </c>
      <c r="H286" s="22">
        <v>0.76236075003436043</v>
      </c>
      <c r="I286" s="329">
        <v>4.7155134240769149E-2</v>
      </c>
      <c r="J286" s="329">
        <v>2.8293080544461491</v>
      </c>
      <c r="K286" s="329">
        <v>1.8610780312165183E-2</v>
      </c>
      <c r="L286" s="329">
        <v>1.0845513755185281</v>
      </c>
      <c r="M286" s="329">
        <v>3.1910977509278966E-2</v>
      </c>
      <c r="N286" s="22">
        <v>0.19218232505948235</v>
      </c>
      <c r="O286" s="329">
        <v>8.2274346472467688E-3</v>
      </c>
      <c r="P286" s="22">
        <v>4.7837161065349097E-3</v>
      </c>
      <c r="Q286" s="329">
        <v>9.7556359565248232E-2</v>
      </c>
      <c r="R286" s="22">
        <v>0.16554841284812008</v>
      </c>
    </row>
    <row r="287" spans="2:18" x14ac:dyDescent="0.35">
      <c r="B287" s="7" t="s">
        <v>115</v>
      </c>
      <c r="C287" s="22">
        <v>1</v>
      </c>
      <c r="D287" s="329">
        <v>1.19748278891187</v>
      </c>
      <c r="E287" s="22">
        <v>1.8250693681956194</v>
      </c>
      <c r="F287" s="22">
        <v>1.8631582160521276</v>
      </c>
      <c r="G287" s="22">
        <v>1.2479868237266103</v>
      </c>
      <c r="H287" s="22">
        <v>1.9439073799495696</v>
      </c>
      <c r="I287" s="329">
        <v>2.4074961253245881E-2</v>
      </c>
      <c r="J287" s="329">
        <v>1.4444976751947529</v>
      </c>
      <c r="K287" s="329">
        <v>7.3202560438908174E-2</v>
      </c>
      <c r="L287" s="329">
        <v>0.95525392215963645</v>
      </c>
      <c r="M287" s="329">
        <v>5.0504034814740362E-2</v>
      </c>
      <c r="N287" s="22">
        <v>0.39105118508014824</v>
      </c>
      <c r="O287" s="329">
        <v>2.0450724139285604E-2</v>
      </c>
      <c r="P287" s="22">
        <v>8.4949225810175555E-3</v>
      </c>
      <c r="Q287" s="329">
        <v>0.24879357087358331</v>
      </c>
      <c r="R287" s="22">
        <v>0.30161877166561357</v>
      </c>
    </row>
    <row r="288" spans="2:18" x14ac:dyDescent="0.35">
      <c r="B288" s="7" t="s">
        <v>116</v>
      </c>
      <c r="C288" s="22">
        <v>1</v>
      </c>
      <c r="D288" s="329">
        <v>-0.14567076342564489</v>
      </c>
      <c r="E288" s="22">
        <v>-0.222015089178356</v>
      </c>
      <c r="F288" s="22">
        <v>-0.22813343115917492</v>
      </c>
      <c r="G288" s="22">
        <v>-0.15381024954503181</v>
      </c>
      <c r="H288" s="22">
        <v>-0.23252786134930528</v>
      </c>
      <c r="I288" s="329">
        <v>3.652556728349813E-2</v>
      </c>
      <c r="J288" s="329">
        <v>2.1915340370098879</v>
      </c>
      <c r="K288" s="329">
        <v>1.4540269619985643E-3</v>
      </c>
      <c r="L288" s="329">
        <v>1.090672547650803</v>
      </c>
      <c r="M288" s="329">
        <v>-8.1394861193869236E-3</v>
      </c>
      <c r="N288" s="22">
        <v>-5.3491016666524165E-2</v>
      </c>
      <c r="O288" s="329">
        <v>-2.5202534718601925E-3</v>
      </c>
      <c r="P288" s="22">
        <v>-1.2895862336884149E-3</v>
      </c>
      <c r="Q288" s="329">
        <v>-2.9757664060377564E-2</v>
      </c>
      <c r="R288" s="22">
        <v>-4.443994186326608E-2</v>
      </c>
    </row>
    <row r="289" spans="2:18" x14ac:dyDescent="0.35">
      <c r="B289" s="7" t="s">
        <v>117</v>
      </c>
      <c r="C289" s="22">
        <v>1</v>
      </c>
      <c r="D289" s="329">
        <v>0.33340138332820413</v>
      </c>
      <c r="E289" s="22">
        <v>0.50813310860130678</v>
      </c>
      <c r="F289" s="22">
        <v>0.51450414959412494</v>
      </c>
      <c r="G289" s="22">
        <v>0.34181425805047599</v>
      </c>
      <c r="H289" s="22">
        <v>0.51768397924808796</v>
      </c>
      <c r="I289" s="329">
        <v>8.218973401630374E-3</v>
      </c>
      <c r="J289" s="329">
        <v>0.49313840409782245</v>
      </c>
      <c r="K289" s="329">
        <v>3.3398333133336259E-3</v>
      </c>
      <c r="L289" s="329">
        <v>1.0513927011360265</v>
      </c>
      <c r="M289" s="329">
        <v>8.4128747222718681E-3</v>
      </c>
      <c r="N289" s="22">
        <v>8.1216047256374296E-2</v>
      </c>
      <c r="O289" s="329">
        <v>5.6022199706612305E-3</v>
      </c>
      <c r="P289" s="22">
        <v>1.3594573549364319E-3</v>
      </c>
      <c r="Q289" s="329">
        <v>6.6267349813054127E-2</v>
      </c>
      <c r="R289" s="22">
        <v>4.6932480954076886E-2</v>
      </c>
    </row>
    <row r="290" spans="2:18" x14ac:dyDescent="0.35">
      <c r="B290" s="7" t="s">
        <v>118</v>
      </c>
      <c r="C290" s="22">
        <v>1</v>
      </c>
      <c r="D290" s="329">
        <v>0.55382220736308441</v>
      </c>
      <c r="E290" s="22">
        <v>0.84407388184953358</v>
      </c>
      <c r="F290" s="22">
        <v>0.85263102266819435</v>
      </c>
      <c r="G290" s="22">
        <v>0.56510832145231737</v>
      </c>
      <c r="H290" s="22">
        <v>0.85925492663720682</v>
      </c>
      <c r="I290" s="329">
        <v>3.5781516020781858E-3</v>
      </c>
      <c r="J290" s="329">
        <v>0.21468909612469114</v>
      </c>
      <c r="K290" s="329">
        <v>7.4074091679972951E-3</v>
      </c>
      <c r="L290" s="329">
        <v>1.0300075453760407</v>
      </c>
      <c r="M290" s="329">
        <v>1.1286114089232937E-2</v>
      </c>
      <c r="N290" s="22">
        <v>0.1214306718041742</v>
      </c>
      <c r="O290" s="329">
        <v>9.2626609769226893E-3</v>
      </c>
      <c r="P290" s="22">
        <v>1.4829540616951042E-3</v>
      </c>
      <c r="Q290" s="329">
        <v>0.10999957103832546</v>
      </c>
      <c r="R290" s="22">
        <v>5.1398612980151206E-2</v>
      </c>
    </row>
    <row r="291" spans="2:18" x14ac:dyDescent="0.35">
      <c r="B291" s="7" t="s">
        <v>119</v>
      </c>
      <c r="C291" s="22">
        <v>1</v>
      </c>
      <c r="D291" s="329">
        <v>-5.0786806383858241E-2</v>
      </c>
      <c r="E291" s="22">
        <v>-7.740357147336252E-2</v>
      </c>
      <c r="F291" s="22">
        <v>-7.8230212674809507E-2</v>
      </c>
      <c r="G291" s="22">
        <v>-5.1877367048346862E-2</v>
      </c>
      <c r="H291" s="22">
        <v>-7.8396836524298699E-2</v>
      </c>
      <c r="I291" s="329">
        <v>4.6284543340069694E-3</v>
      </c>
      <c r="J291" s="329">
        <v>0.27770726004041818</v>
      </c>
      <c r="K291" s="329">
        <v>6.5707955016603789E-5</v>
      </c>
      <c r="L291" s="329">
        <v>1.056780902327958</v>
      </c>
      <c r="M291" s="329">
        <v>-1.0905606644886253E-3</v>
      </c>
      <c r="N291" s="22">
        <v>-1.1366702407283059E-2</v>
      </c>
      <c r="O291" s="329">
        <v>-8.5030143842662002E-4</v>
      </c>
      <c r="P291" s="22">
        <v>-1.5483264910663233E-4</v>
      </c>
      <c r="Q291" s="329">
        <v>-1.0035948418441507E-2</v>
      </c>
      <c r="R291" s="22">
        <v>-5.3335519545150475E-3</v>
      </c>
    </row>
    <row r="292" spans="2:18" x14ac:dyDescent="0.35">
      <c r="B292" s="7" t="s">
        <v>120</v>
      </c>
      <c r="C292" s="22">
        <v>1</v>
      </c>
      <c r="D292" s="329">
        <v>-1.0391233318555015</v>
      </c>
      <c r="E292" s="22">
        <v>-1.5837155909941183</v>
      </c>
      <c r="F292" s="22">
        <v>-1.6009717879344127</v>
      </c>
      <c r="G292" s="22">
        <v>-1.0618913174166682</v>
      </c>
      <c r="H292" s="22">
        <v>-1.6406752556647541</v>
      </c>
      <c r="I292" s="329">
        <v>5.0475327271027959E-3</v>
      </c>
      <c r="J292" s="329">
        <v>0.30285196362616773</v>
      </c>
      <c r="K292" s="329">
        <v>2.8079855798028901E-2</v>
      </c>
      <c r="L292" s="329">
        <v>0.96757162396580543</v>
      </c>
      <c r="M292" s="329">
        <v>-2.2767985561166746E-2</v>
      </c>
      <c r="N292" s="22">
        <v>-0.24023976643627692</v>
      </c>
      <c r="O292" s="329">
        <v>-1.7404907819806928E-2</v>
      </c>
      <c r="P292" s="22">
        <v>-3.3096820022020753E-3</v>
      </c>
      <c r="Q292" s="329">
        <v>-0.21002895927277934</v>
      </c>
      <c r="R292" s="22">
        <v>-0.11656339817695791</v>
      </c>
    </row>
    <row r="293" spans="2:18" x14ac:dyDescent="0.35">
      <c r="B293" s="7" t="s">
        <v>121</v>
      </c>
      <c r="C293" s="22">
        <v>1</v>
      </c>
      <c r="D293" s="329">
        <v>-1.2127862450595237</v>
      </c>
      <c r="E293" s="22">
        <v>-1.8483931848727568</v>
      </c>
      <c r="F293" s="22">
        <v>-1.8658783850275353</v>
      </c>
      <c r="G293" s="22">
        <v>-1.2358399010223917</v>
      </c>
      <c r="H293" s="22">
        <v>-1.9251627597243717</v>
      </c>
      <c r="I293" s="329">
        <v>2.2607988720811018E-3</v>
      </c>
      <c r="J293" s="329">
        <v>0.13564793232486611</v>
      </c>
      <c r="K293" s="329">
        <v>3.3089653298063917E-2</v>
      </c>
      <c r="L293" s="329">
        <v>0.93367854053098809</v>
      </c>
      <c r="M293" s="329">
        <v>-2.3053655962868045E-2</v>
      </c>
      <c r="N293" s="22">
        <v>-0.26293975231434263</v>
      </c>
      <c r="O293" s="329">
        <v>-2.0257219695904296E-2</v>
      </c>
      <c r="P293" s="22">
        <v>-2.5778628249904702E-3</v>
      </c>
      <c r="Q293" s="329">
        <v>-0.2464620019209259</v>
      </c>
      <c r="R293" s="22">
        <v>-9.153736697764836E-2</v>
      </c>
    </row>
    <row r="294" spans="2:18" x14ac:dyDescent="0.35">
      <c r="B294" s="7" t="s">
        <v>122</v>
      </c>
      <c r="C294" s="22">
        <v>1</v>
      </c>
      <c r="D294" s="329">
        <v>-0.73243740964528659</v>
      </c>
      <c r="E294" s="22">
        <v>-1.1162992009921395</v>
      </c>
      <c r="F294" s="22">
        <v>-1.1260457819217191</v>
      </c>
      <c r="G294" s="22">
        <v>-0.7452832941418629</v>
      </c>
      <c r="H294" s="22">
        <v>-1.1385106539331464</v>
      </c>
      <c r="I294" s="329">
        <v>8.4280109477184999E-4</v>
      </c>
      <c r="J294" s="329">
        <v>5.0568065686310996E-2</v>
      </c>
      <c r="K294" s="329">
        <v>1.111925257128068E-2</v>
      </c>
      <c r="L294" s="329">
        <v>1.0081575377462901</v>
      </c>
      <c r="M294" s="329">
        <v>-1.2845884496576344E-2</v>
      </c>
      <c r="N294" s="22">
        <v>-0.14947150664818512</v>
      </c>
      <c r="O294" s="329">
        <v>-1.2218661324064097E-2</v>
      </c>
      <c r="P294" s="22">
        <v>9.4918432749187189E-4</v>
      </c>
      <c r="Q294" s="329">
        <v>-0.14578211083779086</v>
      </c>
      <c r="R294" s="22">
        <v>3.3052144634442823E-2</v>
      </c>
    </row>
    <row r="295" spans="2:18" x14ac:dyDescent="0.35">
      <c r="B295" s="7" t="s">
        <v>123</v>
      </c>
      <c r="C295" s="22">
        <v>1</v>
      </c>
      <c r="D295" s="329">
        <v>0.19839169798065925</v>
      </c>
      <c r="E295" s="22">
        <v>0.30236644254221967</v>
      </c>
      <c r="F295" s="22">
        <v>0.30876796812054852</v>
      </c>
      <c r="G295" s="22">
        <v>0.20688108898618657</v>
      </c>
      <c r="H295" s="22">
        <v>0.31287441516455289</v>
      </c>
      <c r="I295" s="329">
        <v>2.4641680728000544E-2</v>
      </c>
      <c r="J295" s="329">
        <v>1.4785008436800327</v>
      </c>
      <c r="K295" s="329">
        <v>2.0397997136898018E-3</v>
      </c>
      <c r="L295" s="329">
        <v>1.0755748872961099</v>
      </c>
      <c r="M295" s="329">
        <v>8.4893910055273119E-3</v>
      </c>
      <c r="N295" s="22">
        <v>6.3379370658828635E-2</v>
      </c>
      <c r="O295" s="329">
        <v>3.3928477429984276E-3</v>
      </c>
      <c r="P295" s="22">
        <v>-1.4246972417633272E-3</v>
      </c>
      <c r="Q295" s="329">
        <v>4.0075460589741922E-2</v>
      </c>
      <c r="R295" s="22">
        <v>-4.9113989604495416E-2</v>
      </c>
    </row>
    <row r="296" spans="2:18" x14ac:dyDescent="0.35">
      <c r="B296" s="7" t="s">
        <v>124</v>
      </c>
      <c r="C296" s="22">
        <v>1</v>
      </c>
      <c r="D296" s="329">
        <v>1.3093377380810693</v>
      </c>
      <c r="E296" s="22">
        <v>1.995546174459603</v>
      </c>
      <c r="F296" s="22">
        <v>2.0946714632248309</v>
      </c>
      <c r="G296" s="22">
        <v>1.4426465953024228</v>
      </c>
      <c r="H296" s="22">
        <v>2.265888887510715</v>
      </c>
      <c r="I296" s="329">
        <v>7.6012318881936505E-2</v>
      </c>
      <c r="J296" s="329">
        <v>4.5607391329161899</v>
      </c>
      <c r="K296" s="329">
        <v>0.22336193160523293</v>
      </c>
      <c r="L296" s="329">
        <v>0.97686384384443903</v>
      </c>
      <c r="M296" s="329">
        <v>0.13330885722135338</v>
      </c>
      <c r="N296" s="22">
        <v>0.68879206401562343</v>
      </c>
      <c r="O296" s="329">
        <v>2.3666533134745676E-2</v>
      </c>
      <c r="P296" s="22">
        <v>-1.744892085195409E-2</v>
      </c>
      <c r="Q296" s="329">
        <v>0.2903208271109618</v>
      </c>
      <c r="R296" s="22">
        <v>-0.6247130817352522</v>
      </c>
    </row>
    <row r="297" spans="2:18" x14ac:dyDescent="0.35">
      <c r="B297" s="7" t="s">
        <v>125</v>
      </c>
      <c r="C297" s="22">
        <v>1</v>
      </c>
      <c r="D297" s="329">
        <v>0.33803492802946145</v>
      </c>
      <c r="E297" s="22">
        <v>0.51519503932693689</v>
      </c>
      <c r="F297" s="22">
        <v>0.5271767384941336</v>
      </c>
      <c r="G297" s="22">
        <v>0.35394086609569514</v>
      </c>
      <c r="H297" s="22">
        <v>0.53611019906557855</v>
      </c>
      <c r="I297" s="329">
        <v>2.8546092734159475E-2</v>
      </c>
      <c r="J297" s="329">
        <v>1.7127655640495685</v>
      </c>
      <c r="K297" s="329">
        <v>6.5385310797563085E-3</v>
      </c>
      <c r="L297" s="329">
        <v>1.0732875098683592</v>
      </c>
      <c r="M297" s="329">
        <v>1.5905938066233735E-2</v>
      </c>
      <c r="N297" s="22">
        <v>0.11364971691880446</v>
      </c>
      <c r="O297" s="329">
        <v>5.8048034211535017E-3</v>
      </c>
      <c r="P297" s="22">
        <v>-2.6234371981343654E-3</v>
      </c>
      <c r="Q297" s="329">
        <v>6.8671379471971883E-2</v>
      </c>
      <c r="R297" s="22">
        <v>-9.0578975771174255E-2</v>
      </c>
    </row>
    <row r="298" spans="2:18" x14ac:dyDescent="0.35">
      <c r="B298" s="7" t="s">
        <v>126</v>
      </c>
      <c r="C298" s="22">
        <v>1</v>
      </c>
      <c r="D298" s="329">
        <v>0.18151309209687549</v>
      </c>
      <c r="E298" s="22">
        <v>0.27664195876543685</v>
      </c>
      <c r="F298" s="22">
        <v>0.28081176043461409</v>
      </c>
      <c r="G298" s="22">
        <v>0.1870261946267173</v>
      </c>
      <c r="H298" s="22">
        <v>0.28280751265961873</v>
      </c>
      <c r="I298" s="329">
        <v>1.3084259903400222E-2</v>
      </c>
      <c r="J298" s="329">
        <v>0.78505559420401327</v>
      </c>
      <c r="K298" s="329">
        <v>1.1975363445333707E-3</v>
      </c>
      <c r="L298" s="329">
        <v>1.0633612918533875</v>
      </c>
      <c r="M298" s="329">
        <v>5.5131025298418065E-3</v>
      </c>
      <c r="N298" s="22">
        <v>4.8555424804665251E-2</v>
      </c>
      <c r="O298" s="329">
        <v>3.0668954558053709E-3</v>
      </c>
      <c r="P298" s="22">
        <v>-9.3852024514313114E-4</v>
      </c>
      <c r="Q298" s="329">
        <v>3.6220327358390418E-2</v>
      </c>
      <c r="R298" s="22">
        <v>-3.2349347356766055E-2</v>
      </c>
    </row>
    <row r="299" spans="2:18" x14ac:dyDescent="0.35">
      <c r="B299" s="7" t="s">
        <v>127</v>
      </c>
      <c r="C299" s="22">
        <v>1</v>
      </c>
      <c r="D299" s="329">
        <v>1.0341846068341809</v>
      </c>
      <c r="E299" s="22">
        <v>1.5761885385489269</v>
      </c>
      <c r="F299" s="22">
        <v>1.6096848382845588</v>
      </c>
      <c r="G299" s="22">
        <v>1.0786075249577063</v>
      </c>
      <c r="H299" s="22">
        <v>1.666915812578726</v>
      </c>
      <c r="I299" s="329">
        <v>2.4791990535664738E-2</v>
      </c>
      <c r="J299" s="329">
        <v>1.4875194321398844</v>
      </c>
      <c r="K299" s="329">
        <v>5.5649430682793349E-2</v>
      </c>
      <c r="L299" s="329">
        <v>0.98651769114107013</v>
      </c>
      <c r="M299" s="329">
        <v>4.4422918123525376E-2</v>
      </c>
      <c r="N299" s="22">
        <v>0.33828713764154877</v>
      </c>
      <c r="O299" s="329">
        <v>1.7689173880363156E-2</v>
      </c>
      <c r="P299" s="22">
        <v>-7.450506043267021E-3</v>
      </c>
      <c r="Q299" s="329">
        <v>0.21351218549315273</v>
      </c>
      <c r="R299" s="22">
        <v>-0.2624637714544415</v>
      </c>
    </row>
    <row r="300" spans="2:18" x14ac:dyDescent="0.35">
      <c r="B300" s="7" t="s">
        <v>128</v>
      </c>
      <c r="C300" s="22">
        <v>1</v>
      </c>
      <c r="D300" s="329">
        <v>0.21282384712877134</v>
      </c>
      <c r="E300" s="22">
        <v>0.32436231051739473</v>
      </c>
      <c r="F300" s="22">
        <v>0.32771519753263845</v>
      </c>
      <c r="G300" s="22">
        <v>0.21724644709398952</v>
      </c>
      <c r="H300" s="22">
        <v>0.32858399162067331</v>
      </c>
      <c r="I300" s="329">
        <v>3.9640823187794948E-3</v>
      </c>
      <c r="J300" s="329">
        <v>0.23784493912676968</v>
      </c>
      <c r="K300" s="329">
        <v>1.1158878189430263E-3</v>
      </c>
      <c r="L300" s="329">
        <v>1.0524413491079858</v>
      </c>
      <c r="M300" s="329">
        <v>4.4225999652181868E-3</v>
      </c>
      <c r="N300" s="22">
        <v>4.6882297762814017E-2</v>
      </c>
      <c r="O300" s="329">
        <v>3.5619876461708134E-3</v>
      </c>
      <c r="P300" s="22">
        <v>-6.0005442349694534E-4</v>
      </c>
      <c r="Q300" s="329">
        <v>4.2077605914668609E-2</v>
      </c>
      <c r="R300" s="22">
        <v>-2.068796312162148E-2</v>
      </c>
    </row>
    <row r="301" spans="2:18" x14ac:dyDescent="0.35">
      <c r="B301" s="7" t="s">
        <v>129</v>
      </c>
      <c r="C301" s="22">
        <v>1</v>
      </c>
      <c r="D301" s="329">
        <v>-9.1291220207016743E-2</v>
      </c>
      <c r="E301" s="22">
        <v>-0.1391358699496843</v>
      </c>
      <c r="F301" s="22">
        <v>-0.14048040650174851</v>
      </c>
      <c r="G301" s="22">
        <v>-9.306412681081655E-2</v>
      </c>
      <c r="H301" s="22">
        <v>-0.14065430813206806</v>
      </c>
      <c r="I301" s="329">
        <v>2.6569333334455834E-3</v>
      </c>
      <c r="J301" s="329">
        <v>0.159416000006735</v>
      </c>
      <c r="K301" s="329">
        <v>1.9162773246770472E-4</v>
      </c>
      <c r="L301" s="329">
        <v>1.0541702375628537</v>
      </c>
      <c r="M301" s="329">
        <v>-1.7729066037998054E-3</v>
      </c>
      <c r="N301" s="22">
        <v>-1.9413543546447282E-2</v>
      </c>
      <c r="O301" s="329">
        <v>-1.5258414966300279E-3</v>
      </c>
      <c r="P301" s="22">
        <v>2.1044531526368744E-4</v>
      </c>
      <c r="Q301" s="329">
        <v>-1.8011299509428168E-2</v>
      </c>
      <c r="R301" s="22">
        <v>7.2500894948770963E-3</v>
      </c>
    </row>
    <row r="302" spans="2:18" x14ac:dyDescent="0.35">
      <c r="B302" s="7" t="s">
        <v>130</v>
      </c>
      <c r="C302" s="22">
        <v>1</v>
      </c>
      <c r="D302" s="329">
        <v>-0.18426318726146629</v>
      </c>
      <c r="E302" s="22">
        <v>-0.28083334630853324</v>
      </c>
      <c r="F302" s="22">
        <v>-0.28328115274603594</v>
      </c>
      <c r="G302" s="22">
        <v>-0.18748934474964746</v>
      </c>
      <c r="H302" s="22">
        <v>-0.28351120613975711</v>
      </c>
      <c r="I302" s="329">
        <v>8.1370849536494113E-4</v>
      </c>
      <c r="J302" s="329">
        <v>4.8822509721896466E-2</v>
      </c>
      <c r="K302" s="329">
        <v>7.0250974243740293E-4</v>
      </c>
      <c r="L302" s="329">
        <v>1.0500351621142583</v>
      </c>
      <c r="M302" s="329">
        <v>-3.2261574881811859E-3</v>
      </c>
      <c r="N302" s="22">
        <v>-3.7189874775597334E-2</v>
      </c>
      <c r="O302" s="329">
        <v>-3.073818878781491E-3</v>
      </c>
      <c r="P302" s="22">
        <v>2.3462681387431271E-4</v>
      </c>
      <c r="Q302" s="329">
        <v>-3.6302522763155189E-2</v>
      </c>
      <c r="R302" s="22">
        <v>8.0873205034747951E-3</v>
      </c>
    </row>
    <row r="303" spans="2:18" ht="15" thickBot="1" x14ac:dyDescent="0.4">
      <c r="B303" s="20" t="s">
        <v>131</v>
      </c>
      <c r="C303" s="23">
        <v>1</v>
      </c>
      <c r="D303" s="330">
        <v>0.38979729778338923</v>
      </c>
      <c r="E303" s="23">
        <v>0.59408545540460933</v>
      </c>
      <c r="F303" s="23">
        <v>0.59905209762719169</v>
      </c>
      <c r="G303" s="23">
        <v>0.39634206757957641</v>
      </c>
      <c r="H303" s="23">
        <v>0.60074902364019156</v>
      </c>
      <c r="I303" s="330">
        <v>1.1948984509493511E-4</v>
      </c>
      <c r="J303" s="330">
        <v>7.169390705696106E-3</v>
      </c>
      <c r="K303" s="330">
        <v>3.0126920545621759E-3</v>
      </c>
      <c r="L303" s="330">
        <v>1.0393937902091475</v>
      </c>
      <c r="M303" s="330">
        <v>6.5447697961871724E-3</v>
      </c>
      <c r="N303" s="23">
        <v>7.719784482093929E-2</v>
      </c>
      <c r="O303" s="330">
        <v>6.4975916416204317E-3</v>
      </c>
      <c r="P303" s="23">
        <v>-1.9006506409534121E-4</v>
      </c>
      <c r="Q303" s="330">
        <v>7.692016567456203E-2</v>
      </c>
      <c r="R303" s="23">
        <v>-6.5668723251497358E-3</v>
      </c>
    </row>
    <row r="323" spans="7:7" x14ac:dyDescent="0.35">
      <c r="G323" t="s">
        <v>63</v>
      </c>
    </row>
    <row r="343" spans="2:9" x14ac:dyDescent="0.35">
      <c r="G343" t="s">
        <v>63</v>
      </c>
    </row>
    <row r="346" spans="2:9" x14ac:dyDescent="0.35">
      <c r="B346" s="6" t="s">
        <v>222</v>
      </c>
    </row>
    <row r="348" spans="2:9" x14ac:dyDescent="0.35">
      <c r="B348" s="398" t="s">
        <v>223</v>
      </c>
      <c r="C348" s="398"/>
      <c r="D348" s="398"/>
      <c r="E348" s="398"/>
      <c r="F348" s="398"/>
      <c r="G348" s="398"/>
      <c r="H348" s="398"/>
      <c r="I348" s="398"/>
    </row>
    <row r="349" spans="2:9" x14ac:dyDescent="0.35">
      <c r="B349" s="398"/>
      <c r="C349" s="398"/>
      <c r="D349" s="398"/>
      <c r="E349" s="398"/>
      <c r="F349" s="398"/>
      <c r="G349" s="398"/>
      <c r="H349" s="398"/>
      <c r="I349" s="398"/>
    </row>
    <row r="351" spans="2:9" x14ac:dyDescent="0.35">
      <c r="B351" s="398" t="s">
        <v>236</v>
      </c>
      <c r="C351" s="398"/>
      <c r="D351" s="398"/>
      <c r="E351" s="398"/>
      <c r="F351" s="398"/>
      <c r="G351" s="398"/>
      <c r="H351" s="398"/>
      <c r="I351" s="398"/>
    </row>
    <row r="352" spans="2:9" x14ac:dyDescent="0.35">
      <c r="B352" s="398"/>
      <c r="C352" s="398"/>
      <c r="D352" s="398"/>
      <c r="E352" s="398"/>
      <c r="F352" s="398"/>
      <c r="G352" s="398"/>
      <c r="H352" s="398"/>
      <c r="I352" s="398"/>
    </row>
    <row r="354" spans="2:9" x14ac:dyDescent="0.35">
      <c r="B354" s="398" t="s">
        <v>224</v>
      </c>
      <c r="C354" s="398"/>
      <c r="D354" s="398"/>
      <c r="E354" s="398"/>
      <c r="F354" s="398"/>
      <c r="G354" s="398"/>
      <c r="H354" s="398"/>
      <c r="I354" s="398"/>
    </row>
    <row r="355" spans="2:9" x14ac:dyDescent="0.35">
      <c r="B355" s="398"/>
      <c r="C355" s="398"/>
      <c r="D355" s="398"/>
      <c r="E355" s="398"/>
      <c r="F355" s="398"/>
      <c r="G355" s="398"/>
      <c r="H355" s="398"/>
      <c r="I355" s="398"/>
    </row>
    <row r="356" spans="2:9" x14ac:dyDescent="0.35">
      <c r="B356" s="398"/>
      <c r="C356" s="398"/>
      <c r="D356" s="398"/>
      <c r="E356" s="398"/>
      <c r="F356" s="398"/>
      <c r="G356" s="398"/>
      <c r="H356" s="398"/>
      <c r="I356" s="398"/>
    </row>
  </sheetData>
  <mergeCells count="3">
    <mergeCell ref="B348:I349"/>
    <mergeCell ref="B351:I352"/>
    <mergeCell ref="B354:I356"/>
  </mergeCells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1121" r:id="rId3" name="DD224226">
              <controlPr defaultSize="0" autoFill="0" autoPict="0" macro="[0]!GoToResultsNew0802202111045772">
                <anchor moveWithCells="1">
                  <from>
                    <xdr:col>1</xdr:col>
                    <xdr:colOff>6350</xdr:colOff>
                    <xdr:row>9</xdr:row>
                    <xdr:rowOff>0</xdr:rowOff>
                  </from>
                  <to>
                    <xdr:col>4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XLSTAT_20210802_110159_1">
    <tabColor rgb="FF00FF99"/>
  </sheetPr>
  <dimension ref="B1:R337"/>
  <sheetViews>
    <sheetView zoomScaleNormal="100" workbookViewId="0">
      <selection activeCell="K17" sqref="K17"/>
    </sheetView>
  </sheetViews>
  <sheetFormatPr defaultRowHeight="14.5" x14ac:dyDescent="0.35"/>
  <cols>
    <col min="1" max="1" width="4.6328125" customWidth="1"/>
  </cols>
  <sheetData>
    <row r="1" spans="2:2" x14ac:dyDescent="0.35">
      <c r="B1" t="s">
        <v>403</v>
      </c>
    </row>
    <row r="2" spans="2:2" x14ac:dyDescent="0.35">
      <c r="B2" t="s">
        <v>399</v>
      </c>
    </row>
    <row r="3" spans="2:2" x14ac:dyDescent="0.35">
      <c r="B3" t="s">
        <v>400</v>
      </c>
    </row>
    <row r="4" spans="2:2" x14ac:dyDescent="0.35">
      <c r="B4" t="s">
        <v>401</v>
      </c>
    </row>
    <row r="5" spans="2:2" x14ac:dyDescent="0.35">
      <c r="B5" t="s">
        <v>148</v>
      </c>
    </row>
    <row r="6" spans="2:2" x14ac:dyDescent="0.35">
      <c r="B6" t="s">
        <v>149</v>
      </c>
    </row>
    <row r="7" spans="2:2" x14ac:dyDescent="0.35">
      <c r="B7" t="s">
        <v>225</v>
      </c>
    </row>
    <row r="8" spans="2:2" x14ac:dyDescent="0.35">
      <c r="B8" t="s">
        <v>226</v>
      </c>
    </row>
    <row r="9" spans="2:2" x14ac:dyDescent="0.35">
      <c r="B9" t="s">
        <v>150</v>
      </c>
    </row>
    <row r="10" spans="2:2" x14ac:dyDescent="0.35">
      <c r="B10" t="s">
        <v>151</v>
      </c>
    </row>
    <row r="11" spans="2:2" ht="34.25" customHeight="1" x14ac:dyDescent="0.35"/>
    <row r="12" spans="2:2" ht="16" customHeight="1" x14ac:dyDescent="0.35">
      <c r="B12" s="5"/>
    </row>
    <row r="15" spans="2:2" x14ac:dyDescent="0.35">
      <c r="B15" s="6" t="s">
        <v>20</v>
      </c>
    </row>
    <row r="16" spans="2:2" ht="15" thickBot="1" x14ac:dyDescent="0.4"/>
    <row r="17" spans="2:9" ht="29" customHeight="1" x14ac:dyDescent="0.35">
      <c r="B17" s="9" t="s">
        <v>21</v>
      </c>
      <c r="C17" s="10" t="s">
        <v>22</v>
      </c>
      <c r="D17" s="10" t="s">
        <v>23</v>
      </c>
      <c r="E17" s="10" t="s">
        <v>24</v>
      </c>
      <c r="F17" s="10" t="s">
        <v>25</v>
      </c>
      <c r="G17" s="10" t="s">
        <v>26</v>
      </c>
      <c r="H17" s="10" t="s">
        <v>27</v>
      </c>
      <c r="I17" s="10" t="s">
        <v>28</v>
      </c>
    </row>
    <row r="18" spans="2:9" x14ac:dyDescent="0.35">
      <c r="B18" s="308" t="s">
        <v>1</v>
      </c>
      <c r="C18" s="309">
        <v>31</v>
      </c>
      <c r="D18" s="309">
        <v>0</v>
      </c>
      <c r="E18" s="309">
        <v>31</v>
      </c>
      <c r="F18" s="311">
        <v>-2.8349204261618173</v>
      </c>
      <c r="G18" s="311">
        <v>2.0783980857160644</v>
      </c>
      <c r="H18" s="311">
        <v>-0.54964787572328377</v>
      </c>
      <c r="I18" s="311">
        <v>1.6558029185873493</v>
      </c>
    </row>
    <row r="19" spans="2:9" ht="15" thickBot="1" x14ac:dyDescent="0.4">
      <c r="B19" s="20" t="s">
        <v>5</v>
      </c>
      <c r="C19" s="310">
        <v>31</v>
      </c>
      <c r="D19" s="310">
        <v>0</v>
      </c>
      <c r="E19" s="310">
        <v>31</v>
      </c>
      <c r="F19" s="23">
        <v>-4.5491163346072439</v>
      </c>
      <c r="G19" s="23">
        <v>3.8384574739795503</v>
      </c>
      <c r="H19" s="23">
        <v>-0.87498658858973899</v>
      </c>
      <c r="I19" s="23">
        <v>2.5746649683176979</v>
      </c>
    </row>
    <row r="22" spans="2:9" x14ac:dyDescent="0.35">
      <c r="B22" s="6" t="s">
        <v>227</v>
      </c>
    </row>
    <row r="23" spans="2:9" ht="15" thickBot="1" x14ac:dyDescent="0.4"/>
    <row r="24" spans="2:9" ht="29" customHeight="1" x14ac:dyDescent="0.35">
      <c r="B24" s="9" t="s">
        <v>21</v>
      </c>
      <c r="C24" s="10" t="s">
        <v>22</v>
      </c>
      <c r="D24" s="10" t="s">
        <v>23</v>
      </c>
      <c r="E24" s="10" t="s">
        <v>24</v>
      </c>
      <c r="F24" s="10" t="s">
        <v>25</v>
      </c>
      <c r="G24" s="10" t="s">
        <v>26</v>
      </c>
      <c r="H24" s="10" t="s">
        <v>27</v>
      </c>
      <c r="I24" s="10" t="s">
        <v>28</v>
      </c>
    </row>
    <row r="25" spans="2:9" x14ac:dyDescent="0.35">
      <c r="B25" s="308" t="s">
        <v>1</v>
      </c>
      <c r="C25" s="309">
        <v>30</v>
      </c>
      <c r="D25" s="309">
        <v>0</v>
      </c>
      <c r="E25" s="309">
        <v>30</v>
      </c>
      <c r="F25" s="311">
        <v>-2.0060625934374636</v>
      </c>
      <c r="G25" s="311">
        <v>3.0815502414472742</v>
      </c>
      <c r="H25" s="311">
        <v>0.56796947158072586</v>
      </c>
      <c r="I25" s="311">
        <v>1.539287408901324</v>
      </c>
    </row>
    <row r="26" spans="2:9" ht="15" thickBot="1" x14ac:dyDescent="0.4">
      <c r="B26" s="20" t="s">
        <v>5</v>
      </c>
      <c r="C26" s="310">
        <v>30</v>
      </c>
      <c r="D26" s="310">
        <v>0</v>
      </c>
      <c r="E26" s="310">
        <v>30</v>
      </c>
      <c r="F26" s="23">
        <v>-6.2836163346072462</v>
      </c>
      <c r="G26" s="23">
        <v>7.3629249877068039</v>
      </c>
      <c r="H26" s="23">
        <v>0.9060859285546754</v>
      </c>
      <c r="I26" s="23">
        <v>3.0646302522455557</v>
      </c>
    </row>
    <row r="29" spans="2:9" x14ac:dyDescent="0.35">
      <c r="B29" s="6" t="s">
        <v>152</v>
      </c>
    </row>
    <row r="30" spans="2:9" ht="15" thickBot="1" x14ac:dyDescent="0.4"/>
    <row r="31" spans="2:9" x14ac:dyDescent="0.35">
      <c r="B31" s="9"/>
      <c r="C31" s="10" t="s">
        <v>5</v>
      </c>
      <c r="D31" s="38" t="s">
        <v>1</v>
      </c>
    </row>
    <row r="32" spans="2:9" x14ac:dyDescent="0.35">
      <c r="B32" s="19" t="s">
        <v>5</v>
      </c>
      <c r="C32" s="25">
        <v>1</v>
      </c>
      <c r="D32" s="311">
        <v>0.91827594493230436</v>
      </c>
    </row>
    <row r="33" spans="2:10" ht="15" thickBot="1" x14ac:dyDescent="0.4">
      <c r="B33" s="312" t="s">
        <v>1</v>
      </c>
      <c r="C33" s="313">
        <v>0.91827594493230436</v>
      </c>
      <c r="D33" s="314">
        <v>1</v>
      </c>
    </row>
    <row r="36" spans="2:10" x14ac:dyDescent="0.35">
      <c r="B36" s="4" t="s">
        <v>153</v>
      </c>
    </row>
    <row r="38" spans="2:10" x14ac:dyDescent="0.35">
      <c r="B38" s="6" t="s">
        <v>154</v>
      </c>
    </row>
    <row r="39" spans="2:10" ht="15" thickBot="1" x14ac:dyDescent="0.4"/>
    <row r="40" spans="2:10" x14ac:dyDescent="0.35">
      <c r="B40" s="315" t="s">
        <v>155</v>
      </c>
      <c r="C40" s="315" t="s">
        <v>30</v>
      </c>
      <c r="D40" s="315" t="s">
        <v>156</v>
      </c>
      <c r="E40" s="315" t="s">
        <v>157</v>
      </c>
      <c r="F40" s="315" t="s">
        <v>158</v>
      </c>
      <c r="G40" s="315" t="s">
        <v>159</v>
      </c>
      <c r="H40" s="315" t="s">
        <v>160</v>
      </c>
      <c r="I40" s="315" t="s">
        <v>161</v>
      </c>
      <c r="J40" s="315" t="s">
        <v>162</v>
      </c>
    </row>
    <row r="41" spans="2:10" ht="15" thickBot="1" x14ac:dyDescent="0.4">
      <c r="B41" s="39">
        <v>1</v>
      </c>
      <c r="C41" s="40" t="s">
        <v>5</v>
      </c>
      <c r="D41" s="41">
        <v>0.44463283686876331</v>
      </c>
      <c r="E41" s="42">
        <v>0.84323071104131642</v>
      </c>
      <c r="F41" s="42">
        <v>0.83782487349101697</v>
      </c>
      <c r="G41" s="42">
        <v>2</v>
      </c>
      <c r="H41" s="42">
        <v>-23.193131724771799</v>
      </c>
      <c r="I41" s="42">
        <v>-20.325157315801505</v>
      </c>
      <c r="J41" s="42">
        <v>0.16688343663343735</v>
      </c>
    </row>
    <row r="42" spans="2:10" x14ac:dyDescent="0.35">
      <c r="B42" s="30" t="s">
        <v>163</v>
      </c>
    </row>
    <row r="45" spans="2:10" x14ac:dyDescent="0.35">
      <c r="B45" s="6" t="s">
        <v>164</v>
      </c>
    </row>
    <row r="46" spans="2:10" ht="15" thickBot="1" x14ac:dyDescent="0.4"/>
    <row r="47" spans="2:10" ht="29" x14ac:dyDescent="0.35">
      <c r="B47" s="9" t="s">
        <v>228</v>
      </c>
      <c r="C47" s="10" t="s">
        <v>229</v>
      </c>
      <c r="D47" s="10" t="s">
        <v>230</v>
      </c>
    </row>
    <row r="48" spans="2:10" x14ac:dyDescent="0.35">
      <c r="B48" s="19" t="s">
        <v>22</v>
      </c>
      <c r="C48" s="318">
        <v>31</v>
      </c>
      <c r="D48" s="318">
        <v>30</v>
      </c>
    </row>
    <row r="49" spans="2:4" x14ac:dyDescent="0.35">
      <c r="B49" s="7" t="s">
        <v>165</v>
      </c>
      <c r="C49" s="317">
        <v>31</v>
      </c>
      <c r="D49" s="317">
        <v>30</v>
      </c>
    </row>
    <row r="50" spans="2:4" x14ac:dyDescent="0.35">
      <c r="B50" s="7" t="s">
        <v>35</v>
      </c>
      <c r="C50" s="317">
        <v>29</v>
      </c>
      <c r="D50" s="317">
        <v>28</v>
      </c>
    </row>
    <row r="51" spans="2:4" x14ac:dyDescent="0.35">
      <c r="B51" s="7" t="s">
        <v>157</v>
      </c>
      <c r="C51" s="22">
        <v>0.84323071104131642</v>
      </c>
      <c r="D51" s="22">
        <v>0.85263614039004976</v>
      </c>
    </row>
    <row r="52" spans="2:4" x14ac:dyDescent="0.35">
      <c r="B52" s="7" t="s">
        <v>158</v>
      </c>
      <c r="C52" s="22">
        <v>0.83782487349101697</v>
      </c>
      <c r="D52" s="22"/>
    </row>
    <row r="53" spans="2:4" x14ac:dyDescent="0.35">
      <c r="B53" s="7" t="s">
        <v>156</v>
      </c>
      <c r="C53" s="22">
        <v>0.44463283686876331</v>
      </c>
      <c r="D53" s="22">
        <v>0.52258295626521212</v>
      </c>
    </row>
    <row r="54" spans="2:4" x14ac:dyDescent="0.35">
      <c r="B54" s="7" t="s">
        <v>166</v>
      </c>
      <c r="C54" s="22">
        <v>0.66680794601501514</v>
      </c>
      <c r="D54" s="22">
        <v>0.72289899451113648</v>
      </c>
    </row>
    <row r="55" spans="2:4" x14ac:dyDescent="0.35">
      <c r="B55" s="7" t="s">
        <v>167</v>
      </c>
      <c r="C55" s="22">
        <v>137.19830110482442</v>
      </c>
      <c r="D55" s="22">
        <v>89.272873977436006</v>
      </c>
    </row>
    <row r="56" spans="2:4" x14ac:dyDescent="0.35">
      <c r="B56" s="7" t="s">
        <v>168</v>
      </c>
      <c r="C56" s="22">
        <v>0.88180758665304193</v>
      </c>
      <c r="D56" s="22"/>
    </row>
    <row r="57" spans="2:4" x14ac:dyDescent="0.35">
      <c r="B57" s="7" t="s">
        <v>169</v>
      </c>
      <c r="C57" s="22">
        <v>2</v>
      </c>
      <c r="D57" s="22"/>
    </row>
    <row r="58" spans="2:4" x14ac:dyDescent="0.35">
      <c r="B58" s="7" t="s">
        <v>170</v>
      </c>
      <c r="C58" s="22">
        <v>-23.193131724771799</v>
      </c>
      <c r="D58" s="22"/>
    </row>
    <row r="59" spans="2:4" x14ac:dyDescent="0.35">
      <c r="B59" s="7" t="s">
        <v>171</v>
      </c>
      <c r="C59" s="22">
        <v>-20.325157315801505</v>
      </c>
      <c r="D59" s="22"/>
    </row>
    <row r="60" spans="2:4" x14ac:dyDescent="0.35">
      <c r="B60" s="7" t="s">
        <v>172</v>
      </c>
      <c r="C60" s="22">
        <v>0.17839263915988132</v>
      </c>
      <c r="D60" s="22"/>
    </row>
    <row r="61" spans="2:4" x14ac:dyDescent="0.35">
      <c r="B61" s="7" t="s">
        <v>173</v>
      </c>
      <c r="C61" s="22">
        <v>14.347853449918166</v>
      </c>
      <c r="D61" s="22"/>
    </row>
    <row r="62" spans="2:4" ht="15" thickBot="1" x14ac:dyDescent="0.4">
      <c r="B62" s="20" t="s">
        <v>174</v>
      </c>
      <c r="C62" s="23">
        <v>0.82555907140827312</v>
      </c>
      <c r="D62" s="23">
        <v>0</v>
      </c>
    </row>
    <row r="65" spans="2:7" x14ac:dyDescent="0.35">
      <c r="B65" s="6" t="s">
        <v>175</v>
      </c>
    </row>
    <row r="66" spans="2:7" ht="15" thickBot="1" x14ac:dyDescent="0.4"/>
    <row r="67" spans="2:7" ht="29" x14ac:dyDescent="0.35">
      <c r="B67" s="9" t="s">
        <v>176</v>
      </c>
      <c r="C67" s="10" t="s">
        <v>35</v>
      </c>
      <c r="D67" s="10" t="s">
        <v>177</v>
      </c>
      <c r="E67" s="10" t="s">
        <v>178</v>
      </c>
      <c r="F67" s="10" t="s">
        <v>179</v>
      </c>
      <c r="G67" s="10" t="s">
        <v>180</v>
      </c>
    </row>
    <row r="68" spans="2:7" x14ac:dyDescent="0.35">
      <c r="B68" s="19" t="s">
        <v>181</v>
      </c>
      <c r="C68" s="318">
        <v>1</v>
      </c>
      <c r="D68" s="21">
        <v>69.356146886877383</v>
      </c>
      <c r="E68" s="21">
        <v>69.356146886877383</v>
      </c>
      <c r="F68" s="21">
        <v>155.98521102333331</v>
      </c>
      <c r="G68" s="320">
        <v>3.4098850695783839E-13</v>
      </c>
    </row>
    <row r="69" spans="2:7" x14ac:dyDescent="0.35">
      <c r="B69" s="7" t="s">
        <v>182</v>
      </c>
      <c r="C69" s="317">
        <v>29</v>
      </c>
      <c r="D69" s="22">
        <v>12.894352269194137</v>
      </c>
      <c r="E69" s="22">
        <v>0.44463283686876331</v>
      </c>
      <c r="F69" s="22"/>
      <c r="G69" s="321"/>
    </row>
    <row r="70" spans="2:7" ht="15" thickBot="1" x14ac:dyDescent="0.4">
      <c r="B70" s="20" t="s">
        <v>183</v>
      </c>
      <c r="C70" s="310">
        <v>30</v>
      </c>
      <c r="D70" s="23">
        <v>82.250499156071513</v>
      </c>
      <c r="E70" s="23"/>
      <c r="F70" s="23"/>
      <c r="G70" s="322"/>
    </row>
    <row r="71" spans="2:7" x14ac:dyDescent="0.35">
      <c r="B71" s="30" t="s">
        <v>184</v>
      </c>
    </row>
    <row r="74" spans="2:7" x14ac:dyDescent="0.35">
      <c r="B74" s="6" t="s">
        <v>185</v>
      </c>
    </row>
    <row r="75" spans="2:7" ht="15" thickBot="1" x14ac:dyDescent="0.4"/>
    <row r="76" spans="2:7" ht="29" x14ac:dyDescent="0.35">
      <c r="B76" s="9" t="s">
        <v>176</v>
      </c>
      <c r="C76" s="10" t="s">
        <v>35</v>
      </c>
      <c r="D76" s="10" t="s">
        <v>177</v>
      </c>
      <c r="E76" s="10" t="s">
        <v>178</v>
      </c>
      <c r="F76" s="10" t="s">
        <v>179</v>
      </c>
      <c r="G76" s="10" t="s">
        <v>180</v>
      </c>
    </row>
    <row r="77" spans="2:7" ht="15" thickBot="1" x14ac:dyDescent="0.4">
      <c r="B77" s="323" t="s">
        <v>5</v>
      </c>
      <c r="C77" s="324">
        <v>1</v>
      </c>
      <c r="D77" s="324">
        <v>69.356146886877383</v>
      </c>
      <c r="E77" s="324">
        <v>69.356146886877383</v>
      </c>
      <c r="F77" s="325">
        <v>155.98521102333331</v>
      </c>
      <c r="G77" s="324">
        <v>3.4098850695783839E-13</v>
      </c>
    </row>
    <row r="80" spans="2:7" x14ac:dyDescent="0.35">
      <c r="B80" s="6" t="s">
        <v>186</v>
      </c>
    </row>
    <row r="81" spans="2:8" ht="15" thickBot="1" x14ac:dyDescent="0.4"/>
    <row r="82" spans="2:8" ht="29" x14ac:dyDescent="0.35">
      <c r="B82" s="9" t="s">
        <v>176</v>
      </c>
      <c r="C82" s="10" t="s">
        <v>35</v>
      </c>
      <c r="D82" s="10" t="s">
        <v>177</v>
      </c>
      <c r="E82" s="10" t="s">
        <v>178</v>
      </c>
      <c r="F82" s="10" t="s">
        <v>179</v>
      </c>
      <c r="G82" s="10" t="s">
        <v>180</v>
      </c>
    </row>
    <row r="83" spans="2:8" ht="15" thickBot="1" x14ac:dyDescent="0.4">
      <c r="B83" s="323" t="s">
        <v>5</v>
      </c>
      <c r="C83" s="324">
        <v>1</v>
      </c>
      <c r="D83" s="324">
        <v>69.356146886877383</v>
      </c>
      <c r="E83" s="324">
        <v>69.356146886877383</v>
      </c>
      <c r="F83" s="325">
        <v>155.98521102333331</v>
      </c>
      <c r="G83" s="324">
        <v>3.4098850695783839E-13</v>
      </c>
    </row>
    <row r="86" spans="2:8" x14ac:dyDescent="0.35">
      <c r="B86" s="6" t="s">
        <v>187</v>
      </c>
    </row>
    <row r="87" spans="2:8" ht="15" thickBot="1" x14ac:dyDescent="0.4"/>
    <row r="88" spans="2:8" ht="43.5" x14ac:dyDescent="0.35">
      <c r="B88" s="9" t="s">
        <v>176</v>
      </c>
      <c r="C88" s="10" t="s">
        <v>188</v>
      </c>
      <c r="D88" s="10" t="s">
        <v>189</v>
      </c>
      <c r="E88" s="10" t="s">
        <v>190</v>
      </c>
      <c r="F88" s="10" t="s">
        <v>191</v>
      </c>
      <c r="G88" s="10" t="s">
        <v>192</v>
      </c>
      <c r="H88" s="10" t="s">
        <v>193</v>
      </c>
    </row>
    <row r="89" spans="2:8" x14ac:dyDescent="0.35">
      <c r="B89" s="19" t="s">
        <v>194</v>
      </c>
      <c r="C89" s="21">
        <v>-3.291924675093072E-2</v>
      </c>
      <c r="D89" s="21">
        <v>0.12670733920689384</v>
      </c>
      <c r="E89" s="21">
        <v>-0.2598053668949562</v>
      </c>
      <c r="F89" s="319">
        <v>0.79684956566187493</v>
      </c>
      <c r="G89" s="21">
        <v>-0.29206485276808086</v>
      </c>
      <c r="H89" s="21">
        <v>0.22622635926621942</v>
      </c>
    </row>
    <row r="90" spans="2:8" ht="15" thickBot="1" x14ac:dyDescent="0.4">
      <c r="B90" s="20" t="s">
        <v>5</v>
      </c>
      <c r="C90" s="23">
        <v>0.59055605618503415</v>
      </c>
      <c r="D90" s="23">
        <v>4.7284566866027569E-2</v>
      </c>
      <c r="E90" s="23">
        <v>12.48940394988221</v>
      </c>
      <c r="F90" s="322">
        <v>3.4106051316484809E-13</v>
      </c>
      <c r="G90" s="23">
        <v>0.49384825841692759</v>
      </c>
      <c r="H90" s="23">
        <v>0.68726385395314071</v>
      </c>
    </row>
    <row r="93" spans="2:8" x14ac:dyDescent="0.35">
      <c r="B93" s="6" t="s">
        <v>195</v>
      </c>
    </row>
    <row r="95" spans="2:8" x14ac:dyDescent="0.35">
      <c r="B95" t="s">
        <v>237</v>
      </c>
    </row>
    <row r="98" spans="2:8" x14ac:dyDescent="0.35">
      <c r="B98" s="6" t="s">
        <v>196</v>
      </c>
    </row>
    <row r="99" spans="2:8" ht="15" thickBot="1" x14ac:dyDescent="0.4"/>
    <row r="100" spans="2:8" ht="43.5" x14ac:dyDescent="0.35">
      <c r="B100" s="9" t="s">
        <v>176</v>
      </c>
      <c r="C100" s="10" t="s">
        <v>188</v>
      </c>
      <c r="D100" s="10" t="s">
        <v>189</v>
      </c>
      <c r="E100" s="10" t="s">
        <v>190</v>
      </c>
      <c r="F100" s="10" t="s">
        <v>191</v>
      </c>
      <c r="G100" s="10" t="s">
        <v>192</v>
      </c>
      <c r="H100" s="10" t="s">
        <v>193</v>
      </c>
    </row>
    <row r="101" spans="2:8" ht="15" thickBot="1" x14ac:dyDescent="0.4">
      <c r="B101" s="323" t="s">
        <v>5</v>
      </c>
      <c r="C101" s="324">
        <v>0.91827594493230436</v>
      </c>
      <c r="D101" s="324">
        <v>7.3524401053659955E-2</v>
      </c>
      <c r="E101" s="324">
        <v>12.48940394988221</v>
      </c>
      <c r="F101" s="326">
        <v>3.4106051316484809E-13</v>
      </c>
      <c r="G101" s="324">
        <v>0.76790166047994768</v>
      </c>
      <c r="H101" s="324">
        <v>1.0686502293846609</v>
      </c>
    </row>
    <row r="121" spans="2:15" x14ac:dyDescent="0.35">
      <c r="G121" t="s">
        <v>63</v>
      </c>
    </row>
    <row r="124" spans="2:15" x14ac:dyDescent="0.35">
      <c r="B124" s="6" t="s">
        <v>197</v>
      </c>
    </row>
    <row r="125" spans="2:15" ht="15" thickBot="1" x14ac:dyDescent="0.4"/>
    <row r="126" spans="2:15" ht="72.5" x14ac:dyDescent="0.35">
      <c r="B126" s="9" t="s">
        <v>198</v>
      </c>
      <c r="C126" s="10" t="s">
        <v>199</v>
      </c>
      <c r="D126" s="10" t="s">
        <v>5</v>
      </c>
      <c r="E126" s="10" t="s">
        <v>1</v>
      </c>
      <c r="F126" s="10" t="s">
        <v>200</v>
      </c>
      <c r="G126" s="10" t="s">
        <v>201</v>
      </c>
      <c r="H126" s="10" t="s">
        <v>202</v>
      </c>
      <c r="I126" s="10" t="s">
        <v>203</v>
      </c>
      <c r="J126" s="10" t="s">
        <v>204</v>
      </c>
      <c r="K126" s="10" t="s">
        <v>205</v>
      </c>
      <c r="L126" s="10" t="s">
        <v>206</v>
      </c>
      <c r="M126" s="10" t="s">
        <v>207</v>
      </c>
      <c r="N126" s="10" t="s">
        <v>208</v>
      </c>
      <c r="O126" s="10" t="s">
        <v>209</v>
      </c>
    </row>
    <row r="127" spans="2:15" x14ac:dyDescent="0.35">
      <c r="B127" s="19" t="s">
        <v>71</v>
      </c>
      <c r="C127" s="318">
        <v>1</v>
      </c>
      <c r="D127" s="21">
        <v>3.5034084806448429</v>
      </c>
      <c r="E127" s="21">
        <v>1.807074403422438</v>
      </c>
      <c r="F127" s="21">
        <v>2.03603984878389</v>
      </c>
      <c r="G127" s="21">
        <v>-0.22896544536145202</v>
      </c>
      <c r="H127" s="21">
        <v>-0.34337540026299596</v>
      </c>
      <c r="I127" s="21">
        <v>0.23917489131912323</v>
      </c>
      <c r="J127" s="21">
        <v>1.5468722714127445</v>
      </c>
      <c r="K127" s="21">
        <v>2.5252074261550352</v>
      </c>
      <c r="L127" s="21">
        <v>0.70840487399952135</v>
      </c>
      <c r="M127" s="21">
        <v>0.58718920187423818</v>
      </c>
      <c r="N127" s="21">
        <v>3.4848904956935418</v>
      </c>
      <c r="O127" s="21">
        <v>2.0698471013133886</v>
      </c>
    </row>
    <row r="128" spans="2:15" x14ac:dyDescent="0.35">
      <c r="B128" s="7" t="s">
        <v>72</v>
      </c>
      <c r="C128" s="317">
        <v>1</v>
      </c>
      <c r="D128" s="22">
        <v>3.8384574739795503</v>
      </c>
      <c r="E128" s="22">
        <v>1.9104577886370746</v>
      </c>
      <c r="F128" s="22">
        <v>2.2339050609164008</v>
      </c>
      <c r="G128" s="22">
        <v>-0.32344727227932624</v>
      </c>
      <c r="H128" s="22">
        <v>-0.48506811325857069</v>
      </c>
      <c r="I128" s="22">
        <v>0.25301272815352893</v>
      </c>
      <c r="J128" s="22">
        <v>1.7164359294690303</v>
      </c>
      <c r="K128" s="22">
        <v>2.7513741923637713</v>
      </c>
      <c r="L128" s="22">
        <v>0.71319581986748548</v>
      </c>
      <c r="M128" s="22">
        <v>0.77525582950390759</v>
      </c>
      <c r="N128" s="22">
        <v>3.6925542923288939</v>
      </c>
      <c r="O128" s="22">
        <v>2.2883051483840653</v>
      </c>
    </row>
    <row r="129" spans="2:15" x14ac:dyDescent="0.35">
      <c r="B129" s="7" t="s">
        <v>73</v>
      </c>
      <c r="C129" s="317">
        <v>1</v>
      </c>
      <c r="D129" s="22">
        <v>2.9772669462533083</v>
      </c>
      <c r="E129" s="22">
        <v>2.0371600342241427</v>
      </c>
      <c r="F129" s="22">
        <v>1.725323779238483</v>
      </c>
      <c r="G129" s="22">
        <v>0.3118362549856597</v>
      </c>
      <c r="H129" s="22">
        <v>0.46765527742921914</v>
      </c>
      <c r="I129" s="22">
        <v>0.21799632288365198</v>
      </c>
      <c r="J129" s="22">
        <v>1.2794712378087385</v>
      </c>
      <c r="K129" s="22">
        <v>2.1711763206682275</v>
      </c>
      <c r="L129" s="22">
        <v>0.70153776353062902</v>
      </c>
      <c r="M129" s="22">
        <v>0.29051795021536275</v>
      </c>
      <c r="N129" s="22">
        <v>3.1601296082616033</v>
      </c>
      <c r="O129" s="22">
        <v>1.6880061850692794</v>
      </c>
    </row>
    <row r="130" spans="2:15" x14ac:dyDescent="0.35">
      <c r="B130" s="7" t="s">
        <v>74</v>
      </c>
      <c r="C130" s="317">
        <v>1</v>
      </c>
      <c r="D130" s="22">
        <v>2.4439116873147162</v>
      </c>
      <c r="E130" s="22">
        <v>2.0783980857160644</v>
      </c>
      <c r="F130" s="22">
        <v>1.4103476009741605</v>
      </c>
      <c r="G130" s="22">
        <v>0.66805048474190398</v>
      </c>
      <c r="H130" s="22">
        <v>1.0018634131976298</v>
      </c>
      <c r="I130" s="22">
        <v>0.19741037675415785</v>
      </c>
      <c r="J130" s="22">
        <v>1.0065980467790647</v>
      </c>
      <c r="K130" s="22">
        <v>1.8140971551692562</v>
      </c>
      <c r="L130" s="22">
        <v>0.6954162017949983</v>
      </c>
      <c r="M130" s="22">
        <v>-1.1938228531322537E-2</v>
      </c>
      <c r="N130" s="22">
        <v>2.8326334304796434</v>
      </c>
      <c r="O130" s="22">
        <v>1.3461697852261683</v>
      </c>
    </row>
    <row r="131" spans="2:15" x14ac:dyDescent="0.35">
      <c r="B131" s="7" t="s">
        <v>75</v>
      </c>
      <c r="C131" s="317">
        <v>1</v>
      </c>
      <c r="D131" s="22">
        <v>2.7253820256183876</v>
      </c>
      <c r="E131" s="22">
        <v>1.5779930195232019</v>
      </c>
      <c r="F131" s="22">
        <v>1.5765716138958439</v>
      </c>
      <c r="G131" s="22">
        <v>1.4214056273580411E-3</v>
      </c>
      <c r="H131" s="22">
        <v>2.131656702432328E-3</v>
      </c>
      <c r="I131" s="22">
        <v>0.208147277672632</v>
      </c>
      <c r="J131" s="22">
        <v>1.1508626316780286</v>
      </c>
      <c r="K131" s="22">
        <v>2.0022805961136592</v>
      </c>
      <c r="L131" s="22">
        <v>0.69853999604266837</v>
      </c>
      <c r="M131" s="22">
        <v>0.14789690779921472</v>
      </c>
      <c r="N131" s="22">
        <v>3.005246319992473</v>
      </c>
      <c r="O131" s="22">
        <v>1.5764181584967678</v>
      </c>
    </row>
    <row r="132" spans="2:15" x14ac:dyDescent="0.35">
      <c r="B132" s="7" t="s">
        <v>76</v>
      </c>
      <c r="C132" s="317">
        <v>1</v>
      </c>
      <c r="D132" s="22">
        <v>2.1398866825775897</v>
      </c>
      <c r="E132" s="22">
        <v>1.60102105782405</v>
      </c>
      <c r="F132" s="22">
        <v>1.2308037931949667</v>
      </c>
      <c r="G132" s="22">
        <v>0.37021726462908333</v>
      </c>
      <c r="H132" s="22">
        <v>0.55520823775658301</v>
      </c>
      <c r="I132" s="22">
        <v>0.18618669761087242</v>
      </c>
      <c r="J132" s="22">
        <v>0.85000924027710167</v>
      </c>
      <c r="K132" s="22">
        <v>1.6115983461128316</v>
      </c>
      <c r="L132" s="22">
        <v>0.6923137462422696</v>
      </c>
      <c r="M132" s="22">
        <v>-0.18513680225078777</v>
      </c>
      <c r="N132" s="22">
        <v>2.6467443886407214</v>
      </c>
      <c r="O132" s="22">
        <v>1.1994994429236159</v>
      </c>
    </row>
    <row r="133" spans="2:15" x14ac:dyDescent="0.35">
      <c r="B133" s="7" t="s">
        <v>77</v>
      </c>
      <c r="C133" s="317">
        <v>1</v>
      </c>
      <c r="D133" s="22">
        <v>1.9837275916684995</v>
      </c>
      <c r="E133" s="22">
        <v>1.7012611517460445</v>
      </c>
      <c r="F133" s="22">
        <v>1.1385830963302541</v>
      </c>
      <c r="G133" s="22">
        <v>0.56267805541579041</v>
      </c>
      <c r="H133" s="22">
        <v>0.84383825774493704</v>
      </c>
      <c r="I133" s="22">
        <v>0.18059554639042816</v>
      </c>
      <c r="J133" s="22">
        <v>0.76922373162188729</v>
      </c>
      <c r="K133" s="22">
        <v>1.507942461038621</v>
      </c>
      <c r="L133" s="22">
        <v>0.69083108517554459</v>
      </c>
      <c r="M133" s="22">
        <v>-0.27432511675265148</v>
      </c>
      <c r="N133" s="22">
        <v>2.5514913094131595</v>
      </c>
      <c r="O133" s="22">
        <v>1.0940423212324721</v>
      </c>
    </row>
    <row r="134" spans="2:15" x14ac:dyDescent="0.35">
      <c r="B134" s="7" t="s">
        <v>78</v>
      </c>
      <c r="C134" s="317">
        <v>1</v>
      </c>
      <c r="D134" s="22">
        <v>1.5702883945020298</v>
      </c>
      <c r="E134" s="22">
        <v>1.43629069863931</v>
      </c>
      <c r="F134" s="22">
        <v>0.89442407457931705</v>
      </c>
      <c r="G134" s="22">
        <v>0.54186662405999297</v>
      </c>
      <c r="H134" s="22">
        <v>0.8126277248168714</v>
      </c>
      <c r="I134" s="22">
        <v>0.16646876754170378</v>
      </c>
      <c r="J134" s="22">
        <v>0.5539572167197071</v>
      </c>
      <c r="K134" s="22">
        <v>1.234890932438927</v>
      </c>
      <c r="L134" s="22">
        <v>0.68727337169107394</v>
      </c>
      <c r="M134" s="22">
        <v>-0.51120779742706191</v>
      </c>
      <c r="N134" s="22">
        <v>2.300055946585696</v>
      </c>
      <c r="O134" s="22">
        <v>0.85840735341037522</v>
      </c>
    </row>
    <row r="135" spans="2:15" x14ac:dyDescent="0.35">
      <c r="B135" s="7" t="s">
        <v>79</v>
      </c>
      <c r="C135" s="317">
        <v>1</v>
      </c>
      <c r="D135" s="22">
        <v>1.7181478986342609</v>
      </c>
      <c r="E135" s="22">
        <v>0.43356936005441743</v>
      </c>
      <c r="F135" s="22">
        <v>0.9817434002091221</v>
      </c>
      <c r="G135" s="22">
        <v>-0.54817404015470461</v>
      </c>
      <c r="H135" s="22">
        <v>-0.82208684439156465</v>
      </c>
      <c r="I135" s="22">
        <v>0.17139863498981001</v>
      </c>
      <c r="J135" s="22">
        <v>0.63119383131303719</v>
      </c>
      <c r="K135" s="22">
        <v>1.332292969105207</v>
      </c>
      <c r="L135" s="22">
        <v>0.68848408038612874</v>
      </c>
      <c r="M135" s="22">
        <v>-0.42636464910832705</v>
      </c>
      <c r="N135" s="22">
        <v>2.3898514495265712</v>
      </c>
      <c r="O135" s="22">
        <v>1.0205243062782969</v>
      </c>
    </row>
    <row r="136" spans="2:15" x14ac:dyDescent="0.35">
      <c r="B136" s="7" t="s">
        <v>80</v>
      </c>
      <c r="C136" s="317">
        <v>1</v>
      </c>
      <c r="D136" s="22">
        <v>-1.0659944337807983</v>
      </c>
      <c r="E136" s="22">
        <v>0.38688567068899232</v>
      </c>
      <c r="F136" s="22">
        <v>-0.66244871547971751</v>
      </c>
      <c r="G136" s="22">
        <v>1.0493343861687099</v>
      </c>
      <c r="H136" s="22">
        <v>1.5736680890498582</v>
      </c>
      <c r="I136" s="22">
        <v>0.1201023178884027</v>
      </c>
      <c r="J136" s="22">
        <v>-0.9080855361096084</v>
      </c>
      <c r="K136" s="22">
        <v>-0.41681189484982661</v>
      </c>
      <c r="L136" s="22">
        <v>0.67753775070539812</v>
      </c>
      <c r="M136" s="22">
        <v>-2.0481690068619729</v>
      </c>
      <c r="N136" s="22">
        <v>0.72327157590253777</v>
      </c>
      <c r="O136" s="22">
        <v>-0.6976321253787825</v>
      </c>
    </row>
    <row r="137" spans="2:15" x14ac:dyDescent="0.35">
      <c r="B137" s="7" t="s">
        <v>81</v>
      </c>
      <c r="C137" s="317">
        <v>1</v>
      </c>
      <c r="D137" s="22">
        <v>-0.6638270784088971</v>
      </c>
      <c r="E137" s="22">
        <v>-1.9761287730611008E-2</v>
      </c>
      <c r="F137" s="22">
        <v>-0.42494634816492244</v>
      </c>
      <c r="G137" s="22">
        <v>0.40518506043431141</v>
      </c>
      <c r="H137" s="22">
        <v>0.60764881830785422</v>
      </c>
      <c r="I137" s="22">
        <v>0.12017772961270724</v>
      </c>
      <c r="J137" s="22">
        <v>-0.67073740308872265</v>
      </c>
      <c r="K137" s="22">
        <v>-0.17915529324112223</v>
      </c>
      <c r="L137" s="22">
        <v>0.67755112247241411</v>
      </c>
      <c r="M137" s="22">
        <v>-1.8106939878814461</v>
      </c>
      <c r="N137" s="22">
        <v>0.9608012915516011</v>
      </c>
      <c r="O137" s="22">
        <v>-0.43854954405150215</v>
      </c>
    </row>
    <row r="138" spans="2:15" x14ac:dyDescent="0.35">
      <c r="B138" s="7" t="s">
        <v>82</v>
      </c>
      <c r="C138" s="317">
        <v>1</v>
      </c>
      <c r="D138" s="22">
        <v>-1.4831989792353433</v>
      </c>
      <c r="E138" s="22">
        <v>-0.14541651061302405</v>
      </c>
      <c r="F138" s="22">
        <v>-0.9088313864658234</v>
      </c>
      <c r="G138" s="22">
        <v>0.76341487585279932</v>
      </c>
      <c r="H138" s="22">
        <v>1.1448796919939654</v>
      </c>
      <c r="I138" s="22">
        <v>0.12316687151338178</v>
      </c>
      <c r="J138" s="22">
        <v>-1.1607359230093166</v>
      </c>
      <c r="K138" s="22">
        <v>-0.65692684992233019</v>
      </c>
      <c r="L138" s="22">
        <v>0.67808768983602496</v>
      </c>
      <c r="M138" s="22">
        <v>-2.2956764296593857</v>
      </c>
      <c r="N138" s="22">
        <v>0.47801365672773877</v>
      </c>
      <c r="O138" s="22">
        <v>-0.93579778381299905</v>
      </c>
    </row>
    <row r="139" spans="2:15" x14ac:dyDescent="0.35">
      <c r="B139" s="7" t="s">
        <v>83</v>
      </c>
      <c r="C139" s="317">
        <v>1</v>
      </c>
      <c r="D139" s="22">
        <v>-2.8505460866733601</v>
      </c>
      <c r="E139" s="22">
        <v>-0.68429487399130495</v>
      </c>
      <c r="F139" s="22">
        <v>-1.7163265016704328</v>
      </c>
      <c r="G139" s="22">
        <v>1.0320316276791277</v>
      </c>
      <c r="H139" s="22">
        <v>1.5477194503256391</v>
      </c>
      <c r="I139" s="22">
        <v>0.15188506208258754</v>
      </c>
      <c r="J139" s="22">
        <v>-2.0269663328334495</v>
      </c>
      <c r="K139" s="22">
        <v>-1.4056866705074158</v>
      </c>
      <c r="L139" s="22">
        <v>0.68388735106930787</v>
      </c>
      <c r="M139" s="22">
        <v>-3.1150331839324248</v>
      </c>
      <c r="N139" s="22">
        <v>-0.31761981940844075</v>
      </c>
      <c r="O139" s="22">
        <v>-1.7728019722884301</v>
      </c>
    </row>
    <row r="140" spans="2:15" x14ac:dyDescent="0.35">
      <c r="B140" s="7" t="s">
        <v>84</v>
      </c>
      <c r="C140" s="317">
        <v>1</v>
      </c>
      <c r="D140" s="22">
        <v>-2.6364262519626163</v>
      </c>
      <c r="E140" s="22">
        <v>-1.2314377001795034</v>
      </c>
      <c r="F140" s="22">
        <v>-1.5898767365326645</v>
      </c>
      <c r="G140" s="22">
        <v>0.3584390363531611</v>
      </c>
      <c r="H140" s="22">
        <v>0.53754463859536816</v>
      </c>
      <c r="I140" s="22">
        <v>0.1458767888450993</v>
      </c>
      <c r="J140" s="22">
        <v>-1.8882282691725538</v>
      </c>
      <c r="K140" s="22">
        <v>-1.2915252038927751</v>
      </c>
      <c r="L140" s="22">
        <v>0.68257810863850665</v>
      </c>
      <c r="M140" s="22">
        <v>-2.9859057173664909</v>
      </c>
      <c r="N140" s="22">
        <v>-0.19384775569883805</v>
      </c>
      <c r="O140" s="22">
        <v>-1.6078938517032171</v>
      </c>
    </row>
    <row r="141" spans="2:15" x14ac:dyDescent="0.35">
      <c r="B141" s="7" t="s">
        <v>85</v>
      </c>
      <c r="C141" s="317">
        <v>1</v>
      </c>
      <c r="D141" s="22">
        <v>-3.5242898883262526</v>
      </c>
      <c r="E141" s="22">
        <v>-1.9438697825660489</v>
      </c>
      <c r="F141" s="22">
        <v>-2.1142099840536765</v>
      </c>
      <c r="G141" s="22">
        <v>0.17034020148762763</v>
      </c>
      <c r="H141" s="22">
        <v>0.25545616621040074</v>
      </c>
      <c r="I141" s="22">
        <v>0.173308563034587</v>
      </c>
      <c r="J141" s="22">
        <v>-2.4686657944012111</v>
      </c>
      <c r="K141" s="22">
        <v>-1.759754173706142</v>
      </c>
      <c r="L141" s="22">
        <v>0.68896204169016217</v>
      </c>
      <c r="M141" s="22">
        <v>-3.5232955739979102</v>
      </c>
      <c r="N141" s="22">
        <v>-0.70512439410944294</v>
      </c>
      <c r="O141" s="22">
        <v>-2.1265504360304148</v>
      </c>
    </row>
    <row r="142" spans="2:15" x14ac:dyDescent="0.35">
      <c r="B142" s="7" t="s">
        <v>86</v>
      </c>
      <c r="C142" s="317">
        <v>1</v>
      </c>
      <c r="D142" s="22">
        <v>-4.5491163346072439</v>
      </c>
      <c r="E142" s="22">
        <v>-1.796797732721189</v>
      </c>
      <c r="F142" s="22">
        <v>-2.7194274484435033</v>
      </c>
      <c r="G142" s="22">
        <v>0.92262971572231423</v>
      </c>
      <c r="H142" s="22">
        <v>1.3836513515415405</v>
      </c>
      <c r="I142" s="22">
        <v>0.21100943188842092</v>
      </c>
      <c r="J142" s="22">
        <v>-3.1509901933037021</v>
      </c>
      <c r="K142" s="22">
        <v>-2.2878647035833044</v>
      </c>
      <c r="L142" s="22">
        <v>0.69939818216423577</v>
      </c>
      <c r="M142" s="22">
        <v>-4.1498573422343981</v>
      </c>
      <c r="N142" s="22">
        <v>-1.2889975546526085</v>
      </c>
      <c r="O142" s="22">
        <v>-2.8220999385966814</v>
      </c>
    </row>
    <row r="143" spans="2:15" x14ac:dyDescent="0.35">
      <c r="B143" s="7" t="s">
        <v>87</v>
      </c>
      <c r="C143" s="317">
        <v>1</v>
      </c>
      <c r="D143" s="22">
        <v>-3.8800998056816236</v>
      </c>
      <c r="E143" s="22">
        <v>-2.1455934514713713</v>
      </c>
      <c r="F143" s="22">
        <v>-2.3243356855985873</v>
      </c>
      <c r="G143" s="22">
        <v>0.17874223412721602</v>
      </c>
      <c r="H143" s="22">
        <v>0.26805654490984593</v>
      </c>
      <c r="I143" s="22">
        <v>0.18583357952733923</v>
      </c>
      <c r="J143" s="22">
        <v>-2.7044080309448497</v>
      </c>
      <c r="K143" s="22">
        <v>-1.9442633402523248</v>
      </c>
      <c r="L143" s="22">
        <v>0.69221886434039581</v>
      </c>
      <c r="M143" s="22">
        <v>-3.7400822257661313</v>
      </c>
      <c r="N143" s="22">
        <v>-0.90858914543104352</v>
      </c>
      <c r="O143" s="22">
        <v>-2.3393874411124926</v>
      </c>
    </row>
    <row r="144" spans="2:15" x14ac:dyDescent="0.35">
      <c r="B144" s="7" t="s">
        <v>88</v>
      </c>
      <c r="C144" s="317">
        <v>1</v>
      </c>
      <c r="D144" s="22">
        <v>-4.4861245990700551</v>
      </c>
      <c r="E144" s="22">
        <v>-2.8084387569984126</v>
      </c>
      <c r="F144" s="22">
        <v>-2.6822272975324104</v>
      </c>
      <c r="G144" s="22">
        <v>-0.12621145946600221</v>
      </c>
      <c r="H144" s="22">
        <v>-0.189277077785693</v>
      </c>
      <c r="I144" s="22">
        <v>0.20856397524128381</v>
      </c>
      <c r="J144" s="22">
        <v>-3.108788521969422</v>
      </c>
      <c r="K144" s="22">
        <v>-2.2556660730953988</v>
      </c>
      <c r="L144" s="22">
        <v>0.69866427462495184</v>
      </c>
      <c r="M144" s="22">
        <v>-4.1111561818694033</v>
      </c>
      <c r="N144" s="22">
        <v>-1.2532984131954175</v>
      </c>
      <c r="O144" s="22">
        <v>-2.6685409359611172</v>
      </c>
    </row>
    <row r="145" spans="2:15" x14ac:dyDescent="0.35">
      <c r="B145" s="7" t="s">
        <v>89</v>
      </c>
      <c r="C145" s="317">
        <v>1</v>
      </c>
      <c r="D145" s="22">
        <v>-3.6878518717973274</v>
      </c>
      <c r="E145" s="22">
        <v>-2.8349204261618173</v>
      </c>
      <c r="F145" s="22">
        <v>-2.2108025039541568</v>
      </c>
      <c r="G145" s="22">
        <v>-0.62411792220766049</v>
      </c>
      <c r="H145" s="22">
        <v>-0.93597853165596001</v>
      </c>
      <c r="I145" s="22">
        <v>0.17897864613194453</v>
      </c>
      <c r="J145" s="22">
        <v>-2.5768549363255588</v>
      </c>
      <c r="K145" s="22">
        <v>-1.8447500715827545</v>
      </c>
      <c r="L145" s="22">
        <v>0.69041016261349109</v>
      </c>
      <c r="M145" s="22">
        <v>-3.6228498337361232</v>
      </c>
      <c r="N145" s="22">
        <v>-0.79875517417219033</v>
      </c>
      <c r="O145" s="22">
        <v>-2.1623473013637575</v>
      </c>
    </row>
    <row r="146" spans="2:15" x14ac:dyDescent="0.35">
      <c r="B146" s="7" t="s">
        <v>90</v>
      </c>
      <c r="C146" s="317">
        <v>1</v>
      </c>
      <c r="D146" s="22">
        <v>-4.424517161053525</v>
      </c>
      <c r="E146" s="22">
        <v>-2.4481789548293547</v>
      </c>
      <c r="F146" s="22">
        <v>-2.6458446519057039</v>
      </c>
      <c r="G146" s="22">
        <v>0.19766569707634929</v>
      </c>
      <c r="H146" s="22">
        <v>0.29643572524538914</v>
      </c>
      <c r="I146" s="22">
        <v>0.20618582456293813</v>
      </c>
      <c r="J146" s="22">
        <v>-3.0675420120819901</v>
      </c>
      <c r="K146" s="22">
        <v>-2.2241472917294178</v>
      </c>
      <c r="L146" s="22">
        <v>0.69795804395354744</v>
      </c>
      <c r="M146" s="22">
        <v>-4.0733291323393832</v>
      </c>
      <c r="N146" s="22">
        <v>-1.2183601714720251</v>
      </c>
      <c r="O146" s="22">
        <v>-2.6667420867684144</v>
      </c>
    </row>
    <row r="147" spans="2:15" x14ac:dyDescent="0.35">
      <c r="B147" s="7" t="s">
        <v>91</v>
      </c>
      <c r="C147" s="317">
        <v>1</v>
      </c>
      <c r="D147" s="22">
        <v>-3.1757279048551785</v>
      </c>
      <c r="E147" s="22">
        <v>-2.5573052520919326</v>
      </c>
      <c r="F147" s="22">
        <v>-1.9083645937589664</v>
      </c>
      <c r="G147" s="22">
        <v>-0.64894065833296621</v>
      </c>
      <c r="H147" s="22">
        <v>-0.97320474690077163</v>
      </c>
      <c r="I147" s="22">
        <v>0.16179666982106369</v>
      </c>
      <c r="J147" s="22">
        <v>-2.2392759388695507</v>
      </c>
      <c r="K147" s="22">
        <v>-1.5774532486483823</v>
      </c>
      <c r="L147" s="22">
        <v>0.68615668708681232</v>
      </c>
      <c r="M147" s="22">
        <v>-3.3117125893118362</v>
      </c>
      <c r="N147" s="22">
        <v>-0.50501659820609657</v>
      </c>
      <c r="O147" s="22">
        <v>-1.8677674276755318</v>
      </c>
    </row>
    <row r="148" spans="2:15" x14ac:dyDescent="0.35">
      <c r="B148" s="7" t="s">
        <v>92</v>
      </c>
      <c r="C148" s="317">
        <v>1</v>
      </c>
      <c r="D148" s="22">
        <v>-2.9800378222105506</v>
      </c>
      <c r="E148" s="22">
        <v>-2.4102332022470736</v>
      </c>
      <c r="F148" s="22">
        <v>-1.7927986303178314</v>
      </c>
      <c r="G148" s="22">
        <v>-0.61743457192924223</v>
      </c>
      <c r="H148" s="22">
        <v>-0.92595563028179462</v>
      </c>
      <c r="I148" s="22">
        <v>0.15572571011868702</v>
      </c>
      <c r="J148" s="22">
        <v>-2.1112934686891398</v>
      </c>
      <c r="K148" s="22">
        <v>-1.4743037919465229</v>
      </c>
      <c r="L148" s="22">
        <v>0.68475056309632387</v>
      </c>
      <c r="M148" s="22">
        <v>-3.1932707794048909</v>
      </c>
      <c r="N148" s="22">
        <v>-0.39232648123077185</v>
      </c>
      <c r="O148" s="22">
        <v>-1.7571808279546639</v>
      </c>
    </row>
    <row r="149" spans="2:15" x14ac:dyDescent="0.35">
      <c r="B149" s="7" t="s">
        <v>93</v>
      </c>
      <c r="C149" s="317">
        <v>1</v>
      </c>
      <c r="D149" s="22">
        <v>-2.4082940205576584</v>
      </c>
      <c r="E149" s="22">
        <v>-2.2879545408319659</v>
      </c>
      <c r="F149" s="22">
        <v>-1.455151865665461</v>
      </c>
      <c r="G149" s="22">
        <v>-0.83280267516650497</v>
      </c>
      <c r="H149" s="22">
        <v>-1.2489393387459002</v>
      </c>
      <c r="I149" s="22">
        <v>0.1399982232775005</v>
      </c>
      <c r="J149" s="22">
        <v>-1.7414803817534876</v>
      </c>
      <c r="K149" s="22">
        <v>-1.1688233495774343</v>
      </c>
      <c r="L149" s="22">
        <v>0.68134597627755922</v>
      </c>
      <c r="M149" s="22">
        <v>-2.8486608528716912</v>
      </c>
      <c r="N149" s="22">
        <v>-6.1642878459230888E-2</v>
      </c>
      <c r="O149" s="22">
        <v>-1.4167489527354795</v>
      </c>
    </row>
    <row r="150" spans="2:15" x14ac:dyDescent="0.35">
      <c r="B150" s="7" t="s">
        <v>94</v>
      </c>
      <c r="C150" s="317">
        <v>1</v>
      </c>
      <c r="D150" s="22">
        <v>-1.9706824503097247</v>
      </c>
      <c r="E150" s="22">
        <v>-2.1078246397474372</v>
      </c>
      <c r="F150" s="22">
        <v>-1.1967177025989013</v>
      </c>
      <c r="G150" s="22">
        <v>-0.91110693714853586</v>
      </c>
      <c r="H150" s="22">
        <v>-1.3663708457487691</v>
      </c>
      <c r="I150" s="22">
        <v>0.13048838824632408</v>
      </c>
      <c r="J150" s="22">
        <v>-1.4635964221897158</v>
      </c>
      <c r="K150" s="22">
        <v>-0.92983898300808687</v>
      </c>
      <c r="L150" s="22">
        <v>0.67945570594107652</v>
      </c>
      <c r="M150" s="22">
        <v>-2.586360652881381</v>
      </c>
      <c r="N150" s="22">
        <v>0.1929252476835781</v>
      </c>
      <c r="O150" s="22">
        <v>-1.160437501531582</v>
      </c>
    </row>
    <row r="151" spans="2:15" x14ac:dyDescent="0.35">
      <c r="B151" s="7" t="s">
        <v>95</v>
      </c>
      <c r="C151" s="317">
        <v>1</v>
      </c>
      <c r="D151" s="22">
        <v>-2.385054351136171</v>
      </c>
      <c r="E151" s="22">
        <v>-1.8450501105637342</v>
      </c>
      <c r="F151" s="22">
        <v>-1.4414275381448636</v>
      </c>
      <c r="G151" s="22">
        <v>-0.40362257241887067</v>
      </c>
      <c r="H151" s="22">
        <v>-0.60530558286085856</v>
      </c>
      <c r="I151" s="22">
        <v>0.13943230930819403</v>
      </c>
      <c r="J151" s="22">
        <v>-1.7265986302079881</v>
      </c>
      <c r="K151" s="22">
        <v>-1.1562564460817391</v>
      </c>
      <c r="L151" s="22">
        <v>0.68122992135385485</v>
      </c>
      <c r="M151" s="22">
        <v>-2.8346991663810224</v>
      </c>
      <c r="N151" s="22">
        <v>-4.8155909908704997E-2</v>
      </c>
      <c r="O151" s="22">
        <v>-1.422972381094342</v>
      </c>
    </row>
    <row r="152" spans="2:15" x14ac:dyDescent="0.35">
      <c r="B152" s="7" t="s">
        <v>96</v>
      </c>
      <c r="C152" s="317">
        <v>1</v>
      </c>
      <c r="D152" s="22">
        <v>-0.75620311146674979</v>
      </c>
      <c r="E152" s="22">
        <v>-1.3260772342725937</v>
      </c>
      <c r="F152" s="22">
        <v>-0.47949957393358628</v>
      </c>
      <c r="G152" s="22">
        <v>-0.84657766033900739</v>
      </c>
      <c r="H152" s="22">
        <v>-1.2695974386603128</v>
      </c>
      <c r="I152" s="22">
        <v>0.11989387481054845</v>
      </c>
      <c r="J152" s="22">
        <v>-0.72471008060195974</v>
      </c>
      <c r="K152" s="22">
        <v>-0.23428906726521276</v>
      </c>
      <c r="L152" s="22">
        <v>0.67750083253517168</v>
      </c>
      <c r="M152" s="22">
        <v>-1.8651443591797625</v>
      </c>
      <c r="N152" s="22">
        <v>0.90614521131258985</v>
      </c>
      <c r="O152" s="22">
        <v>-0.45121617859875163</v>
      </c>
    </row>
    <row r="153" spans="2:15" x14ac:dyDescent="0.35">
      <c r="B153" s="7" t="s">
        <v>97</v>
      </c>
      <c r="C153" s="317">
        <v>1</v>
      </c>
      <c r="D153" s="22">
        <v>0.31744151663242381</v>
      </c>
      <c r="E153" s="22">
        <v>-1.2285919612872385</v>
      </c>
      <c r="F153" s="22">
        <v>0.15454776338090942</v>
      </c>
      <c r="G153" s="22">
        <v>-1.3831397246681478</v>
      </c>
      <c r="H153" s="22">
        <v>-2.0742700097293119</v>
      </c>
      <c r="I153" s="22">
        <v>0.1323710231660358</v>
      </c>
      <c r="J153" s="22">
        <v>-0.11618137695294589</v>
      </c>
      <c r="K153" s="22">
        <v>0.42527690371476473</v>
      </c>
      <c r="L153" s="22">
        <v>0.67981977364797685</v>
      </c>
      <c r="M153" s="22">
        <v>-1.2358397889674528</v>
      </c>
      <c r="N153" s="22">
        <v>1.5449353157292716</v>
      </c>
      <c r="O153" s="22">
        <v>0.21129064730677771</v>
      </c>
    </row>
    <row r="154" spans="2:15" x14ac:dyDescent="0.35">
      <c r="B154" s="7" t="s">
        <v>98</v>
      </c>
      <c r="C154" s="317">
        <v>1</v>
      </c>
      <c r="D154" s="22">
        <v>-4.9864268491543629E-2</v>
      </c>
      <c r="E154" s="22">
        <v>-1.0815199114423788</v>
      </c>
      <c r="F154" s="22">
        <v>-6.2366892495848383E-2</v>
      </c>
      <c r="G154" s="22">
        <v>-1.0191530189465303</v>
      </c>
      <c r="H154" s="22">
        <v>-1.5284056301926268</v>
      </c>
      <c r="I154" s="22">
        <v>0.12595716731454332</v>
      </c>
      <c r="J154" s="22">
        <v>-0.31997822472209536</v>
      </c>
      <c r="K154" s="22">
        <v>0.19524443973039862</v>
      </c>
      <c r="L154" s="22">
        <v>0.67860006253069793</v>
      </c>
      <c r="M154" s="22">
        <v>-1.4502598555123569</v>
      </c>
      <c r="N154" s="22">
        <v>1.32552607052066</v>
      </c>
      <c r="O154" s="22">
        <v>-2.4656315627303416E-2</v>
      </c>
    </row>
    <row r="155" spans="2:15" x14ac:dyDescent="0.35">
      <c r="B155" s="7" t="s">
        <v>99</v>
      </c>
      <c r="C155" s="317">
        <v>1</v>
      </c>
      <c r="D155" s="22">
        <v>-0.8522113759295602</v>
      </c>
      <c r="E155" s="22">
        <v>-0.58734042358099048</v>
      </c>
      <c r="F155" s="22">
        <v>-0.5361978359559133</v>
      </c>
      <c r="G155" s="22">
        <v>-5.1142587625077174E-2</v>
      </c>
      <c r="H155" s="22">
        <v>-7.6697627751312891E-2</v>
      </c>
      <c r="I155" s="22">
        <v>0.11976708431749968</v>
      </c>
      <c r="J155" s="22">
        <v>-0.78114902694956745</v>
      </c>
      <c r="K155" s="22">
        <v>-0.29124664496225916</v>
      </c>
      <c r="L155" s="22">
        <v>0.67747840655970604</v>
      </c>
      <c r="M155" s="22">
        <v>-1.9217967549323141</v>
      </c>
      <c r="N155" s="22">
        <v>0.84940108302048756</v>
      </c>
      <c r="O155" s="22">
        <v>-0.53449294059673014</v>
      </c>
    </row>
    <row r="156" spans="2:15" x14ac:dyDescent="0.35">
      <c r="B156" s="7" t="s">
        <v>100</v>
      </c>
      <c r="C156" s="317">
        <v>1</v>
      </c>
      <c r="D156" s="22">
        <v>-1.5525130288221225</v>
      </c>
      <c r="E156" s="22">
        <v>-0.26671465472786643</v>
      </c>
      <c r="F156" s="22">
        <v>-0.94976521822800564</v>
      </c>
      <c r="G156" s="22">
        <v>0.68305056350013915</v>
      </c>
      <c r="H156" s="22">
        <v>1.0243587641421992</v>
      </c>
      <c r="I156" s="22">
        <v>0.12397312170891049</v>
      </c>
      <c r="J156" s="22">
        <v>-1.2033187215703405</v>
      </c>
      <c r="K156" s="22">
        <v>-0.6962117148856708</v>
      </c>
      <c r="L156" s="22">
        <v>0.67823459936442032</v>
      </c>
      <c r="M156" s="22">
        <v>-2.3369107251437482</v>
      </c>
      <c r="N156" s="22">
        <v>0.43738028868773715</v>
      </c>
      <c r="O156" s="22">
        <v>-0.97422113591106752</v>
      </c>
    </row>
    <row r="157" spans="2:15" x14ac:dyDescent="0.35">
      <c r="B157" s="331" t="s">
        <v>101</v>
      </c>
      <c r="C157" s="332">
        <v>1</v>
      </c>
      <c r="D157" s="333">
        <v>-0.95992211973121311</v>
      </c>
      <c r="E157" s="333">
        <v>-0.25187400984168468</v>
      </c>
      <c r="F157" s="333">
        <v>-0.59980706802417405</v>
      </c>
      <c r="G157" s="333">
        <v>0.34793305818248937</v>
      </c>
      <c r="H157" s="333">
        <v>0.52178901025671731</v>
      </c>
      <c r="I157" s="333">
        <v>0.119829562782344</v>
      </c>
      <c r="J157" s="333">
        <v>-0.84488604182612048</v>
      </c>
      <c r="K157" s="333">
        <v>-0.35472809422222762</v>
      </c>
      <c r="L157" s="333">
        <v>0.67748945451967812</v>
      </c>
      <c r="M157" s="333">
        <v>-1.9854285826157945</v>
      </c>
      <c r="N157" s="333">
        <v>0.78581444656744637</v>
      </c>
      <c r="O157" s="333">
        <v>-0.61141831411856662</v>
      </c>
    </row>
    <row r="158" spans="2:15" x14ac:dyDescent="0.35">
      <c r="B158" s="19" t="s">
        <v>102</v>
      </c>
      <c r="C158" s="318">
        <v>1</v>
      </c>
      <c r="D158" s="21">
        <v>-0.69268245030972575</v>
      </c>
      <c r="E158" s="21">
        <v>-0.12959534842657724</v>
      </c>
      <c r="F158" s="21">
        <v>-0.44198706279442823</v>
      </c>
      <c r="G158" s="21">
        <v>0.31239171436785096</v>
      </c>
      <c r="H158" s="21">
        <v>0.46848828997130237</v>
      </c>
      <c r="I158" s="21">
        <v>0.12007207046912859</v>
      </c>
      <c r="J158" s="21">
        <v>-0.68756202050582282</v>
      </c>
      <c r="K158" s="21">
        <v>-0.19641210508303364</v>
      </c>
      <c r="L158" s="21">
        <v>0.67753238961359386</v>
      </c>
      <c r="M158" s="21">
        <v>-1.8276963895128113</v>
      </c>
      <c r="N158" s="21">
        <v>0.94372226392395486</v>
      </c>
      <c r="O158" s="21">
        <v>-0.44198706279442823</v>
      </c>
    </row>
    <row r="159" spans="2:15" x14ac:dyDescent="0.35">
      <c r="B159" s="7" t="s">
        <v>103</v>
      </c>
      <c r="C159" s="317">
        <v>1</v>
      </c>
      <c r="D159" s="22">
        <v>0.18234647531010895</v>
      </c>
      <c r="E159" s="22">
        <v>-0.10649024073047807</v>
      </c>
      <c r="F159" s="22">
        <v>7.4766568567448927E-2</v>
      </c>
      <c r="G159" s="22">
        <v>-0.18125680929792698</v>
      </c>
      <c r="H159" s="22">
        <v>-0.27182760850580123</v>
      </c>
      <c r="I159" s="22">
        <v>0.12977884401393439</v>
      </c>
      <c r="J159" s="22">
        <v>-0.19066097012690328</v>
      </c>
      <c r="K159" s="22">
        <v>0.3401941072618011</v>
      </c>
      <c r="L159" s="22">
        <v>0.67931979598886738</v>
      </c>
      <c r="M159" s="22">
        <v>-1.3145984146521164</v>
      </c>
      <c r="N159" s="22">
        <v>1.4641315517870144</v>
      </c>
      <c r="O159" s="22">
        <v>7.4766568567448927E-2</v>
      </c>
    </row>
    <row r="160" spans="2:15" x14ac:dyDescent="0.35">
      <c r="B160" s="7" t="s">
        <v>104</v>
      </c>
      <c r="C160" s="317">
        <v>1</v>
      </c>
      <c r="D160" s="22">
        <v>0.66051589679771228</v>
      </c>
      <c r="E160" s="22">
        <v>-0.10817852146413086</v>
      </c>
      <c r="F160" s="22">
        <v>0.35715241630944727</v>
      </c>
      <c r="G160" s="22">
        <v>-0.46533093777357815</v>
      </c>
      <c r="H160" s="22">
        <v>-0.69784851928429159</v>
      </c>
      <c r="I160" s="22">
        <v>0.14005200292922218</v>
      </c>
      <c r="J160" s="22">
        <v>7.0713908483577725E-2</v>
      </c>
      <c r="K160" s="22">
        <v>0.64359092413531682</v>
      </c>
      <c r="L160" s="22">
        <v>0.68135702857844671</v>
      </c>
      <c r="M160" s="22">
        <v>-1.0363791753901712</v>
      </c>
      <c r="N160" s="22">
        <v>1.7506840080090658</v>
      </c>
      <c r="O160" s="22">
        <v>0.35715241630944727</v>
      </c>
    </row>
    <row r="161" spans="2:15" x14ac:dyDescent="0.35">
      <c r="B161" s="7" t="s">
        <v>105</v>
      </c>
      <c r="C161" s="317">
        <v>1</v>
      </c>
      <c r="D161" s="22">
        <v>1.0317638306820103</v>
      </c>
      <c r="E161" s="22">
        <v>0.52649683416585247</v>
      </c>
      <c r="F161" s="22">
        <v>0.57639513201100057</v>
      </c>
      <c r="G161" s="22">
        <v>-4.9898297845148099E-2</v>
      </c>
      <c r="H161" s="22">
        <v>-7.4831588530626922E-2</v>
      </c>
      <c r="I161" s="22">
        <v>0.14990595879024005</v>
      </c>
      <c r="J161" s="22">
        <v>0.26980302156626407</v>
      </c>
      <c r="K161" s="22">
        <v>0.88298724245573701</v>
      </c>
      <c r="L161" s="22">
        <v>0.68345053467649319</v>
      </c>
      <c r="M161" s="22">
        <v>-0.82141816041625293</v>
      </c>
      <c r="N161" s="22">
        <v>1.9742084244382541</v>
      </c>
      <c r="O161" s="22">
        <v>0.57639513201100057</v>
      </c>
    </row>
    <row r="162" spans="2:15" x14ac:dyDescent="0.35">
      <c r="B162" s="7" t="s">
        <v>106</v>
      </c>
      <c r="C162" s="317">
        <v>1</v>
      </c>
      <c r="D162" s="22">
        <v>2.6576811860539111</v>
      </c>
      <c r="E162" s="22">
        <v>0.94629615673798495</v>
      </c>
      <c r="F162" s="22">
        <v>1.5365904730822311</v>
      </c>
      <c r="G162" s="22">
        <v>-0.59029431634424612</v>
      </c>
      <c r="H162" s="22">
        <v>-0.88525387238104969</v>
      </c>
      <c r="I162" s="22">
        <v>0.2055372927321546</v>
      </c>
      <c r="J162" s="22">
        <v>1.1162195094301066</v>
      </c>
      <c r="K162" s="22">
        <v>1.9569614367343555</v>
      </c>
      <c r="L162" s="22">
        <v>0.6977667343549897</v>
      </c>
      <c r="M162" s="22">
        <v>0.10949726471034005</v>
      </c>
      <c r="N162" s="22">
        <v>2.9636836814541221</v>
      </c>
      <c r="O162" s="22">
        <v>1.5365904730822311</v>
      </c>
    </row>
    <row r="163" spans="2:15" x14ac:dyDescent="0.35">
      <c r="B163" s="7" t="s">
        <v>107</v>
      </c>
      <c r="C163" s="317">
        <v>1</v>
      </c>
      <c r="D163" s="22">
        <v>2.6194663100208526</v>
      </c>
      <c r="E163" s="22">
        <v>1.151219446252266</v>
      </c>
      <c r="F163" s="22">
        <v>1.514022446604548</v>
      </c>
      <c r="G163" s="22">
        <v>-0.36280300035228197</v>
      </c>
      <c r="H163" s="22">
        <v>-0.54408919767748598</v>
      </c>
      <c r="I163" s="22">
        <v>0.20407147675564685</v>
      </c>
      <c r="J163" s="22">
        <v>1.096649413237436</v>
      </c>
      <c r="K163" s="22">
        <v>1.9313954799716599</v>
      </c>
      <c r="L163" s="22">
        <v>0.69733636395500975</v>
      </c>
      <c r="M163" s="22">
        <v>8.7809444531777192E-2</v>
      </c>
      <c r="N163" s="22">
        <v>2.9402354486773188</v>
      </c>
      <c r="O163" s="22">
        <v>1.514022446604548</v>
      </c>
    </row>
    <row r="164" spans="2:15" x14ac:dyDescent="0.35">
      <c r="B164" s="7" t="s">
        <v>108</v>
      </c>
      <c r="C164" s="317">
        <v>1</v>
      </c>
      <c r="D164" s="22">
        <v>1.8891026736572163</v>
      </c>
      <c r="E164" s="22">
        <v>1.5049030663450595</v>
      </c>
      <c r="F164" s="22">
        <v>1.0827017779326786</v>
      </c>
      <c r="G164" s="22">
        <v>0.42220128841238092</v>
      </c>
      <c r="H164" s="22">
        <v>0.6331677523274053</v>
      </c>
      <c r="I164" s="22">
        <v>0.17727143461294911</v>
      </c>
      <c r="J164" s="22">
        <v>0.72014098516525493</v>
      </c>
      <c r="K164" s="22">
        <v>1.4452625707001023</v>
      </c>
      <c r="L164" s="22">
        <v>0.68996956338558613</v>
      </c>
      <c r="M164" s="22">
        <v>-0.32844442524809159</v>
      </c>
      <c r="N164" s="22">
        <v>2.4938479811134489</v>
      </c>
      <c r="O164" s="22">
        <v>1.0827017779326786</v>
      </c>
    </row>
    <row r="165" spans="2:15" x14ac:dyDescent="0.35">
      <c r="B165" s="7" t="s">
        <v>109</v>
      </c>
      <c r="C165" s="317">
        <v>1</v>
      </c>
      <c r="D165" s="22">
        <v>1.9647101116737453</v>
      </c>
      <c r="E165" s="22">
        <v>2.0238759426361996</v>
      </c>
      <c r="F165" s="22">
        <v>1.1273522083459744</v>
      </c>
      <c r="G165" s="22">
        <v>0.89652373429022525</v>
      </c>
      <c r="H165" s="22">
        <v>1.3445006761662637</v>
      </c>
      <c r="I165" s="22">
        <v>0.17992347194992067</v>
      </c>
      <c r="J165" s="22">
        <v>0.75936739020502908</v>
      </c>
      <c r="K165" s="22">
        <v>1.4953370264869197</v>
      </c>
      <c r="L165" s="22">
        <v>0.6906556975999526</v>
      </c>
      <c r="M165" s="22">
        <v>-0.28519729686847506</v>
      </c>
      <c r="N165" s="22">
        <v>2.5399017135604236</v>
      </c>
      <c r="O165" s="22">
        <v>1.1273522083459744</v>
      </c>
    </row>
    <row r="166" spans="2:15" x14ac:dyDescent="0.35">
      <c r="B166" s="7" t="s">
        <v>110</v>
      </c>
      <c r="C166" s="317">
        <v>1</v>
      </c>
      <c r="D166" s="22">
        <v>3.166123334814241</v>
      </c>
      <c r="E166" s="22">
        <v>2.2949149346298197</v>
      </c>
      <c r="F166" s="22">
        <v>1.836854063252376</v>
      </c>
      <c r="G166" s="22">
        <v>0.45806087137744367</v>
      </c>
      <c r="H166" s="22">
        <v>0.6869457301984957</v>
      </c>
      <c r="I166" s="22">
        <v>0.22551136568906049</v>
      </c>
      <c r="J166" s="22">
        <v>1.3756315335153839</v>
      </c>
      <c r="K166" s="22">
        <v>2.2980765929893683</v>
      </c>
      <c r="L166" s="22">
        <v>0.70390923628242619</v>
      </c>
      <c r="M166" s="22">
        <v>0.39719802786185543</v>
      </c>
      <c r="N166" s="22">
        <v>3.2765100986428966</v>
      </c>
      <c r="O166" s="22">
        <v>1.836854063252376</v>
      </c>
    </row>
    <row r="167" spans="2:15" x14ac:dyDescent="0.35">
      <c r="B167" s="7" t="s">
        <v>111</v>
      </c>
      <c r="C167" s="317">
        <v>1</v>
      </c>
      <c r="D167" s="22">
        <v>4.1928877976241585</v>
      </c>
      <c r="E167" s="22">
        <v>2.3428134307556707</v>
      </c>
      <c r="F167" s="22">
        <v>2.4432160350403462</v>
      </c>
      <c r="G167" s="22">
        <v>-0.10040260428467551</v>
      </c>
      <c r="H167" s="22">
        <v>-0.15057199735651419</v>
      </c>
      <c r="I167" s="22">
        <v>0.26789290344714628</v>
      </c>
      <c r="J167" s="22">
        <v>1.8953135280028734</v>
      </c>
      <c r="K167" s="22">
        <v>2.9911185420778192</v>
      </c>
      <c r="L167" s="22">
        <v>0.71860938247848205</v>
      </c>
      <c r="M167" s="22">
        <v>0.97349482490649608</v>
      </c>
      <c r="N167" s="22">
        <v>3.9129372451741964</v>
      </c>
      <c r="O167" s="22">
        <v>2.4432160350403462</v>
      </c>
    </row>
    <row r="168" spans="2:15" x14ac:dyDescent="0.35">
      <c r="B168" s="7" t="s">
        <v>112</v>
      </c>
      <c r="C168" s="317">
        <v>1</v>
      </c>
      <c r="D168" s="22">
        <v>5.6851894505167211</v>
      </c>
      <c r="E168" s="22">
        <v>2.7130259764682991</v>
      </c>
      <c r="F168" s="22">
        <v>3.3245038138109857</v>
      </c>
      <c r="G168" s="22">
        <v>-0.61147783734268657</v>
      </c>
      <c r="H168" s="22">
        <v>-0.91702242151883018</v>
      </c>
      <c r="I168" s="22">
        <v>0.3325116298579921</v>
      </c>
      <c r="J168" s="22">
        <v>2.6444411720835093</v>
      </c>
      <c r="K168" s="22">
        <v>4.0045664555384626</v>
      </c>
      <c r="L168" s="22">
        <v>0.74511530708983675</v>
      </c>
      <c r="M168" s="22">
        <v>1.8005719009708103</v>
      </c>
      <c r="N168" s="22">
        <v>4.8484357266511608</v>
      </c>
      <c r="O168" s="22">
        <v>3.3245038138109857</v>
      </c>
    </row>
    <row r="169" spans="2:15" x14ac:dyDescent="0.35">
      <c r="B169" s="7" t="s">
        <v>113</v>
      </c>
      <c r="C169" s="317">
        <v>1</v>
      </c>
      <c r="D169" s="22">
        <v>7.3629249877068039</v>
      </c>
      <c r="E169" s="22">
        <v>2.9923294312718367</v>
      </c>
      <c r="F169" s="22">
        <v>4.3153006959754405</v>
      </c>
      <c r="G169" s="22">
        <v>-1.3229712647036038</v>
      </c>
      <c r="H169" s="22">
        <v>-1.9840364419919694</v>
      </c>
      <c r="I169" s="22">
        <v>0.40752124157457048</v>
      </c>
      <c r="J169" s="22">
        <v>3.4818261729230482</v>
      </c>
      <c r="K169" s="22">
        <v>5.1487752190278329</v>
      </c>
      <c r="L169" s="22">
        <v>0.7814770624933548</v>
      </c>
      <c r="M169" s="22">
        <v>2.7170006431453175</v>
      </c>
      <c r="N169" s="22">
        <v>5.913600748805564</v>
      </c>
      <c r="O169" s="22">
        <v>4.3153006959754405</v>
      </c>
    </row>
    <row r="170" spans="2:15" x14ac:dyDescent="0.35">
      <c r="B170" s="7" t="s">
        <v>114</v>
      </c>
      <c r="C170" s="317">
        <v>1</v>
      </c>
      <c r="D170" s="22">
        <v>4.9508671364671342</v>
      </c>
      <c r="E170" s="22">
        <v>3.0815502414472742</v>
      </c>
      <c r="F170" s="22">
        <v>2.8908453240571932</v>
      </c>
      <c r="G170" s="22">
        <v>0.190704917390081</v>
      </c>
      <c r="H170" s="22">
        <v>0.2859967679296172</v>
      </c>
      <c r="I170" s="22">
        <v>0.30038034547239845</v>
      </c>
      <c r="J170" s="22">
        <v>2.2764985375937741</v>
      </c>
      <c r="K170" s="22">
        <v>3.5051921105206123</v>
      </c>
      <c r="L170" s="22">
        <v>0.73134204638792699</v>
      </c>
      <c r="M170" s="22">
        <v>1.3950828922728904</v>
      </c>
      <c r="N170" s="22">
        <v>4.3866077558414958</v>
      </c>
      <c r="O170" s="22">
        <v>2.8908453240571932</v>
      </c>
    </row>
    <row r="171" spans="2:15" x14ac:dyDescent="0.35">
      <c r="B171" s="7" t="s">
        <v>115</v>
      </c>
      <c r="C171" s="317">
        <v>1</v>
      </c>
      <c r="D171" s="22">
        <v>3.5377968885332507</v>
      </c>
      <c r="E171" s="22">
        <v>3.0633330350937866</v>
      </c>
      <c r="F171" s="22">
        <v>2.0563481313249508</v>
      </c>
      <c r="G171" s="22">
        <v>1.0069849037688359</v>
      </c>
      <c r="H171" s="22">
        <v>1.5101573245891713</v>
      </c>
      <c r="I171" s="22">
        <v>0.24058377510680123</v>
      </c>
      <c r="J171" s="22">
        <v>1.5642990630689768</v>
      </c>
      <c r="K171" s="22">
        <v>2.5483971995809247</v>
      </c>
      <c r="L171" s="22">
        <v>0.70888178825062453</v>
      </c>
      <c r="M171" s="22">
        <v>0.60652208525220419</v>
      </c>
      <c r="N171" s="22">
        <v>3.5061741773976971</v>
      </c>
      <c r="O171" s="22">
        <v>2.0563481313249508</v>
      </c>
    </row>
    <row r="172" spans="2:15" x14ac:dyDescent="0.35">
      <c r="B172" s="7" t="s">
        <v>116</v>
      </c>
      <c r="C172" s="317">
        <v>1</v>
      </c>
      <c r="D172" s="22">
        <v>4.3573919298555648</v>
      </c>
      <c r="E172" s="22">
        <v>2.152553845269225</v>
      </c>
      <c r="F172" s="22">
        <v>2.5403649465970668</v>
      </c>
      <c r="G172" s="22">
        <v>-0.3878111013278418</v>
      </c>
      <c r="H172" s="22">
        <v>-0.58159340128665638</v>
      </c>
      <c r="I172" s="22">
        <v>0.27487283406185997</v>
      </c>
      <c r="J172" s="22">
        <v>1.9781868785666028</v>
      </c>
      <c r="K172" s="22">
        <v>3.102543014627531</v>
      </c>
      <c r="L172" s="22">
        <v>0.72124053669629662</v>
      </c>
      <c r="M172" s="22">
        <v>1.0652624218640143</v>
      </c>
      <c r="N172" s="22">
        <v>4.0154674713301191</v>
      </c>
      <c r="O172" s="22">
        <v>2.5403649465970668</v>
      </c>
    </row>
    <row r="173" spans="2:15" x14ac:dyDescent="0.35">
      <c r="B173" s="7" t="s">
        <v>117</v>
      </c>
      <c r="C173" s="317">
        <v>1</v>
      </c>
      <c r="D173" s="22">
        <v>2.0674828389464732</v>
      </c>
      <c r="E173" s="22">
        <v>1.4235928372628452</v>
      </c>
      <c r="F173" s="22">
        <v>1.1880452648475366</v>
      </c>
      <c r="G173" s="22">
        <v>0.23554757241530866</v>
      </c>
      <c r="H173" s="22">
        <v>0.35324649897019167</v>
      </c>
      <c r="I173" s="22">
        <v>0.18357858158772344</v>
      </c>
      <c r="J173" s="22">
        <v>0.81258490813024342</v>
      </c>
      <c r="K173" s="22">
        <v>1.5635056215648298</v>
      </c>
      <c r="L173" s="22">
        <v>0.69161689719563946</v>
      </c>
      <c r="M173" s="22">
        <v>-0.22647011427198294</v>
      </c>
      <c r="N173" s="22">
        <v>2.6025606439670561</v>
      </c>
      <c r="O173" s="22">
        <v>1.1880452648475366</v>
      </c>
    </row>
    <row r="174" spans="2:15" x14ac:dyDescent="0.35">
      <c r="B174" s="7" t="s">
        <v>118</v>
      </c>
      <c r="C174" s="317">
        <v>1</v>
      </c>
      <c r="D174" s="22">
        <v>1.3644745744836635</v>
      </c>
      <c r="E174" s="22">
        <v>1.27314422595068</v>
      </c>
      <c r="F174" s="22">
        <v>0.77287947672089419</v>
      </c>
      <c r="G174" s="22">
        <v>0.50026474922978581</v>
      </c>
      <c r="H174" s="22">
        <v>0.75023813411263829</v>
      </c>
      <c r="I174" s="22">
        <v>0.15986275378404649</v>
      </c>
      <c r="J174" s="22">
        <v>0.44592343401454393</v>
      </c>
      <c r="K174" s="22">
        <v>1.0998355194272444</v>
      </c>
      <c r="L174" s="22">
        <v>0.6857032426029368</v>
      </c>
      <c r="M174" s="22">
        <v>-0.62954112073250812</v>
      </c>
      <c r="N174" s="22">
        <v>2.1753000741742965</v>
      </c>
      <c r="O174" s="22">
        <v>0.77287947672089419</v>
      </c>
    </row>
    <row r="175" spans="2:15" x14ac:dyDescent="0.35">
      <c r="B175" s="7" t="s">
        <v>119</v>
      </c>
      <c r="C175" s="317">
        <v>1</v>
      </c>
      <c r="D175" s="22">
        <v>1.5517349050621758</v>
      </c>
      <c r="E175" s="22">
        <v>0.76732371381206788</v>
      </c>
      <c r="F175" s="22">
        <v>0.88346719902724624</v>
      </c>
      <c r="G175" s="22">
        <v>-0.11614348521517837</v>
      </c>
      <c r="H175" s="22">
        <v>-0.17417831612426984</v>
      </c>
      <c r="I175" s="22">
        <v>0.16586062884566671</v>
      </c>
      <c r="J175" s="22">
        <v>0.54424412445527737</v>
      </c>
      <c r="K175" s="22">
        <v>1.2226902735992151</v>
      </c>
      <c r="L175" s="22">
        <v>0.68712632395349493</v>
      </c>
      <c r="M175" s="22">
        <v>-0.52186392658743275</v>
      </c>
      <c r="N175" s="22">
        <v>2.2887983246419252</v>
      </c>
      <c r="O175" s="22">
        <v>0.88346719902724624</v>
      </c>
    </row>
    <row r="176" spans="2:15" x14ac:dyDescent="0.35">
      <c r="B176" s="7" t="s">
        <v>120</v>
      </c>
      <c r="C176" s="317">
        <v>1</v>
      </c>
      <c r="D176" s="22">
        <v>1.6204208554753989</v>
      </c>
      <c r="E176" s="22">
        <v>-0.1847777900620807</v>
      </c>
      <c r="F176" s="22">
        <v>0.92403010301860011</v>
      </c>
      <c r="G176" s="22">
        <v>-1.1088078930806808</v>
      </c>
      <c r="H176" s="22">
        <v>-1.6628594480721932</v>
      </c>
      <c r="I176" s="22">
        <v>0.16812388338755402</v>
      </c>
      <c r="J176" s="22">
        <v>0.58017815316995303</v>
      </c>
      <c r="K176" s="22">
        <v>1.2678820528672472</v>
      </c>
      <c r="L176" s="22">
        <v>0.68767614255118314</v>
      </c>
      <c r="M176" s="22">
        <v>-0.48242552788984694</v>
      </c>
      <c r="N176" s="22">
        <v>2.3304857339270471</v>
      </c>
      <c r="O176" s="22">
        <v>0.92403010301860011</v>
      </c>
    </row>
    <row r="177" spans="2:15" x14ac:dyDescent="0.35">
      <c r="B177" s="7" t="s">
        <v>121</v>
      </c>
      <c r="C177" s="317">
        <v>1</v>
      </c>
      <c r="D177" s="22">
        <v>1.0847886240704401</v>
      </c>
      <c r="E177" s="22">
        <v>-0.64101152534118822</v>
      </c>
      <c r="F177" s="22">
        <v>0.60770924487449796</v>
      </c>
      <c r="G177" s="22">
        <v>-1.2487207702156862</v>
      </c>
      <c r="H177" s="22">
        <v>-1.8726842978976252</v>
      </c>
      <c r="I177" s="22">
        <v>0.15142717805366049</v>
      </c>
      <c r="J177" s="22">
        <v>0.29800589170008535</v>
      </c>
      <c r="K177" s="22">
        <v>0.91741259804891051</v>
      </c>
      <c r="L177" s="22">
        <v>0.68378580500187214</v>
      </c>
      <c r="M177" s="22">
        <v>-0.79078975236033611</v>
      </c>
      <c r="N177" s="22">
        <v>2.0062082421093321</v>
      </c>
      <c r="O177" s="22">
        <v>0.60770924487449796</v>
      </c>
    </row>
    <row r="178" spans="2:15" x14ac:dyDescent="0.35">
      <c r="B178" s="7" t="s">
        <v>122</v>
      </c>
      <c r="C178" s="317">
        <v>1</v>
      </c>
      <c r="D178" s="22">
        <v>-0.66080228502046956</v>
      </c>
      <c r="E178" s="22">
        <v>-1.0815427812814524</v>
      </c>
      <c r="F178" s="22">
        <v>-0.42316003811067809</v>
      </c>
      <c r="G178" s="22">
        <v>-0.65838274317077428</v>
      </c>
      <c r="H178" s="22">
        <v>-0.98736487335732626</v>
      </c>
      <c r="I178" s="22">
        <v>0.12018969699190588</v>
      </c>
      <c r="J178" s="22">
        <v>-0.66897556907315359</v>
      </c>
      <c r="K178" s="22">
        <v>-0.17734450714820263</v>
      </c>
      <c r="L178" s="22">
        <v>0.67755324523742744</v>
      </c>
      <c r="M178" s="22">
        <v>-1.8089120193691302</v>
      </c>
      <c r="N178" s="22">
        <v>0.96259194314777385</v>
      </c>
      <c r="O178" s="22">
        <v>-0.42316003811067809</v>
      </c>
    </row>
    <row r="179" spans="2:15" x14ac:dyDescent="0.35">
      <c r="B179" s="7" t="s">
        <v>123</v>
      </c>
      <c r="C179" s="317">
        <v>1</v>
      </c>
      <c r="D179" s="22">
        <v>-3.5772816238634437</v>
      </c>
      <c r="E179" s="22">
        <v>-1.6892916680757113</v>
      </c>
      <c r="F179" s="22">
        <v>-2.1455045744029206</v>
      </c>
      <c r="G179" s="22">
        <v>0.45621290632720934</v>
      </c>
      <c r="H179" s="22">
        <v>0.68417436992710401</v>
      </c>
      <c r="I179" s="22">
        <v>0.17512829070998967</v>
      </c>
      <c r="J179" s="22">
        <v>-2.503682145732733</v>
      </c>
      <c r="K179" s="22">
        <v>-1.7873270030731085</v>
      </c>
      <c r="L179" s="22">
        <v>0.68942204423398445</v>
      </c>
      <c r="M179" s="22">
        <v>-3.5555309751852198</v>
      </c>
      <c r="N179" s="22">
        <v>-0.73547817362062173</v>
      </c>
      <c r="O179" s="22">
        <v>-2.1455045744029206</v>
      </c>
    </row>
    <row r="180" spans="2:15" x14ac:dyDescent="0.35">
      <c r="B180" s="7" t="s">
        <v>124</v>
      </c>
      <c r="C180" s="317">
        <v>1</v>
      </c>
      <c r="D180" s="22">
        <v>-6.2836163346072462</v>
      </c>
      <c r="E180" s="22">
        <v>-2.0060625934374636</v>
      </c>
      <c r="F180" s="22">
        <v>-3.7437469278964457</v>
      </c>
      <c r="G180" s="22">
        <v>1.7376843344589821</v>
      </c>
      <c r="H180" s="22">
        <v>2.6059742461735045</v>
      </c>
      <c r="I180" s="22">
        <v>0.28239751048180306</v>
      </c>
      <c r="J180" s="22">
        <v>-4.3213146871881642</v>
      </c>
      <c r="K180" s="22">
        <v>-3.1661791686047271</v>
      </c>
      <c r="L180" s="22">
        <v>0.7241416924850298</v>
      </c>
      <c r="M180" s="22">
        <v>-5.2247829824449559</v>
      </c>
      <c r="N180" s="22">
        <v>-2.2627108733479355</v>
      </c>
      <c r="O180" s="22">
        <v>-3.7437469278964457</v>
      </c>
    </row>
    <row r="181" spans="2:15" x14ac:dyDescent="0.35">
      <c r="B181" s="7" t="s">
        <v>125</v>
      </c>
      <c r="C181" s="317">
        <v>1</v>
      </c>
      <c r="D181" s="22">
        <v>-3.8503436073345179</v>
      </c>
      <c r="E181" s="22">
        <v>-1.693701287394257</v>
      </c>
      <c r="F181" s="22">
        <v>-2.3067629824556617</v>
      </c>
      <c r="G181" s="22">
        <v>0.61306169506140473</v>
      </c>
      <c r="H181" s="22">
        <v>0.91939770472921123</v>
      </c>
      <c r="I181" s="22">
        <v>0.1847599516633284</v>
      </c>
      <c r="J181" s="22">
        <v>-2.6846395122698681</v>
      </c>
      <c r="K181" s="22">
        <v>-1.9288864526414551</v>
      </c>
      <c r="L181" s="22">
        <v>0.69193141033443395</v>
      </c>
      <c r="M181" s="22">
        <v>-3.7219216131694726</v>
      </c>
      <c r="N181" s="22">
        <v>-0.8916043517418506</v>
      </c>
      <c r="O181" s="22">
        <v>-2.3067629824556617</v>
      </c>
    </row>
    <row r="182" spans="2:15" x14ac:dyDescent="0.35">
      <c r="B182" s="7" t="s">
        <v>126</v>
      </c>
      <c r="C182" s="317">
        <v>1</v>
      </c>
      <c r="D182" s="22">
        <v>-2.6064510453510477</v>
      </c>
      <c r="E182" s="22">
        <v>-1.1940121576595903</v>
      </c>
      <c r="F182" s="22">
        <v>-1.572174696732805</v>
      </c>
      <c r="G182" s="22">
        <v>0.37816253907321462</v>
      </c>
      <c r="H182" s="22">
        <v>0.56712362432570529</v>
      </c>
      <c r="I182" s="22">
        <v>0.14507220590634842</v>
      </c>
      <c r="J182" s="22">
        <v>-1.8688806724968356</v>
      </c>
      <c r="K182" s="22">
        <v>-1.2754687209687743</v>
      </c>
      <c r="L182" s="22">
        <v>0.68240661031037597</v>
      </c>
      <c r="M182" s="22">
        <v>-2.9678529241023686</v>
      </c>
      <c r="N182" s="22">
        <v>-0.17649646936324137</v>
      </c>
      <c r="O182" s="22">
        <v>-1.572174696732805</v>
      </c>
    </row>
    <row r="183" spans="2:15" x14ac:dyDescent="0.35">
      <c r="B183" s="7" t="s">
        <v>127</v>
      </c>
      <c r="C183" s="317">
        <v>1</v>
      </c>
      <c r="D183" s="22">
        <v>-3.5881783180783202</v>
      </c>
      <c r="E183" s="22">
        <v>-0.85924727034916593</v>
      </c>
      <c r="F183" s="22">
        <v>-2.1519396831639126</v>
      </c>
      <c r="G183" s="22">
        <v>1.2926924128147466</v>
      </c>
      <c r="H183" s="22">
        <v>1.9386277871164388</v>
      </c>
      <c r="I183" s="22">
        <v>0.17550457706421863</v>
      </c>
      <c r="J183" s="22">
        <v>-2.5108868464993104</v>
      </c>
      <c r="K183" s="22">
        <v>-1.7929925198285148</v>
      </c>
      <c r="L183" s="22">
        <v>0.68951772525385713</v>
      </c>
      <c r="M183" s="22">
        <v>-3.5621617736042408</v>
      </c>
      <c r="N183" s="22">
        <v>-0.74171759272358417</v>
      </c>
      <c r="O183" s="22">
        <v>-2.1519396831639126</v>
      </c>
    </row>
    <row r="184" spans="2:15" x14ac:dyDescent="0.35">
      <c r="B184" s="7" t="s">
        <v>128</v>
      </c>
      <c r="C184" s="317">
        <v>1</v>
      </c>
      <c r="D184" s="22">
        <v>-1.434223772623775</v>
      </c>
      <c r="E184" s="22">
        <v>-0.54429719785355635</v>
      </c>
      <c r="F184" s="22">
        <v>-0.87990878159844843</v>
      </c>
      <c r="G184" s="22">
        <v>0.33561158374489208</v>
      </c>
      <c r="H184" s="22">
        <v>0.50331071450269549</v>
      </c>
      <c r="I184" s="22">
        <v>0.12264681903391966</v>
      </c>
      <c r="J184" s="22">
        <v>-1.1307496913954997</v>
      </c>
      <c r="K184" s="22">
        <v>-0.629067871801397</v>
      </c>
      <c r="L184" s="22">
        <v>0.67799342112435157</v>
      </c>
      <c r="M184" s="22">
        <v>-2.266561023628574</v>
      </c>
      <c r="N184" s="22">
        <v>0.50674346043167706</v>
      </c>
      <c r="O184" s="22">
        <v>-0.87990878159844843</v>
      </c>
    </row>
    <row r="185" spans="2:15" x14ac:dyDescent="0.35">
      <c r="B185" s="7" t="s">
        <v>129</v>
      </c>
      <c r="C185" s="317">
        <v>1</v>
      </c>
      <c r="D185" s="22">
        <v>-1.174010962706419</v>
      </c>
      <c r="E185" s="22">
        <v>-0.7111379502737718</v>
      </c>
      <c r="F185" s="22">
        <v>-0.7262385308048287</v>
      </c>
      <c r="G185" s="22">
        <v>1.5100580531056895E-2</v>
      </c>
      <c r="H185" s="22">
        <v>2.2646071663214494E-2</v>
      </c>
      <c r="I185" s="22">
        <v>0.12059399980627539</v>
      </c>
      <c r="J185" s="22">
        <v>-0.97288095386763584</v>
      </c>
      <c r="K185" s="22">
        <v>-0.47959610774202155</v>
      </c>
      <c r="L185" s="22">
        <v>0.67762508045233927</v>
      </c>
      <c r="M185" s="22">
        <v>-2.1121374315741646</v>
      </c>
      <c r="N185" s="22">
        <v>0.65966036996450739</v>
      </c>
      <c r="O185" s="22">
        <v>-0.7262385308048287</v>
      </c>
    </row>
    <row r="186" spans="2:15" x14ac:dyDescent="0.35">
      <c r="B186" s="7" t="s">
        <v>130</v>
      </c>
      <c r="C186" s="317">
        <v>1</v>
      </c>
      <c r="D186" s="22">
        <v>-0.64928047602138672</v>
      </c>
      <c r="E186" s="22">
        <v>-0.52729027075555523</v>
      </c>
      <c r="F186" s="22">
        <v>-0.41635576402806251</v>
      </c>
      <c r="G186" s="22">
        <v>-0.11093450672749272</v>
      </c>
      <c r="H186" s="22">
        <v>-0.16636650386435964</v>
      </c>
      <c r="I186" s="22">
        <v>0.12023682961600579</v>
      </c>
      <c r="J186" s="22">
        <v>-0.66226769203045688</v>
      </c>
      <c r="K186" s="22">
        <v>-0.17044383602566809</v>
      </c>
      <c r="L186" s="22">
        <v>0.67756160757887673</v>
      </c>
      <c r="M186" s="22">
        <v>-1.802124848195124</v>
      </c>
      <c r="N186" s="22">
        <v>0.96941332013899884</v>
      </c>
      <c r="O186" s="22">
        <v>-0.41635576402806251</v>
      </c>
    </row>
    <row r="187" spans="2:15" ht="15" thickBot="1" x14ac:dyDescent="0.4">
      <c r="B187" s="20" t="s">
        <v>131</v>
      </c>
      <c r="C187" s="310">
        <v>1</v>
      </c>
      <c r="D187" s="23">
        <v>-0.24822107519494069</v>
      </c>
      <c r="E187" s="23">
        <v>0.25834763242788478</v>
      </c>
      <c r="F187" s="23">
        <v>-0.17950770598006369</v>
      </c>
      <c r="G187" s="23">
        <v>0.43785533840794844</v>
      </c>
      <c r="H187" s="23">
        <v>0.65664385228860012</v>
      </c>
      <c r="I187" s="23">
        <v>0.12337466165699761</v>
      </c>
      <c r="J187" s="23">
        <v>-0.43183722108461564</v>
      </c>
      <c r="K187" s="23">
        <v>7.282180912448824E-2</v>
      </c>
      <c r="L187" s="23">
        <v>0.67812546332352241</v>
      </c>
      <c r="M187" s="23">
        <v>-1.5664300046299409</v>
      </c>
      <c r="N187" s="23">
        <v>1.2074145926698137</v>
      </c>
      <c r="O187" s="23">
        <v>-0.17950770598006369</v>
      </c>
    </row>
    <row r="188" spans="2:15" x14ac:dyDescent="0.35">
      <c r="B188" s="30" t="s">
        <v>231</v>
      </c>
    </row>
    <row r="208" spans="7:7" x14ac:dyDescent="0.35">
      <c r="G208" t="s">
        <v>63</v>
      </c>
    </row>
    <row r="228" spans="7:7" x14ac:dyDescent="0.35">
      <c r="G228" t="s">
        <v>63</v>
      </c>
    </row>
    <row r="248" spans="2:18" x14ac:dyDescent="0.35">
      <c r="G248" t="s">
        <v>63</v>
      </c>
    </row>
    <row r="251" spans="2:18" x14ac:dyDescent="0.35">
      <c r="B251" s="6" t="s">
        <v>210</v>
      </c>
    </row>
    <row r="252" spans="2:18" ht="15" thickBot="1" x14ac:dyDescent="0.4"/>
    <row r="253" spans="2:18" ht="43.5" x14ac:dyDescent="0.35">
      <c r="B253" s="9" t="s">
        <v>198</v>
      </c>
      <c r="C253" s="10" t="s">
        <v>199</v>
      </c>
      <c r="D253" s="327" t="s">
        <v>201</v>
      </c>
      <c r="E253" s="10" t="s">
        <v>202</v>
      </c>
      <c r="F253" s="10" t="s">
        <v>211</v>
      </c>
      <c r="G253" s="10" t="s">
        <v>212</v>
      </c>
      <c r="H253" s="10" t="s">
        <v>213</v>
      </c>
      <c r="I253" s="327" t="s">
        <v>214</v>
      </c>
      <c r="J253" s="327" t="s">
        <v>215</v>
      </c>
      <c r="K253" s="327" t="s">
        <v>216</v>
      </c>
      <c r="L253" s="327" t="s">
        <v>217</v>
      </c>
      <c r="M253" s="327" t="s">
        <v>218</v>
      </c>
      <c r="N253" s="10" t="s">
        <v>219</v>
      </c>
      <c r="O253" s="327" t="s">
        <v>220</v>
      </c>
      <c r="P253" s="10" t="s">
        <v>234</v>
      </c>
      <c r="Q253" s="327" t="s">
        <v>221</v>
      </c>
      <c r="R253" s="10" t="s">
        <v>235</v>
      </c>
    </row>
    <row r="254" spans="2:18" x14ac:dyDescent="0.35">
      <c r="B254" s="19" t="s">
        <v>71</v>
      </c>
      <c r="C254" s="21">
        <v>1</v>
      </c>
      <c r="D254" s="328">
        <v>-0.22896544536145202</v>
      </c>
      <c r="E254" s="21">
        <v>-0.34337540026299596</v>
      </c>
      <c r="F254" s="21">
        <v>-0.36785302020405658</v>
      </c>
      <c r="G254" s="21">
        <v>-0.26277269789095054</v>
      </c>
      <c r="H254" s="21">
        <v>-0.38812809829140127</v>
      </c>
      <c r="I254" s="328">
        <v>9.6397814883976488E-2</v>
      </c>
      <c r="J254" s="328">
        <v>2.8919344465192944</v>
      </c>
      <c r="K254" s="328">
        <v>9.9898413014410901E-3</v>
      </c>
      <c r="L254" s="328">
        <v>1.2196293067674695</v>
      </c>
      <c r="M254" s="328">
        <v>-3.3807252529498497E-2</v>
      </c>
      <c r="N254" s="21">
        <v>-0.13921624102039951</v>
      </c>
      <c r="O254" s="328">
        <v>-1.3538675470504826E-2</v>
      </c>
      <c r="P254" s="21">
        <v>-5.7853879075108602E-3</v>
      </c>
      <c r="Q254" s="328">
        <v>-0.10523737771200239</v>
      </c>
      <c r="R254" s="21">
        <v>-0.12050600225929708</v>
      </c>
    </row>
    <row r="255" spans="2:18" x14ac:dyDescent="0.35">
      <c r="B255" s="7" t="s">
        <v>72</v>
      </c>
      <c r="C255" s="22">
        <v>1</v>
      </c>
      <c r="D255" s="329">
        <v>-0.32344727227932624</v>
      </c>
      <c r="E255" s="22">
        <v>-0.48506811325857069</v>
      </c>
      <c r="F255" s="22">
        <v>-0.52427503265217146</v>
      </c>
      <c r="G255" s="22">
        <v>-0.3778473597469908</v>
      </c>
      <c r="H255" s="22">
        <v>-0.55945298663191256</v>
      </c>
      <c r="I255" s="329">
        <v>0.11171564884815441</v>
      </c>
      <c r="J255" s="329">
        <v>3.3514694654446324</v>
      </c>
      <c r="K255" s="329">
        <v>2.3114497755514791E-2</v>
      </c>
      <c r="L255" s="329">
        <v>1.2294787133310381</v>
      </c>
      <c r="M255" s="329">
        <v>-5.4400087467664539E-2</v>
      </c>
      <c r="N255" s="22">
        <v>-0.21227810386379614</v>
      </c>
      <c r="O255" s="329">
        <v>-2.0024606750292932E-2</v>
      </c>
      <c r="P255" s="22">
        <v>-8.9555455415095599E-3</v>
      </c>
      <c r="Q255" s="329">
        <v>-0.1560307500666176</v>
      </c>
      <c r="R255" s="22">
        <v>-0.1869909563561746</v>
      </c>
    </row>
    <row r="256" spans="2:18" x14ac:dyDescent="0.35">
      <c r="B256" s="7" t="s">
        <v>73</v>
      </c>
      <c r="C256" s="22">
        <v>1</v>
      </c>
      <c r="D256" s="329">
        <v>0.3118362549856597</v>
      </c>
      <c r="E256" s="22">
        <v>0.46765527742921914</v>
      </c>
      <c r="F256" s="22">
        <v>0.49484701365275763</v>
      </c>
      <c r="G256" s="22">
        <v>0.34915384915486342</v>
      </c>
      <c r="H256" s="22">
        <v>0.5166987877663699</v>
      </c>
      <c r="I256" s="329">
        <v>7.4622023615598485E-2</v>
      </c>
      <c r="J256" s="329">
        <v>2.2386607084679544</v>
      </c>
      <c r="K256" s="329">
        <v>1.4652068588922432E-2</v>
      </c>
      <c r="L256" s="329">
        <v>1.1808771751530469</v>
      </c>
      <c r="M256" s="329">
        <v>3.7317594169203695E-2</v>
      </c>
      <c r="N256" s="22">
        <v>0.16892185590267808</v>
      </c>
      <c r="O256" s="329">
        <v>1.7180965112257775E-2</v>
      </c>
      <c r="P256" s="22">
        <v>6.7634610602473931E-3</v>
      </c>
      <c r="Q256" s="329">
        <v>0.133803403287554</v>
      </c>
      <c r="R256" s="22">
        <v>0.14114677309059478</v>
      </c>
    </row>
    <row r="257" spans="2:18" x14ac:dyDescent="0.35">
      <c r="B257" s="7" t="s">
        <v>74</v>
      </c>
      <c r="C257" s="22">
        <v>1</v>
      </c>
      <c r="D257" s="329">
        <v>0.66805048474190398</v>
      </c>
      <c r="E257" s="22">
        <v>1.0018634131976298</v>
      </c>
      <c r="F257" s="22">
        <v>1.0488832025419847</v>
      </c>
      <c r="G257" s="22">
        <v>0.73222830048989607</v>
      </c>
      <c r="H257" s="22">
        <v>1.1000789937154509</v>
      </c>
      <c r="I257" s="329">
        <v>5.5389211210654682E-2</v>
      </c>
      <c r="J257" s="329">
        <v>1.6616763363196405</v>
      </c>
      <c r="K257" s="329">
        <v>5.2844514684569126E-2</v>
      </c>
      <c r="L257" s="329">
        <v>1.0882400747713621</v>
      </c>
      <c r="M257" s="329">
        <v>6.4177815747992153E-2</v>
      </c>
      <c r="N257" s="22">
        <v>0.32568149480901937</v>
      </c>
      <c r="O257" s="329">
        <v>3.4312764968393736E-2</v>
      </c>
      <c r="P257" s="22">
        <v>1.2220184114923188E-2</v>
      </c>
      <c r="Q257" s="329">
        <v>0.27128892986879183</v>
      </c>
      <c r="R257" s="22">
        <v>0.25890262993955465</v>
      </c>
    </row>
    <row r="258" spans="2:18" x14ac:dyDescent="0.35">
      <c r="B258" s="7" t="s">
        <v>75</v>
      </c>
      <c r="C258" s="22">
        <v>1</v>
      </c>
      <c r="D258" s="329">
        <v>1.4214056273580411E-3</v>
      </c>
      <c r="E258" s="22">
        <v>2.131656702432328E-3</v>
      </c>
      <c r="F258" s="22">
        <v>2.2437753188346856E-3</v>
      </c>
      <c r="G258" s="22">
        <v>1.5748610264341768E-3</v>
      </c>
      <c r="H258" s="22">
        <v>2.3207134724617562E-3</v>
      </c>
      <c r="I258" s="329">
        <v>6.5182532781266581E-2</v>
      </c>
      <c r="J258" s="329">
        <v>1.9554759834379973</v>
      </c>
      <c r="K258" s="329">
        <v>2.7176459683322974E-7</v>
      </c>
      <c r="L258" s="329">
        <v>1.1885131393770887</v>
      </c>
      <c r="M258" s="329">
        <v>1.5345539907613573E-4</v>
      </c>
      <c r="N258" s="22">
        <v>7.2442176857358243E-4</v>
      </c>
      <c r="O258" s="329">
        <v>7.5749518295414951E-5</v>
      </c>
      <c r="P258" s="22">
        <v>2.8511922383831439E-5</v>
      </c>
      <c r="Q258" s="329">
        <v>5.8743275482718961E-4</v>
      </c>
      <c r="R258" s="22">
        <v>5.9249834193360177E-4</v>
      </c>
    </row>
    <row r="259" spans="2:18" x14ac:dyDescent="0.35">
      <c r="B259" s="7" t="s">
        <v>76</v>
      </c>
      <c r="C259" s="22">
        <v>1</v>
      </c>
      <c r="D259" s="329">
        <v>0.37021726462908333</v>
      </c>
      <c r="E259" s="22">
        <v>0.55520823775658301</v>
      </c>
      <c r="F259" s="22">
        <v>0.57820525187786753</v>
      </c>
      <c r="G259" s="22">
        <v>0.4015216149004342</v>
      </c>
      <c r="H259" s="22">
        <v>0.59512208099603492</v>
      </c>
      <c r="I259" s="329">
        <v>4.5706232073765472E-2</v>
      </c>
      <c r="J259" s="329">
        <v>1.3711869622129642</v>
      </c>
      <c r="K259" s="329">
        <v>1.4134553537339828E-2</v>
      </c>
      <c r="L259" s="329">
        <v>1.136738727335743</v>
      </c>
      <c r="M259" s="329">
        <v>3.130435027135086E-2</v>
      </c>
      <c r="N259" s="22">
        <v>0.16617050771237629</v>
      </c>
      <c r="O259" s="329">
        <v>1.8278500524334551E-2</v>
      </c>
      <c r="P259" s="22">
        <v>6.087168004301092E-3</v>
      </c>
      <c r="Q259" s="329">
        <v>0.14257280559936319</v>
      </c>
      <c r="R259" s="22">
        <v>0.12723124430457516</v>
      </c>
    </row>
    <row r="260" spans="2:18" x14ac:dyDescent="0.35">
      <c r="B260" s="7" t="s">
        <v>77</v>
      </c>
      <c r="C260" s="22">
        <v>1</v>
      </c>
      <c r="D260" s="329">
        <v>0.56267805541579041</v>
      </c>
      <c r="E260" s="22">
        <v>0.84383825774493704</v>
      </c>
      <c r="F260" s="22">
        <v>0.87660075023901329</v>
      </c>
      <c r="G260" s="22">
        <v>0.60721883051357251</v>
      </c>
      <c r="H260" s="22">
        <v>0.90689280490265678</v>
      </c>
      <c r="I260" s="329">
        <v>4.1094033376010621E-2</v>
      </c>
      <c r="J260" s="329">
        <v>1.2328210012803187</v>
      </c>
      <c r="K260" s="329">
        <v>3.041385512090073E-2</v>
      </c>
      <c r="L260" s="329">
        <v>1.0970824967921446</v>
      </c>
      <c r="M260" s="329">
        <v>4.454077509778212E-2</v>
      </c>
      <c r="N260" s="22">
        <v>0.24561915105800977</v>
      </c>
      <c r="O260" s="329">
        <v>2.7225264663558419E-2</v>
      </c>
      <c r="P260" s="22">
        <v>8.7287743069902786E-3</v>
      </c>
      <c r="Q260" s="329">
        <v>0.2139842608946686</v>
      </c>
      <c r="R260" s="22">
        <v>0.1838422560833215</v>
      </c>
    </row>
    <row r="261" spans="2:18" x14ac:dyDescent="0.35">
      <c r="B261" s="7" t="s">
        <v>78</v>
      </c>
      <c r="C261" s="22">
        <v>1</v>
      </c>
      <c r="D261" s="329">
        <v>0.54186662405999297</v>
      </c>
      <c r="E261" s="22">
        <v>0.8126277248168714</v>
      </c>
      <c r="F261" s="22">
        <v>0.83920009333440626</v>
      </c>
      <c r="G261" s="22">
        <v>0.57788334522893481</v>
      </c>
      <c r="H261" s="22">
        <v>0.86210045570815697</v>
      </c>
      <c r="I261" s="329">
        <v>3.0067180650217438E-2</v>
      </c>
      <c r="J261" s="329">
        <v>0.90201541950652309</v>
      </c>
      <c r="K261" s="329">
        <v>2.3405225151453584E-2</v>
      </c>
      <c r="L261" s="329">
        <v>1.0891154641189755</v>
      </c>
      <c r="M261" s="329">
        <v>3.6016721168941793E-2</v>
      </c>
      <c r="N261" s="22">
        <v>0.21522359056538065</v>
      </c>
      <c r="O261" s="329">
        <v>2.4858766278226026E-2</v>
      </c>
      <c r="P261" s="22">
        <v>7.1056723909968013E-3</v>
      </c>
      <c r="Q261" s="329">
        <v>0.19516245072403549</v>
      </c>
      <c r="R261" s="22">
        <v>0.14948727600176689</v>
      </c>
    </row>
    <row r="262" spans="2:18" x14ac:dyDescent="0.35">
      <c r="B262" s="7" t="s">
        <v>79</v>
      </c>
      <c r="C262" s="22">
        <v>1</v>
      </c>
      <c r="D262" s="329">
        <v>-0.54817404015470461</v>
      </c>
      <c r="E262" s="22">
        <v>-0.82208684439156465</v>
      </c>
      <c r="F262" s="22">
        <v>-0.85066947549342187</v>
      </c>
      <c r="G262" s="22">
        <v>-0.58695494622387956</v>
      </c>
      <c r="H262" s="22">
        <v>-0.87593373705744704</v>
      </c>
      <c r="I262" s="329">
        <v>3.3813286136366992E-2</v>
      </c>
      <c r="J262" s="329">
        <v>1.0143985840910097</v>
      </c>
      <c r="K262" s="329">
        <v>2.5597125030898744E-2</v>
      </c>
      <c r="L262" s="329">
        <v>1.0919865470822796</v>
      </c>
      <c r="M262" s="329">
        <v>-3.8780906069174892E-2</v>
      </c>
      <c r="N262" s="22">
        <v>-0.22515305609418887</v>
      </c>
      <c r="O262" s="329">
        <v>-2.5630848607242924E-2</v>
      </c>
      <c r="P262" s="22">
        <v>-7.6536236911763081E-3</v>
      </c>
      <c r="Q262" s="329">
        <v>-0.20129290514510567</v>
      </c>
      <c r="R262" s="22">
        <v>-0.16107010565526217</v>
      </c>
    </row>
    <row r="263" spans="2:18" x14ac:dyDescent="0.35">
      <c r="B263" s="7" t="s">
        <v>80</v>
      </c>
      <c r="C263" s="22">
        <v>1</v>
      </c>
      <c r="D263" s="329">
        <v>1.0493343861687099</v>
      </c>
      <c r="E263" s="22">
        <v>1.5736680890498582</v>
      </c>
      <c r="F263" s="22">
        <v>1.599832545103461</v>
      </c>
      <c r="G263" s="22">
        <v>1.0845177960677748</v>
      </c>
      <c r="H263" s="22">
        <v>1.6737084395173574</v>
      </c>
      <c r="I263" s="329">
        <v>1.8345928978018343E-4</v>
      </c>
      <c r="J263" s="329">
        <v>5.5037786934055031E-3</v>
      </c>
      <c r="K263" s="329">
        <v>4.2908475260842398E-2</v>
      </c>
      <c r="L263" s="329">
        <v>0.92161008718004345</v>
      </c>
      <c r="M263" s="329">
        <v>3.5183409899064912E-2</v>
      </c>
      <c r="N263" s="22">
        <v>0.30146050936664998</v>
      </c>
      <c r="O263" s="329">
        <v>3.4073008187599507E-2</v>
      </c>
      <c r="P263" s="22">
        <v>-1.0416580765127484E-3</v>
      </c>
      <c r="Q263" s="329">
        <v>0.27672767624727679</v>
      </c>
      <c r="R263" s="22">
        <v>-2.2669902901149206E-2</v>
      </c>
    </row>
    <row r="264" spans="2:18" x14ac:dyDescent="0.35">
      <c r="B264" s="7" t="s">
        <v>81</v>
      </c>
      <c r="C264" s="22">
        <v>1</v>
      </c>
      <c r="D264" s="329">
        <v>0.40518506043431141</v>
      </c>
      <c r="E264" s="22">
        <v>0.60764881830785422</v>
      </c>
      <c r="F264" s="22">
        <v>0.61776484865445336</v>
      </c>
      <c r="G264" s="22">
        <v>0.41878825632089112</v>
      </c>
      <c r="H264" s="22">
        <v>0.62122699954007199</v>
      </c>
      <c r="I264" s="329">
        <v>2.2421186402918575E-4</v>
      </c>
      <c r="J264" s="329">
        <v>6.7263559208755727E-3</v>
      </c>
      <c r="K264" s="329">
        <v>6.4062505210492494E-3</v>
      </c>
      <c r="L264" s="329">
        <v>1.0797288182322509</v>
      </c>
      <c r="M264" s="329">
        <v>1.3603195886579727E-2</v>
      </c>
      <c r="N264" s="22">
        <v>0.11196274853203241</v>
      </c>
      <c r="O264" s="329">
        <v>1.389838300528509E-2</v>
      </c>
      <c r="P264" s="22">
        <v>4.4467471771848528E-4</v>
      </c>
      <c r="Q264" s="329">
        <v>0.10849734202927501</v>
      </c>
      <c r="R264" s="22">
        <v>9.3020702980058188E-3</v>
      </c>
    </row>
    <row r="265" spans="2:18" x14ac:dyDescent="0.35">
      <c r="B265" s="7" t="s">
        <v>82</v>
      </c>
      <c r="C265" s="22">
        <v>1</v>
      </c>
      <c r="D265" s="329">
        <v>0.76341487585279932</v>
      </c>
      <c r="E265" s="22">
        <v>1.1448796919939654</v>
      </c>
      <c r="F265" s="22">
        <v>1.1649247264522518</v>
      </c>
      <c r="G265" s="22">
        <v>0.79038127319997498</v>
      </c>
      <c r="H265" s="22">
        <v>1.1929512426939404</v>
      </c>
      <c r="I265" s="329">
        <v>1.8601493909366237E-3</v>
      </c>
      <c r="J265" s="329">
        <v>5.5804481728098709E-2</v>
      </c>
      <c r="K265" s="329">
        <v>2.3967792863629659E-2</v>
      </c>
      <c r="L265" s="329">
        <v>1.0090873205814657</v>
      </c>
      <c r="M265" s="329">
        <v>2.6966397347175645E-2</v>
      </c>
      <c r="N265" s="22">
        <v>0.22035141199008007</v>
      </c>
      <c r="O265" s="329">
        <v>2.3381071594181877E-2</v>
      </c>
      <c r="P265" s="22">
        <v>-2.4172924895364788E-3</v>
      </c>
      <c r="Q265" s="329">
        <v>0.18571605906359281</v>
      </c>
      <c r="R265" s="22">
        <v>-5.1451330056373271E-2</v>
      </c>
    </row>
    <row r="266" spans="2:18" x14ac:dyDescent="0.35">
      <c r="B266" s="7" t="s">
        <v>83</v>
      </c>
      <c r="C266" s="22">
        <v>1</v>
      </c>
      <c r="D266" s="329">
        <v>1.0320316276791277</v>
      </c>
      <c r="E266" s="22">
        <v>1.5477194503256391</v>
      </c>
      <c r="F266" s="22">
        <v>1.5895030651528905</v>
      </c>
      <c r="G266" s="22">
        <v>1.088507098297125</v>
      </c>
      <c r="H266" s="22">
        <v>1.6788194713193412</v>
      </c>
      <c r="I266" s="329">
        <v>1.9625355175252147E-2</v>
      </c>
      <c r="J266" s="329">
        <v>0.58876065525756438</v>
      </c>
      <c r="K266" s="329">
        <v>6.9128891919317703E-2</v>
      </c>
      <c r="L266" s="329">
        <v>0.94285360127220297</v>
      </c>
      <c r="M266" s="329">
        <v>5.6475470617997237E-2</v>
      </c>
      <c r="N266" s="22">
        <v>0.38240036152936474</v>
      </c>
      <c r="O266" s="329">
        <v>2.5651630470558889E-2</v>
      </c>
      <c r="P266" s="22">
        <v>-1.0813310576364102E-2</v>
      </c>
      <c r="Q266" s="329">
        <v>0.20820286555385809</v>
      </c>
      <c r="R266" s="22">
        <v>-0.23518670100036604</v>
      </c>
    </row>
    <row r="267" spans="2:18" x14ac:dyDescent="0.35">
      <c r="B267" s="7" t="s">
        <v>84</v>
      </c>
      <c r="C267" s="22">
        <v>1</v>
      </c>
      <c r="D267" s="329">
        <v>0.3584390363531611</v>
      </c>
      <c r="E267" s="22">
        <v>0.53754463859536816</v>
      </c>
      <c r="F267" s="22">
        <v>0.55088897790251434</v>
      </c>
      <c r="G267" s="22">
        <v>0.3764561515237137</v>
      </c>
      <c r="H267" s="22">
        <v>0.55767094821048446</v>
      </c>
      <c r="I267" s="329">
        <v>1.5601732959959416E-2</v>
      </c>
      <c r="J267" s="329">
        <v>0.46805198879878246</v>
      </c>
      <c r="K267" s="329">
        <v>7.6272525061702795E-3</v>
      </c>
      <c r="L267" s="329">
        <v>1.1031677106021154</v>
      </c>
      <c r="M267" s="329">
        <v>1.8017115170552604E-2</v>
      </c>
      <c r="N267" s="22">
        <v>0.12200101639957855</v>
      </c>
      <c r="O267" s="329">
        <v>9.2261796534244891E-3</v>
      </c>
      <c r="P267" s="22">
        <v>-3.3344135875539626E-3</v>
      </c>
      <c r="Q267" s="329">
        <v>7.1925770810517556E-2</v>
      </c>
      <c r="R267" s="22">
        <v>-6.9656947781310888E-2</v>
      </c>
    </row>
    <row r="268" spans="2:18" x14ac:dyDescent="0.35">
      <c r="B268" s="7" t="s">
        <v>85</v>
      </c>
      <c r="C268" s="22">
        <v>1</v>
      </c>
      <c r="D268" s="329">
        <v>0.17034020148762763</v>
      </c>
      <c r="E268" s="22">
        <v>0.25545616621040074</v>
      </c>
      <c r="F268" s="22">
        <v>0.26454776090472526</v>
      </c>
      <c r="G268" s="22">
        <v>0.18268065346436602</v>
      </c>
      <c r="H268" s="22">
        <v>0.26952340221133664</v>
      </c>
      <c r="I268" s="329">
        <v>3.5293981870356657E-2</v>
      </c>
      <c r="J268" s="329">
        <v>1.0588194561106996</v>
      </c>
      <c r="K268" s="329">
        <v>2.5350824817978799E-3</v>
      </c>
      <c r="L268" s="329">
        <v>1.1448712229658506</v>
      </c>
      <c r="M268" s="329">
        <v>1.2340451976738368E-2</v>
      </c>
      <c r="N268" s="22">
        <v>7.0051225125004654E-2</v>
      </c>
      <c r="O268" s="329">
        <v>3.7634964505793341E-3</v>
      </c>
      <c r="P268" s="22">
        <v>-2.4336691356091544E-3</v>
      </c>
      <c r="Q268" s="329">
        <v>2.9220956643925565E-2</v>
      </c>
      <c r="R268" s="22">
        <v>-5.0634533048224115E-2</v>
      </c>
    </row>
    <row r="269" spans="2:18" x14ac:dyDescent="0.35">
      <c r="B269" s="7" t="s">
        <v>86</v>
      </c>
      <c r="C269" s="22">
        <v>1</v>
      </c>
      <c r="D269" s="329">
        <v>0.92262971572231423</v>
      </c>
      <c r="E269" s="22">
        <v>1.3836513515415405</v>
      </c>
      <c r="F269" s="22">
        <v>1.4586090319495333</v>
      </c>
      <c r="G269" s="22">
        <v>1.0253022058754924</v>
      </c>
      <c r="H269" s="22">
        <v>1.5695546101585283</v>
      </c>
      <c r="I269" s="329">
        <v>6.7880694149183005E-2</v>
      </c>
      <c r="J269" s="329">
        <v>2.0364208244754902</v>
      </c>
      <c r="K269" s="329">
        <v>0.11837894315018224</v>
      </c>
      <c r="L269" s="329">
        <v>1.0235833932099547</v>
      </c>
      <c r="M269" s="329">
        <v>0.10267249015317799</v>
      </c>
      <c r="N269" s="22">
        <v>0.49668098376251996</v>
      </c>
      <c r="O269" s="329">
        <v>1.6499587689360495E-2</v>
      </c>
      <c r="P269" s="22">
        <v>-1.8942778360768693E-2</v>
      </c>
      <c r="Q269" s="329">
        <v>0.13292192625030072</v>
      </c>
      <c r="R269" s="22">
        <v>-0.40893056096006647</v>
      </c>
    </row>
    <row r="270" spans="2:18" x14ac:dyDescent="0.35">
      <c r="B270" s="7" t="s">
        <v>87</v>
      </c>
      <c r="C270" s="22">
        <v>1</v>
      </c>
      <c r="D270" s="329">
        <v>0.17874223412721602</v>
      </c>
      <c r="E270" s="22">
        <v>0.26805654490984593</v>
      </c>
      <c r="F270" s="22">
        <v>0.27911487125588991</v>
      </c>
      <c r="G270" s="22">
        <v>0.19379398964112116</v>
      </c>
      <c r="H270" s="22">
        <v>0.28595894065782668</v>
      </c>
      <c r="I270" s="329">
        <v>4.5410781363863666E-2</v>
      </c>
      <c r="J270" s="329">
        <v>1.36232344091591</v>
      </c>
      <c r="K270" s="329">
        <v>3.2801668143589875E-3</v>
      </c>
      <c r="L270" s="329">
        <v>1.1567953981183263</v>
      </c>
      <c r="M270" s="329">
        <v>1.5051755513905142E-2</v>
      </c>
      <c r="N270" s="22">
        <v>7.9694271578301348E-2</v>
      </c>
      <c r="O270" s="329">
        <v>3.6890608496639599E-3</v>
      </c>
      <c r="P270" s="22">
        <v>-2.9284542236781663E-3</v>
      </c>
      <c r="Q270" s="329">
        <v>2.8646936812703298E-2</v>
      </c>
      <c r="R270" s="22">
        <v>-6.0937294278132437E-2</v>
      </c>
    </row>
    <row r="271" spans="2:18" x14ac:dyDescent="0.35">
      <c r="B271" s="7" t="s">
        <v>88</v>
      </c>
      <c r="C271" s="22">
        <v>1</v>
      </c>
      <c r="D271" s="329">
        <v>-0.12621145946600221</v>
      </c>
      <c r="E271" s="22">
        <v>-0.189277077785693</v>
      </c>
      <c r="F271" s="22">
        <v>-0.19927558973994694</v>
      </c>
      <c r="G271" s="22">
        <v>-0.13989782103729537</v>
      </c>
      <c r="H271" s="22">
        <v>-0.20629454868665256</v>
      </c>
      <c r="I271" s="329">
        <v>6.5573063015474928E-2</v>
      </c>
      <c r="J271" s="329">
        <v>1.9671918904642478</v>
      </c>
      <c r="K271" s="329">
        <v>2.1531160127941941E-3</v>
      </c>
      <c r="L271" s="329">
        <v>1.1857739053320457</v>
      </c>
      <c r="M271" s="329">
        <v>-1.3686361571293149E-2</v>
      </c>
      <c r="N271" s="22">
        <v>-6.4524742696641421E-2</v>
      </c>
      <c r="O271" s="329">
        <v>-2.2900670102590226E-3</v>
      </c>
      <c r="P271" s="22">
        <v>2.5403428525807119E-3</v>
      </c>
      <c r="Q271" s="329">
        <v>-1.7771495979653502E-2</v>
      </c>
      <c r="R271" s="22">
        <v>5.2826335747663669E-2</v>
      </c>
    </row>
    <row r="272" spans="2:18" x14ac:dyDescent="0.35">
      <c r="B272" s="7" t="s">
        <v>89</v>
      </c>
      <c r="C272" s="22">
        <v>1</v>
      </c>
      <c r="D272" s="329">
        <v>-0.62411792220766049</v>
      </c>
      <c r="E272" s="22">
        <v>-0.93597853165596001</v>
      </c>
      <c r="F272" s="22">
        <v>-0.97163313142275365</v>
      </c>
      <c r="G272" s="22">
        <v>-0.67257312479805997</v>
      </c>
      <c r="H272" s="22">
        <v>-1.0076400744063796</v>
      </c>
      <c r="I272" s="329">
        <v>3.9786447528487923E-2</v>
      </c>
      <c r="J272" s="329">
        <v>1.1935934258546377</v>
      </c>
      <c r="K272" s="329">
        <v>3.6647841001188945E-2</v>
      </c>
      <c r="L272" s="329">
        <v>1.0819472869250348</v>
      </c>
      <c r="M272" s="329">
        <v>-4.8455202590399496E-2</v>
      </c>
      <c r="N272" s="22">
        <v>-0.27046176846471576</v>
      </c>
      <c r="O272" s="329">
        <v>-1.3372001843999032E-2</v>
      </c>
      <c r="P272" s="22">
        <v>9.513180563107097E-3</v>
      </c>
      <c r="Q272" s="329">
        <v>-0.10542930535594017</v>
      </c>
      <c r="R272" s="22">
        <v>0.20098933487057596</v>
      </c>
    </row>
    <row r="273" spans="2:18" x14ac:dyDescent="0.35">
      <c r="B273" s="7" t="s">
        <v>90</v>
      </c>
      <c r="C273" s="22">
        <v>1</v>
      </c>
      <c r="D273" s="329">
        <v>0.19766569707634929</v>
      </c>
      <c r="E273" s="22">
        <v>0.29643572524538914</v>
      </c>
      <c r="F273" s="22">
        <v>0.31171186989119165</v>
      </c>
      <c r="G273" s="22">
        <v>0.2185631319390598</v>
      </c>
      <c r="H273" s="22">
        <v>0.32261527586324051</v>
      </c>
      <c r="I273" s="329">
        <v>6.3354743908199299E-2</v>
      </c>
      <c r="J273" s="329">
        <v>1.900642317245979</v>
      </c>
      <c r="K273" s="329">
        <v>5.1361577849845259E-3</v>
      </c>
      <c r="L273" s="329">
        <v>1.1781767356044861</v>
      </c>
      <c r="M273" s="329">
        <v>2.0897434862710521E-2</v>
      </c>
      <c r="N273" s="22">
        <v>9.9756904619976036E-2</v>
      </c>
      <c r="O273" s="329">
        <v>3.6370288281611651E-3</v>
      </c>
      <c r="P273" s="22">
        <v>-3.9010824020489208E-3</v>
      </c>
      <c r="Q273" s="329">
        <v>2.8252296858288006E-2</v>
      </c>
      <c r="R273" s="22">
        <v>-8.1203453045086804E-2</v>
      </c>
    </row>
    <row r="274" spans="2:18" x14ac:dyDescent="0.35">
      <c r="B274" s="7" t="s">
        <v>91</v>
      </c>
      <c r="C274" s="22">
        <v>1</v>
      </c>
      <c r="D274" s="329">
        <v>-0.64894065833296621</v>
      </c>
      <c r="E274" s="22">
        <v>-0.97320474690077163</v>
      </c>
      <c r="F274" s="22">
        <v>-1.0031844072702083</v>
      </c>
      <c r="G274" s="22">
        <v>-0.68953782441640077</v>
      </c>
      <c r="H274" s="22">
        <v>-1.0342054067482955</v>
      </c>
      <c r="I274" s="329">
        <v>2.6617844311344688E-2</v>
      </c>
      <c r="J274" s="329">
        <v>0.79853532934034066</v>
      </c>
      <c r="K274" s="329">
        <v>3.1479098322764236E-2</v>
      </c>
      <c r="L274" s="329">
        <v>1.0620750458256907</v>
      </c>
      <c r="M274" s="329">
        <v>-4.059716608343459E-2</v>
      </c>
      <c r="N274" s="22">
        <v>-0.25094330642401325</v>
      </c>
      <c r="O274" s="329">
        <v>-1.5263008452351897E-2</v>
      </c>
      <c r="P274" s="22">
        <v>7.9774333287026353E-3</v>
      </c>
      <c r="Q274" s="329">
        <v>-0.12047247975492278</v>
      </c>
      <c r="R274" s="22">
        <v>0.16873036429244484</v>
      </c>
    </row>
    <row r="275" spans="2:18" x14ac:dyDescent="0.35">
      <c r="B275" s="7" t="s">
        <v>92</v>
      </c>
      <c r="C275" s="22">
        <v>1</v>
      </c>
      <c r="D275" s="329">
        <v>-0.61743457192924223</v>
      </c>
      <c r="E275" s="22">
        <v>-0.92595563028179462</v>
      </c>
      <c r="F275" s="22">
        <v>-0.95228887667136042</v>
      </c>
      <c r="G275" s="22">
        <v>-0.65305237429240959</v>
      </c>
      <c r="H275" s="22">
        <v>-0.97774606023051036</v>
      </c>
      <c r="I275" s="329">
        <v>2.2282434477936614E-2</v>
      </c>
      <c r="J275" s="329">
        <v>0.66847303433809846</v>
      </c>
      <c r="K275" s="329">
        <v>2.615673930444512E-2</v>
      </c>
      <c r="L275" s="329">
        <v>1.0647355531330047</v>
      </c>
      <c r="M275" s="329">
        <v>-3.5617802363167347E-2</v>
      </c>
      <c r="N275" s="22">
        <v>-0.22834190932349233</v>
      </c>
      <c r="O275" s="329">
        <v>-1.5017682057950524E-2</v>
      </c>
      <c r="P275" s="22">
        <v>6.9127043125700805E-3</v>
      </c>
      <c r="Q275" s="329">
        <v>-0.11832593990064033</v>
      </c>
      <c r="R275" s="22">
        <v>0.14595110713171272</v>
      </c>
    </row>
    <row r="276" spans="2:18" x14ac:dyDescent="0.35">
      <c r="B276" s="7" t="s">
        <v>93</v>
      </c>
      <c r="C276" s="22">
        <v>1</v>
      </c>
      <c r="D276" s="329">
        <v>-0.83280267516650497</v>
      </c>
      <c r="E276" s="22">
        <v>-1.2489393387459002</v>
      </c>
      <c r="F276" s="22">
        <v>-1.2774108938549504</v>
      </c>
      <c r="G276" s="22">
        <v>-0.87120558809648629</v>
      </c>
      <c r="H276" s="22">
        <v>-1.3215257028815257</v>
      </c>
      <c r="I276" s="329">
        <v>1.1822131312146747E-2</v>
      </c>
      <c r="J276" s="329">
        <v>0.35466393936440244</v>
      </c>
      <c r="K276" s="329">
        <v>3.7622988643163942E-2</v>
      </c>
      <c r="L276" s="329">
        <v>0.99943746959679403</v>
      </c>
      <c r="M276" s="329">
        <v>-3.8402912929981277E-2</v>
      </c>
      <c r="N276" s="22">
        <v>-0.27745807698397995</v>
      </c>
      <c r="O276" s="329">
        <v>-2.2225960888823018E-2</v>
      </c>
      <c r="P276" s="22">
        <v>6.7171831608054088E-3</v>
      </c>
      <c r="Q276" s="329">
        <v>-0.17742487302793619</v>
      </c>
      <c r="R276" s="22">
        <v>0.14368899385608361</v>
      </c>
    </row>
    <row r="277" spans="2:18" x14ac:dyDescent="0.35">
      <c r="B277" s="7" t="s">
        <v>94</v>
      </c>
      <c r="C277" s="22">
        <v>1</v>
      </c>
      <c r="D277" s="329">
        <v>-0.91110693714853586</v>
      </c>
      <c r="E277" s="22">
        <v>-1.3663708457487691</v>
      </c>
      <c r="F277" s="22">
        <v>-1.3933096737747215</v>
      </c>
      <c r="G277" s="22">
        <v>-0.94738713821585518</v>
      </c>
      <c r="H277" s="22">
        <v>-1.4452812379692397</v>
      </c>
      <c r="I277" s="329">
        <v>6.036946682400862E-3</v>
      </c>
      <c r="J277" s="329">
        <v>0.18110840047202587</v>
      </c>
      <c r="K277" s="329">
        <v>3.8651436660770595E-2</v>
      </c>
      <c r="L277" s="329">
        <v>0.97108119344215449</v>
      </c>
      <c r="M277" s="329">
        <v>-3.6280201067319356E-2</v>
      </c>
      <c r="N277" s="22">
        <v>-0.2828286921778993</v>
      </c>
      <c r="O277" s="329">
        <v>-2.5993610543343849E-2</v>
      </c>
      <c r="P277" s="22">
        <v>5.219811300577016E-3</v>
      </c>
      <c r="Q277" s="329">
        <v>-0.20868463957229716</v>
      </c>
      <c r="R277" s="22">
        <v>0.11229515915585331</v>
      </c>
    </row>
    <row r="278" spans="2:18" x14ac:dyDescent="0.35">
      <c r="B278" s="7" t="s">
        <v>95</v>
      </c>
      <c r="C278" s="22">
        <v>1</v>
      </c>
      <c r="D278" s="329">
        <v>-0.40362257241887067</v>
      </c>
      <c r="E278" s="22">
        <v>-0.60530558286085856</v>
      </c>
      <c r="F278" s="22">
        <v>-0.61898934785957727</v>
      </c>
      <c r="G278" s="22">
        <v>-0.42207772946939215</v>
      </c>
      <c r="H278" s="22">
        <v>-0.62612314308649841</v>
      </c>
      <c r="I278" s="329">
        <v>1.1466481371952003E-2</v>
      </c>
      <c r="J278" s="329">
        <v>0.34399444115856009</v>
      </c>
      <c r="K278" s="329">
        <v>8.7594866359187572E-3</v>
      </c>
      <c r="L278" s="329">
        <v>1.0923068307390753</v>
      </c>
      <c r="M278" s="329">
        <v>-1.8455157050521493E-2</v>
      </c>
      <c r="N278" s="22">
        <v>-0.13092494814074909</v>
      </c>
      <c r="O278" s="329">
        <v>-1.0811090638655051E-2</v>
      </c>
      <c r="P278" s="22">
        <v>3.2049862546004574E-3</v>
      </c>
      <c r="Q278" s="329">
        <v>-8.4398712770937356E-2</v>
      </c>
      <c r="R278" s="22">
        <v>6.7046303957902079E-2</v>
      </c>
    </row>
    <row r="279" spans="2:18" x14ac:dyDescent="0.35">
      <c r="B279" s="7" t="s">
        <v>96</v>
      </c>
      <c r="C279" s="22">
        <v>1</v>
      </c>
      <c r="D279" s="329">
        <v>-0.84657766033900739</v>
      </c>
      <c r="E279" s="22">
        <v>-1.2695974386603128</v>
      </c>
      <c r="F279" s="22">
        <v>-1.2906312538956186</v>
      </c>
      <c r="G279" s="22">
        <v>-0.87486105567384209</v>
      </c>
      <c r="H279" s="22">
        <v>-1.327894542384817</v>
      </c>
      <c r="I279" s="329">
        <v>7.0949504331670746E-5</v>
      </c>
      <c r="J279" s="329">
        <v>2.1284851299501226E-3</v>
      </c>
      <c r="K279" s="329">
        <v>2.7825251588399314E-2</v>
      </c>
      <c r="L279" s="329">
        <v>0.98485253760378677</v>
      </c>
      <c r="M279" s="329">
        <v>-2.8283395334834687E-2</v>
      </c>
      <c r="N279" s="22">
        <v>-0.2387590354580309</v>
      </c>
      <c r="O279" s="329">
        <v>-2.867855342335137E-2</v>
      </c>
      <c r="P279" s="22">
        <v>-5.2255549140788906E-4</v>
      </c>
      <c r="Q279" s="329">
        <v>-0.22907660509270611</v>
      </c>
      <c r="R279" s="22">
        <v>-1.1185058730497643E-2</v>
      </c>
    </row>
    <row r="280" spans="2:18" x14ac:dyDescent="0.35">
      <c r="B280" s="7" t="s">
        <v>97</v>
      </c>
      <c r="C280" s="22">
        <v>1</v>
      </c>
      <c r="D280" s="329">
        <v>-1.3831397246681478</v>
      </c>
      <c r="E280" s="22">
        <v>-2.0742700097293119</v>
      </c>
      <c r="F280" s="22">
        <v>-2.1163905028268712</v>
      </c>
      <c r="G280" s="22">
        <v>-1.4398826085940162</v>
      </c>
      <c r="H280" s="22">
        <v>-2.307476091551004</v>
      </c>
      <c r="I280" s="329">
        <v>7.1499285988620709E-3</v>
      </c>
      <c r="J280" s="329">
        <v>0.21449785796586213</v>
      </c>
      <c r="K280" s="329">
        <v>9.1877033083863496E-2</v>
      </c>
      <c r="L280" s="329">
        <v>0.79839437936522106</v>
      </c>
      <c r="M280" s="329">
        <v>-5.6742883925868424E-2</v>
      </c>
      <c r="N280" s="22">
        <v>-0.4580673835624835</v>
      </c>
      <c r="O280" s="329">
        <v>-5.400219141708644E-2</v>
      </c>
      <c r="P280" s="22">
        <v>-8.6336927124611804E-3</v>
      </c>
      <c r="Q280" s="329">
        <v>-0.45542881294726839</v>
      </c>
      <c r="R280" s="22">
        <v>-0.19511383371514532</v>
      </c>
    </row>
    <row r="281" spans="2:18" x14ac:dyDescent="0.35">
      <c r="B281" s="7" t="s">
        <v>98</v>
      </c>
      <c r="C281" s="22">
        <v>1</v>
      </c>
      <c r="D281" s="329">
        <v>-1.0191530189465303</v>
      </c>
      <c r="E281" s="22">
        <v>-1.5284056301926268</v>
      </c>
      <c r="F281" s="22">
        <v>-1.5564257257281648</v>
      </c>
      <c r="G281" s="22">
        <v>-1.0568635958150754</v>
      </c>
      <c r="H281" s="22">
        <v>-1.6268211357894216</v>
      </c>
      <c r="I281" s="329">
        <v>3.4235286600101181E-3</v>
      </c>
      <c r="J281" s="329">
        <v>0.10270585980030354</v>
      </c>
      <c r="K281" s="329">
        <v>4.481780534948978E-2</v>
      </c>
      <c r="L281" s="329">
        <v>0.93431432516157431</v>
      </c>
      <c r="M281" s="329">
        <v>-3.7710576868545079E-2</v>
      </c>
      <c r="N281" s="22">
        <v>-0.30729955036685996</v>
      </c>
      <c r="O281" s="329">
        <v>-3.7929234189986755E-2</v>
      </c>
      <c r="P281" s="22">
        <v>-4.3850502184496348E-3</v>
      </c>
      <c r="Q281" s="329">
        <v>-0.30725144714301195</v>
      </c>
      <c r="R281" s="22">
        <v>-9.5186813852773472E-2</v>
      </c>
    </row>
    <row r="282" spans="2:18" x14ac:dyDescent="0.35">
      <c r="B282" s="7" t="s">
        <v>99</v>
      </c>
      <c r="C282" s="22">
        <v>1</v>
      </c>
      <c r="D282" s="329">
        <v>-5.1142587625077174E-2</v>
      </c>
      <c r="E282" s="22">
        <v>-7.6697627751312891E-2</v>
      </c>
      <c r="F282" s="22">
        <v>-7.7965548094364151E-2</v>
      </c>
      <c r="G282" s="22">
        <v>-5.2847482984260334E-2</v>
      </c>
      <c r="H282" s="22">
        <v>-7.7884148898901773E-2</v>
      </c>
      <c r="I282" s="329">
        <v>2.60832785360627E-6</v>
      </c>
      <c r="J282" s="329">
        <v>7.8249835608188101E-5</v>
      </c>
      <c r="K282" s="329">
        <v>1.0131890968611712E-4</v>
      </c>
      <c r="L282" s="329">
        <v>1.1079992352817549</v>
      </c>
      <c r="M282" s="329">
        <v>-1.7048953591831621E-3</v>
      </c>
      <c r="N282" s="22">
        <v>-1.3988971613066864E-2</v>
      </c>
      <c r="O282" s="329">
        <v>-1.7100532408358697E-3</v>
      </c>
      <c r="P282" s="22">
        <v>-6.0523501544221461E-6</v>
      </c>
      <c r="Q282" s="329">
        <v>-1.3262744344436757E-2</v>
      </c>
      <c r="R282" s="22">
        <v>-1.2578538052950139E-4</v>
      </c>
    </row>
    <row r="283" spans="2:18" x14ac:dyDescent="0.35">
      <c r="B283" s="7" t="s">
        <v>100</v>
      </c>
      <c r="C283" s="22">
        <v>1</v>
      </c>
      <c r="D283" s="329">
        <v>0.68305056350013915</v>
      </c>
      <c r="E283" s="22">
        <v>1.0243587641421992</v>
      </c>
      <c r="F283" s="22">
        <v>1.0425355468310333</v>
      </c>
      <c r="G283" s="22">
        <v>0.70750648118320103</v>
      </c>
      <c r="H283" s="22">
        <v>1.0626848357755374</v>
      </c>
      <c r="I283" s="329">
        <v>2.3082869357514955E-3</v>
      </c>
      <c r="J283" s="329">
        <v>6.9248608072544862E-2</v>
      </c>
      <c r="K283" s="329">
        <v>1.9457312673868167E-2</v>
      </c>
      <c r="L283" s="329">
        <v>1.0293860058022744</v>
      </c>
      <c r="M283" s="329">
        <v>2.4455917683061823E-2</v>
      </c>
      <c r="N283" s="22">
        <v>0.19757466489586137</v>
      </c>
      <c r="O283" s="329">
        <v>2.0713698491780338E-2</v>
      </c>
      <c r="P283" s="22">
        <v>-2.4104269154640668E-3</v>
      </c>
      <c r="Q283" s="329">
        <v>0.16373092166570222</v>
      </c>
      <c r="R283" s="22">
        <v>-5.1056304872040444E-2</v>
      </c>
    </row>
    <row r="284" spans="2:18" ht="15" thickBot="1" x14ac:dyDescent="0.4">
      <c r="B284" s="20" t="s">
        <v>101</v>
      </c>
      <c r="C284" s="23">
        <v>1</v>
      </c>
      <c r="D284" s="330">
        <v>0.34793305818248937</v>
      </c>
      <c r="E284" s="23">
        <v>0.52178901025671731</v>
      </c>
      <c r="F284" s="23">
        <v>0.53042414786513925</v>
      </c>
      <c r="G284" s="23">
        <v>0.35954430427688194</v>
      </c>
      <c r="H284" s="23">
        <v>0.53241299904085682</v>
      </c>
      <c r="I284" s="330">
        <v>3.6275725875909524E-5</v>
      </c>
      <c r="J284" s="330">
        <v>1.0882717762772858E-3</v>
      </c>
      <c r="K284" s="330">
        <v>4.6946121075941271E-3</v>
      </c>
      <c r="L284" s="330">
        <v>1.0870980197704794</v>
      </c>
      <c r="M284" s="330">
        <v>1.1611246094392579E-2</v>
      </c>
      <c r="N284" s="23">
        <v>9.5677949364547307E-2</v>
      </c>
      <c r="O284" s="330">
        <v>1.1463840109433418E-2</v>
      </c>
      <c r="P284" s="23">
        <v>-1.5356035862621427E-4</v>
      </c>
      <c r="Q284" s="330">
        <v>8.9335763350394101E-2</v>
      </c>
      <c r="R284" s="23">
        <v>-3.2066879962886412E-3</v>
      </c>
    </row>
    <row r="304" spans="7:7" x14ac:dyDescent="0.35">
      <c r="G304" t="s">
        <v>63</v>
      </c>
    </row>
    <row r="324" spans="2:9" x14ac:dyDescent="0.35">
      <c r="G324" t="s">
        <v>63</v>
      </c>
    </row>
    <row r="327" spans="2:9" x14ac:dyDescent="0.35">
      <c r="B327" s="6" t="s">
        <v>222</v>
      </c>
    </row>
    <row r="329" spans="2:9" x14ac:dyDescent="0.35">
      <c r="B329" s="398" t="s">
        <v>223</v>
      </c>
      <c r="C329" s="398"/>
      <c r="D329" s="398"/>
      <c r="E329" s="398"/>
      <c r="F329" s="398"/>
      <c r="G329" s="398"/>
      <c r="H329" s="398"/>
      <c r="I329" s="398"/>
    </row>
    <row r="330" spans="2:9" x14ac:dyDescent="0.35">
      <c r="B330" s="398"/>
      <c r="C330" s="398"/>
      <c r="D330" s="398"/>
      <c r="E330" s="398"/>
      <c r="F330" s="398"/>
      <c r="G330" s="398"/>
      <c r="H330" s="398"/>
      <c r="I330" s="398"/>
    </row>
    <row r="332" spans="2:9" x14ac:dyDescent="0.35">
      <c r="B332" s="398" t="s">
        <v>238</v>
      </c>
      <c r="C332" s="398"/>
      <c r="D332" s="398"/>
      <c r="E332" s="398"/>
      <c r="F332" s="398"/>
      <c r="G332" s="398"/>
      <c r="H332" s="398"/>
      <c r="I332" s="398"/>
    </row>
    <row r="333" spans="2:9" x14ac:dyDescent="0.35">
      <c r="B333" s="398"/>
      <c r="C333" s="398"/>
      <c r="D333" s="398"/>
      <c r="E333" s="398"/>
      <c r="F333" s="398"/>
      <c r="G333" s="398"/>
      <c r="H333" s="398"/>
      <c r="I333" s="398"/>
    </row>
    <row r="335" spans="2:9" x14ac:dyDescent="0.35">
      <c r="B335" s="398" t="s">
        <v>224</v>
      </c>
      <c r="C335" s="398"/>
      <c r="D335" s="398"/>
      <c r="E335" s="398"/>
      <c r="F335" s="398"/>
      <c r="G335" s="398"/>
      <c r="H335" s="398"/>
      <c r="I335" s="398"/>
    </row>
    <row r="336" spans="2:9" x14ac:dyDescent="0.35">
      <c r="B336" s="398"/>
      <c r="C336" s="398"/>
      <c r="D336" s="398"/>
      <c r="E336" s="398"/>
      <c r="F336" s="398"/>
      <c r="G336" s="398"/>
      <c r="H336" s="398"/>
      <c r="I336" s="398"/>
    </row>
    <row r="337" spans="2:9" x14ac:dyDescent="0.35">
      <c r="B337" s="398"/>
      <c r="C337" s="398"/>
      <c r="D337" s="398"/>
      <c r="E337" s="398"/>
      <c r="F337" s="398"/>
      <c r="G337" s="398"/>
      <c r="H337" s="398"/>
      <c r="I337" s="398"/>
    </row>
  </sheetData>
  <mergeCells count="3">
    <mergeCell ref="B329:I330"/>
    <mergeCell ref="B332:I333"/>
    <mergeCell ref="B335:I337"/>
  </mergeCells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0097" r:id="rId3" name="DD624642">
              <controlPr defaultSize="0" autoFill="0" autoPict="0" macro="[0]!GoToResultsNew0802202111021512">
                <anchor moveWithCells="1">
                  <from>
                    <xdr:col>1</xdr:col>
                    <xdr:colOff>6350</xdr:colOff>
                    <xdr:row>11</xdr:row>
                    <xdr:rowOff>0</xdr:rowOff>
                  </from>
                  <to>
                    <xdr:col>5</xdr:col>
                    <xdr:colOff>6350</xdr:colOff>
                    <xdr:row>12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XLSTAT_20210802_104906_1">
    <tabColor rgb="FF00FF99"/>
  </sheetPr>
  <dimension ref="B1:R337"/>
  <sheetViews>
    <sheetView zoomScaleNormal="100" workbookViewId="0">
      <selection activeCell="K13" sqref="K13"/>
    </sheetView>
  </sheetViews>
  <sheetFormatPr defaultRowHeight="14.5" x14ac:dyDescent="0.35"/>
  <cols>
    <col min="1" max="1" width="4.6328125" customWidth="1"/>
  </cols>
  <sheetData>
    <row r="1" spans="2:2" x14ac:dyDescent="0.35">
      <c r="B1" t="s">
        <v>402</v>
      </c>
    </row>
    <row r="2" spans="2:2" x14ac:dyDescent="0.35">
      <c r="B2" t="s">
        <v>399</v>
      </c>
    </row>
    <row r="3" spans="2:2" x14ac:dyDescent="0.35">
      <c r="B3" t="s">
        <v>400</v>
      </c>
    </row>
    <row r="4" spans="2:2" x14ac:dyDescent="0.35">
      <c r="B4" t="s">
        <v>401</v>
      </c>
    </row>
    <row r="5" spans="2:2" x14ac:dyDescent="0.35">
      <c r="B5" t="s">
        <v>148</v>
      </c>
    </row>
    <row r="6" spans="2:2" x14ac:dyDescent="0.35">
      <c r="B6" t="s">
        <v>149</v>
      </c>
    </row>
    <row r="7" spans="2:2" x14ac:dyDescent="0.35">
      <c r="B7" t="s">
        <v>232</v>
      </c>
    </row>
    <row r="8" spans="2:2" x14ac:dyDescent="0.35">
      <c r="B8" t="s">
        <v>226</v>
      </c>
    </row>
    <row r="9" spans="2:2" x14ac:dyDescent="0.35">
      <c r="B9" t="s">
        <v>150</v>
      </c>
    </row>
    <row r="10" spans="2:2" x14ac:dyDescent="0.35">
      <c r="B10" t="s">
        <v>151</v>
      </c>
    </row>
    <row r="11" spans="2:2" ht="34.25" customHeight="1" x14ac:dyDescent="0.35"/>
    <row r="12" spans="2:2" ht="16" customHeight="1" x14ac:dyDescent="0.35">
      <c r="B12" s="5"/>
    </row>
    <row r="15" spans="2:2" x14ac:dyDescent="0.35">
      <c r="B15" s="6" t="s">
        <v>20</v>
      </c>
    </row>
    <row r="16" spans="2:2" ht="15" thickBot="1" x14ac:dyDescent="0.4"/>
    <row r="17" spans="2:9" ht="29" customHeight="1" x14ac:dyDescent="0.35">
      <c r="B17" s="9" t="s">
        <v>21</v>
      </c>
      <c r="C17" s="10" t="s">
        <v>22</v>
      </c>
      <c r="D17" s="10" t="s">
        <v>23</v>
      </c>
      <c r="E17" s="10" t="s">
        <v>24</v>
      </c>
      <c r="F17" s="10" t="s">
        <v>25</v>
      </c>
      <c r="G17" s="10" t="s">
        <v>26</v>
      </c>
      <c r="H17" s="10" t="s">
        <v>27</v>
      </c>
      <c r="I17" s="10" t="s">
        <v>28</v>
      </c>
    </row>
    <row r="18" spans="2:9" x14ac:dyDescent="0.35">
      <c r="B18" s="308" t="s">
        <v>1</v>
      </c>
      <c r="C18" s="309">
        <v>31</v>
      </c>
      <c r="D18" s="309">
        <v>0</v>
      </c>
      <c r="E18" s="309">
        <v>31</v>
      </c>
      <c r="F18" s="311">
        <v>-2.0060625934374636</v>
      </c>
      <c r="G18" s="311">
        <v>3.0815502414472742</v>
      </c>
      <c r="H18" s="311">
        <v>0.5415229076638739</v>
      </c>
      <c r="I18" s="311">
        <v>1.5205615999783322</v>
      </c>
    </row>
    <row r="19" spans="2:9" ht="15" thickBot="1" x14ac:dyDescent="0.4">
      <c r="B19" s="20" t="s">
        <v>5</v>
      </c>
      <c r="C19" s="310">
        <v>31</v>
      </c>
      <c r="D19" s="310">
        <v>0</v>
      </c>
      <c r="E19" s="310">
        <v>31</v>
      </c>
      <c r="F19" s="23">
        <v>-6.2836163346072462</v>
      </c>
      <c r="G19" s="23">
        <v>7.3629249877068039</v>
      </c>
      <c r="H19" s="23">
        <v>0.8458921205454536</v>
      </c>
      <c r="I19" s="23">
        <v>3.0317017378168249</v>
      </c>
    </row>
    <row r="22" spans="2:9" x14ac:dyDescent="0.35">
      <c r="B22" s="6" t="s">
        <v>227</v>
      </c>
    </row>
    <row r="23" spans="2:9" ht="15" thickBot="1" x14ac:dyDescent="0.4"/>
    <row r="24" spans="2:9" ht="29" customHeight="1" x14ac:dyDescent="0.35">
      <c r="B24" s="9" t="s">
        <v>21</v>
      </c>
      <c r="C24" s="10" t="s">
        <v>22</v>
      </c>
      <c r="D24" s="10" t="s">
        <v>23</v>
      </c>
      <c r="E24" s="10" t="s">
        <v>24</v>
      </c>
      <c r="F24" s="10" t="s">
        <v>25</v>
      </c>
      <c r="G24" s="10" t="s">
        <v>26</v>
      </c>
      <c r="H24" s="10" t="s">
        <v>27</v>
      </c>
      <c r="I24" s="10" t="s">
        <v>28</v>
      </c>
    </row>
    <row r="25" spans="2:9" x14ac:dyDescent="0.35">
      <c r="B25" s="308" t="s">
        <v>1</v>
      </c>
      <c r="C25" s="309">
        <v>30</v>
      </c>
      <c r="D25" s="309">
        <v>0</v>
      </c>
      <c r="E25" s="309">
        <v>30</v>
      </c>
      <c r="F25" s="311">
        <v>-2.8349204261618173</v>
      </c>
      <c r="G25" s="311">
        <v>2.0783980857160644</v>
      </c>
      <c r="H25" s="311">
        <v>-0.55957367125267043</v>
      </c>
      <c r="I25" s="311">
        <v>1.683171004060211</v>
      </c>
    </row>
    <row r="26" spans="2:9" ht="15" thickBot="1" x14ac:dyDescent="0.4">
      <c r="B26" s="20" t="s">
        <v>5</v>
      </c>
      <c r="C26" s="310">
        <v>30</v>
      </c>
      <c r="D26" s="310">
        <v>0</v>
      </c>
      <c r="E26" s="310">
        <v>30</v>
      </c>
      <c r="F26" s="23">
        <v>-4.5491163346072439</v>
      </c>
      <c r="G26" s="23">
        <v>3.8384574739795503</v>
      </c>
      <c r="H26" s="23">
        <v>-0.87215540421835647</v>
      </c>
      <c r="I26" s="23">
        <v>2.618630442648985</v>
      </c>
    </row>
    <row r="29" spans="2:9" x14ac:dyDescent="0.35">
      <c r="B29" s="6" t="s">
        <v>152</v>
      </c>
    </row>
    <row r="30" spans="2:9" ht="15" thickBot="1" x14ac:dyDescent="0.4"/>
    <row r="31" spans="2:9" x14ac:dyDescent="0.35">
      <c r="B31" s="9"/>
      <c r="C31" s="10" t="s">
        <v>5</v>
      </c>
      <c r="D31" s="38" t="s">
        <v>1</v>
      </c>
    </row>
    <row r="32" spans="2:9" x14ac:dyDescent="0.35">
      <c r="B32" s="19" t="s">
        <v>5</v>
      </c>
      <c r="C32" s="25">
        <v>1</v>
      </c>
      <c r="D32" s="311">
        <v>0.92411547392624371</v>
      </c>
    </row>
    <row r="33" spans="2:10" ht="15" thickBot="1" x14ac:dyDescent="0.4">
      <c r="B33" s="312" t="s">
        <v>1</v>
      </c>
      <c r="C33" s="313">
        <v>0.92411547392624371</v>
      </c>
      <c r="D33" s="314">
        <v>1</v>
      </c>
    </row>
    <row r="36" spans="2:10" x14ac:dyDescent="0.35">
      <c r="B36" s="4" t="s">
        <v>153</v>
      </c>
    </row>
    <row r="38" spans="2:10" x14ac:dyDescent="0.35">
      <c r="B38" s="6" t="s">
        <v>154</v>
      </c>
    </row>
    <row r="39" spans="2:10" ht="15" thickBot="1" x14ac:dyDescent="0.4"/>
    <row r="40" spans="2:10" x14ac:dyDescent="0.35">
      <c r="B40" s="315" t="s">
        <v>155</v>
      </c>
      <c r="C40" s="315" t="s">
        <v>30</v>
      </c>
      <c r="D40" s="315" t="s">
        <v>156</v>
      </c>
      <c r="E40" s="315" t="s">
        <v>157</v>
      </c>
      <c r="F40" s="315" t="s">
        <v>158</v>
      </c>
      <c r="G40" s="315" t="s">
        <v>159</v>
      </c>
      <c r="H40" s="315" t="s">
        <v>160</v>
      </c>
      <c r="I40" s="315" t="s">
        <v>161</v>
      </c>
      <c r="J40" s="315" t="s">
        <v>162</v>
      </c>
    </row>
    <row r="41" spans="2:10" ht="15" thickBot="1" x14ac:dyDescent="0.4">
      <c r="B41" s="39">
        <v>1</v>
      </c>
      <c r="C41" s="40" t="s">
        <v>5</v>
      </c>
      <c r="D41" s="41">
        <v>0.34923330389659929</v>
      </c>
      <c r="E41" s="42">
        <v>0.85398940914992605</v>
      </c>
      <c r="F41" s="42">
        <v>0.84895456118957868</v>
      </c>
      <c r="G41" s="42">
        <v>2</v>
      </c>
      <c r="H41" s="42">
        <v>-30.679900324467347</v>
      </c>
      <c r="I41" s="42">
        <v>-27.811925915497056</v>
      </c>
      <c r="J41" s="42">
        <v>0.15543062896943358</v>
      </c>
    </row>
    <row r="42" spans="2:10" x14ac:dyDescent="0.35">
      <c r="B42" s="30" t="s">
        <v>163</v>
      </c>
    </row>
    <row r="45" spans="2:10" x14ac:dyDescent="0.35">
      <c r="B45" s="6" t="s">
        <v>164</v>
      </c>
    </row>
    <row r="46" spans="2:10" ht="15" thickBot="1" x14ac:dyDescent="0.4"/>
    <row r="47" spans="2:10" ht="29" x14ac:dyDescent="0.35">
      <c r="B47" s="9" t="s">
        <v>228</v>
      </c>
      <c r="C47" s="10" t="s">
        <v>229</v>
      </c>
      <c r="D47" s="10" t="s">
        <v>230</v>
      </c>
    </row>
    <row r="48" spans="2:10" x14ac:dyDescent="0.35">
      <c r="B48" s="19" t="s">
        <v>22</v>
      </c>
      <c r="C48" s="318">
        <v>31</v>
      </c>
      <c r="D48" s="318">
        <v>30</v>
      </c>
    </row>
    <row r="49" spans="2:4" x14ac:dyDescent="0.35">
      <c r="B49" s="7" t="s">
        <v>165</v>
      </c>
      <c r="C49" s="317">
        <v>31</v>
      </c>
      <c r="D49" s="317">
        <v>30</v>
      </c>
    </row>
    <row r="50" spans="2:4" x14ac:dyDescent="0.35">
      <c r="B50" s="7" t="s">
        <v>35</v>
      </c>
      <c r="C50" s="317">
        <v>29</v>
      </c>
      <c r="D50" s="317">
        <v>28</v>
      </c>
    </row>
    <row r="51" spans="2:4" x14ac:dyDescent="0.35">
      <c r="B51" s="7" t="s">
        <v>157</v>
      </c>
      <c r="C51" s="22">
        <v>0.85398940914992605</v>
      </c>
      <c r="D51" s="22">
        <v>0.84457850672578216</v>
      </c>
    </row>
    <row r="52" spans="2:4" x14ac:dyDescent="0.35">
      <c r="B52" s="7" t="s">
        <v>158</v>
      </c>
      <c r="C52" s="22">
        <v>0.84895456118957868</v>
      </c>
      <c r="D52" s="22"/>
    </row>
    <row r="53" spans="2:4" x14ac:dyDescent="0.35">
      <c r="B53" s="7" t="s">
        <v>156</v>
      </c>
      <c r="C53" s="22">
        <v>0.34923330389659929</v>
      </c>
      <c r="D53" s="22">
        <v>0.67051898351493366</v>
      </c>
    </row>
    <row r="54" spans="2:4" x14ac:dyDescent="0.35">
      <c r="B54" s="7" t="s">
        <v>166</v>
      </c>
      <c r="C54" s="22">
        <v>0.59095964658900302</v>
      </c>
      <c r="D54" s="22">
        <v>0.81885223545822583</v>
      </c>
    </row>
    <row r="55" spans="2:4" x14ac:dyDescent="0.35">
      <c r="B55" s="7" t="s">
        <v>167</v>
      </c>
      <c r="C55" s="22">
        <v>79.819506784849935</v>
      </c>
      <c r="D55" s="22">
        <v>81.908393130356302</v>
      </c>
    </row>
    <row r="56" spans="2:4" x14ac:dyDescent="0.35">
      <c r="B56" s="7" t="s">
        <v>168</v>
      </c>
      <c r="C56" s="22">
        <v>1.0574245597239742</v>
      </c>
      <c r="D56" s="22"/>
    </row>
    <row r="57" spans="2:4" x14ac:dyDescent="0.35">
      <c r="B57" s="7" t="s">
        <v>169</v>
      </c>
      <c r="C57" s="22">
        <v>2</v>
      </c>
      <c r="D57" s="22"/>
    </row>
    <row r="58" spans="2:4" x14ac:dyDescent="0.35">
      <c r="B58" s="7" t="s">
        <v>170</v>
      </c>
      <c r="C58" s="22">
        <v>-30.679900324467347</v>
      </c>
      <c r="D58" s="22"/>
    </row>
    <row r="59" spans="2:4" x14ac:dyDescent="0.35">
      <c r="B59" s="7" t="s">
        <v>171</v>
      </c>
      <c r="C59" s="22">
        <v>-27.811925915497056</v>
      </c>
      <c r="D59" s="22"/>
    </row>
    <row r="60" spans="2:4" x14ac:dyDescent="0.35">
      <c r="B60" s="7" t="s">
        <v>172</v>
      </c>
      <c r="C60" s="22">
        <v>0.16614998269146347</v>
      </c>
      <c r="D60" s="22"/>
    </row>
    <row r="61" spans="2:4" x14ac:dyDescent="0.35">
      <c r="B61" s="7" t="s">
        <v>173</v>
      </c>
      <c r="C61" s="22">
        <v>11.598223000171952</v>
      </c>
      <c r="D61" s="22"/>
    </row>
    <row r="62" spans="2:4" ht="15" thickBot="1" x14ac:dyDescent="0.4">
      <c r="B62" s="20" t="s">
        <v>174</v>
      </c>
      <c r="C62" s="23">
        <v>0.83279003243814498</v>
      </c>
      <c r="D62" s="23">
        <v>0</v>
      </c>
    </row>
    <row r="65" spans="2:7" x14ac:dyDescent="0.35">
      <c r="B65" s="6" t="s">
        <v>175</v>
      </c>
    </row>
    <row r="66" spans="2:7" ht="15" thickBot="1" x14ac:dyDescent="0.4"/>
    <row r="67" spans="2:7" ht="29" x14ac:dyDescent="0.35">
      <c r="B67" s="9" t="s">
        <v>176</v>
      </c>
      <c r="C67" s="10" t="s">
        <v>35</v>
      </c>
      <c r="D67" s="10" t="s">
        <v>177</v>
      </c>
      <c r="E67" s="10" t="s">
        <v>178</v>
      </c>
      <c r="F67" s="10" t="s">
        <v>179</v>
      </c>
      <c r="G67" s="10" t="s">
        <v>180</v>
      </c>
    </row>
    <row r="68" spans="2:7" x14ac:dyDescent="0.35">
      <c r="B68" s="19" t="s">
        <v>181</v>
      </c>
      <c r="C68" s="318">
        <v>1</v>
      </c>
      <c r="D68" s="21">
        <v>59.235461566858582</v>
      </c>
      <c r="E68" s="21">
        <v>59.235461566858582</v>
      </c>
      <c r="F68" s="21">
        <v>169.61572938758718</v>
      </c>
      <c r="G68" s="320">
        <v>1.2091480757574427E-13</v>
      </c>
    </row>
    <row r="69" spans="2:7" x14ac:dyDescent="0.35">
      <c r="B69" s="7" t="s">
        <v>182</v>
      </c>
      <c r="C69" s="317">
        <v>29</v>
      </c>
      <c r="D69" s="22">
        <v>10.12776581300138</v>
      </c>
      <c r="E69" s="22">
        <v>0.34923330389659929</v>
      </c>
      <c r="F69" s="22"/>
      <c r="G69" s="321"/>
    </row>
    <row r="70" spans="2:7" ht="15" thickBot="1" x14ac:dyDescent="0.4">
      <c r="B70" s="20" t="s">
        <v>183</v>
      </c>
      <c r="C70" s="310">
        <v>30</v>
      </c>
      <c r="D70" s="23">
        <v>69.363227379859964</v>
      </c>
      <c r="E70" s="23"/>
      <c r="F70" s="23"/>
      <c r="G70" s="322"/>
    </row>
    <row r="71" spans="2:7" x14ac:dyDescent="0.35">
      <c r="B71" s="30" t="s">
        <v>184</v>
      </c>
    </row>
    <row r="74" spans="2:7" x14ac:dyDescent="0.35">
      <c r="B74" s="6" t="s">
        <v>185</v>
      </c>
    </row>
    <row r="75" spans="2:7" ht="15" thickBot="1" x14ac:dyDescent="0.4"/>
    <row r="76" spans="2:7" ht="29" x14ac:dyDescent="0.35">
      <c r="B76" s="9" t="s">
        <v>176</v>
      </c>
      <c r="C76" s="10" t="s">
        <v>35</v>
      </c>
      <c r="D76" s="10" t="s">
        <v>177</v>
      </c>
      <c r="E76" s="10" t="s">
        <v>178</v>
      </c>
      <c r="F76" s="10" t="s">
        <v>179</v>
      </c>
      <c r="G76" s="10" t="s">
        <v>180</v>
      </c>
    </row>
    <row r="77" spans="2:7" ht="15" thickBot="1" x14ac:dyDescent="0.4">
      <c r="B77" s="323" t="s">
        <v>5</v>
      </c>
      <c r="C77" s="324">
        <v>1</v>
      </c>
      <c r="D77" s="324">
        <v>59.235461566858582</v>
      </c>
      <c r="E77" s="324">
        <v>59.235461566858582</v>
      </c>
      <c r="F77" s="325">
        <v>169.61572938758718</v>
      </c>
      <c r="G77" s="324">
        <v>1.2091480757574427E-13</v>
      </c>
    </row>
    <row r="80" spans="2:7" x14ac:dyDescent="0.35">
      <c r="B80" s="6" t="s">
        <v>186</v>
      </c>
    </row>
    <row r="81" spans="2:8" ht="15" thickBot="1" x14ac:dyDescent="0.4"/>
    <row r="82" spans="2:8" ht="29" x14ac:dyDescent="0.35">
      <c r="B82" s="9" t="s">
        <v>176</v>
      </c>
      <c r="C82" s="10" t="s">
        <v>35</v>
      </c>
      <c r="D82" s="10" t="s">
        <v>177</v>
      </c>
      <c r="E82" s="10" t="s">
        <v>178</v>
      </c>
      <c r="F82" s="10" t="s">
        <v>179</v>
      </c>
      <c r="G82" s="10" t="s">
        <v>180</v>
      </c>
    </row>
    <row r="83" spans="2:8" ht="15" thickBot="1" x14ac:dyDescent="0.4">
      <c r="B83" s="323" t="s">
        <v>5</v>
      </c>
      <c r="C83" s="324">
        <v>1</v>
      </c>
      <c r="D83" s="324">
        <v>59.235461566858582</v>
      </c>
      <c r="E83" s="324">
        <v>59.235461566858582</v>
      </c>
      <c r="F83" s="325">
        <v>169.61572938758718</v>
      </c>
      <c r="G83" s="324">
        <v>1.2091480757574427E-13</v>
      </c>
    </row>
    <row r="86" spans="2:8" x14ac:dyDescent="0.35">
      <c r="B86" s="6" t="s">
        <v>187</v>
      </c>
    </row>
    <row r="87" spans="2:8" ht="15" thickBot="1" x14ac:dyDescent="0.4"/>
    <row r="88" spans="2:8" ht="43.5" x14ac:dyDescent="0.35">
      <c r="B88" s="9" t="s">
        <v>176</v>
      </c>
      <c r="C88" s="10" t="s">
        <v>188</v>
      </c>
      <c r="D88" s="10" t="s">
        <v>189</v>
      </c>
      <c r="E88" s="10" t="s">
        <v>190</v>
      </c>
      <c r="F88" s="10" t="s">
        <v>191</v>
      </c>
      <c r="G88" s="10" t="s">
        <v>192</v>
      </c>
      <c r="H88" s="10" t="s">
        <v>193</v>
      </c>
    </row>
    <row r="89" spans="2:8" x14ac:dyDescent="0.35">
      <c r="B89" s="19" t="s">
        <v>194</v>
      </c>
      <c r="C89" s="21">
        <v>0.14945728136618758</v>
      </c>
      <c r="D89" s="21">
        <v>0.11032609630741952</v>
      </c>
      <c r="E89" s="21">
        <v>1.3546865734262046</v>
      </c>
      <c r="F89" s="319">
        <v>0.18597814023469303</v>
      </c>
      <c r="G89" s="21">
        <v>-7.6184921098570363E-2</v>
      </c>
      <c r="H89" s="21">
        <v>0.37509948383094549</v>
      </c>
    </row>
    <row r="90" spans="2:8" ht="15" thickBot="1" x14ac:dyDescent="0.4">
      <c r="B90" s="20" t="s">
        <v>5</v>
      </c>
      <c r="C90" s="23">
        <v>0.46349364981065438</v>
      </c>
      <c r="D90" s="23">
        <v>3.558858544411278E-2</v>
      </c>
      <c r="E90" s="23">
        <v>13.023660368252358</v>
      </c>
      <c r="F90" s="322">
        <v>1.2101430968414206E-13</v>
      </c>
      <c r="G90" s="23">
        <v>0.39070681994006112</v>
      </c>
      <c r="H90" s="23">
        <v>0.5362804796812477</v>
      </c>
    </row>
    <row r="93" spans="2:8" x14ac:dyDescent="0.35">
      <c r="B93" s="6" t="s">
        <v>195</v>
      </c>
    </row>
    <row r="95" spans="2:8" x14ac:dyDescent="0.35">
      <c r="B95" t="s">
        <v>239</v>
      </c>
    </row>
    <row r="98" spans="2:8" x14ac:dyDescent="0.35">
      <c r="B98" s="6" t="s">
        <v>196</v>
      </c>
    </row>
    <row r="99" spans="2:8" ht="15" thickBot="1" x14ac:dyDescent="0.4"/>
    <row r="100" spans="2:8" ht="43.5" x14ac:dyDescent="0.35">
      <c r="B100" s="9" t="s">
        <v>176</v>
      </c>
      <c r="C100" s="10" t="s">
        <v>188</v>
      </c>
      <c r="D100" s="10" t="s">
        <v>189</v>
      </c>
      <c r="E100" s="10" t="s">
        <v>190</v>
      </c>
      <c r="F100" s="10" t="s">
        <v>191</v>
      </c>
      <c r="G100" s="10" t="s">
        <v>192</v>
      </c>
      <c r="H100" s="10" t="s">
        <v>193</v>
      </c>
    </row>
    <row r="101" spans="2:8" ht="15" thickBot="1" x14ac:dyDescent="0.4">
      <c r="B101" s="323" t="s">
        <v>5</v>
      </c>
      <c r="C101" s="324">
        <v>0.9241154739262436</v>
      </c>
      <c r="D101" s="324">
        <v>7.0956662550794886E-2</v>
      </c>
      <c r="E101" s="324">
        <v>13.023660368252358</v>
      </c>
      <c r="F101" s="326">
        <v>1.2101430968414206E-13</v>
      </c>
      <c r="G101" s="324">
        <v>0.77899280437309981</v>
      </c>
      <c r="H101" s="324">
        <v>1.0692381434793874</v>
      </c>
    </row>
    <row r="121" spans="2:15" x14ac:dyDescent="0.35">
      <c r="G121" t="s">
        <v>63</v>
      </c>
    </row>
    <row r="124" spans="2:15" x14ac:dyDescent="0.35">
      <c r="B124" s="6" t="s">
        <v>197</v>
      </c>
    </row>
    <row r="125" spans="2:15" ht="15" thickBot="1" x14ac:dyDescent="0.4"/>
    <row r="126" spans="2:15" ht="72.5" x14ac:dyDescent="0.35">
      <c r="B126" s="9" t="s">
        <v>198</v>
      </c>
      <c r="C126" s="10" t="s">
        <v>199</v>
      </c>
      <c r="D126" s="10" t="s">
        <v>5</v>
      </c>
      <c r="E126" s="10" t="s">
        <v>1</v>
      </c>
      <c r="F126" s="10" t="s">
        <v>200</v>
      </c>
      <c r="G126" s="10" t="s">
        <v>201</v>
      </c>
      <c r="H126" s="10" t="s">
        <v>202</v>
      </c>
      <c r="I126" s="10" t="s">
        <v>203</v>
      </c>
      <c r="J126" s="10" t="s">
        <v>204</v>
      </c>
      <c r="K126" s="10" t="s">
        <v>205</v>
      </c>
      <c r="L126" s="10" t="s">
        <v>206</v>
      </c>
      <c r="M126" s="10" t="s">
        <v>207</v>
      </c>
      <c r="N126" s="10" t="s">
        <v>208</v>
      </c>
      <c r="O126" s="10" t="s">
        <v>209</v>
      </c>
    </row>
    <row r="127" spans="2:15" x14ac:dyDescent="0.35">
      <c r="B127" s="19" t="s">
        <v>101</v>
      </c>
      <c r="C127" s="318">
        <v>1</v>
      </c>
      <c r="D127" s="21">
        <v>-0.95992211973121311</v>
      </c>
      <c r="E127" s="21">
        <v>-0.25187400984168468</v>
      </c>
      <c r="F127" s="21">
        <v>-0.29546052544201235</v>
      </c>
      <c r="G127" s="21">
        <v>4.3586515600327669E-2</v>
      </c>
      <c r="H127" s="21">
        <v>7.3755485424271197E-2</v>
      </c>
      <c r="I127" s="21">
        <v>0.12407964105781065</v>
      </c>
      <c r="J127" s="21">
        <v>-0.54923188531417466</v>
      </c>
      <c r="K127" s="21">
        <v>-4.1689165569849973E-2</v>
      </c>
      <c r="L127" s="21">
        <v>0.60384522952627062</v>
      </c>
      <c r="M127" s="21">
        <v>-1.5304626881078718</v>
      </c>
      <c r="N127" s="21">
        <v>0.93954163722384698</v>
      </c>
      <c r="O127" s="21">
        <v>-0.29747062713284372</v>
      </c>
    </row>
    <row r="128" spans="2:15" x14ac:dyDescent="0.35">
      <c r="B128" s="7" t="s">
        <v>102</v>
      </c>
      <c r="C128" s="317">
        <v>1</v>
      </c>
      <c r="D128" s="22">
        <v>-0.69268245030972575</v>
      </c>
      <c r="E128" s="22">
        <v>-0.12959534842657724</v>
      </c>
      <c r="F128" s="22">
        <v>-0.17159663568765443</v>
      </c>
      <c r="G128" s="22">
        <v>4.2001287261077186E-2</v>
      </c>
      <c r="H128" s="22">
        <v>7.1073020812008142E-2</v>
      </c>
      <c r="I128" s="22">
        <v>0.11943105256953225</v>
      </c>
      <c r="J128" s="22">
        <v>-0.41586056458968002</v>
      </c>
      <c r="K128" s="22">
        <v>7.2667293214371126E-2</v>
      </c>
      <c r="L128" s="22">
        <v>0.60290719038212315</v>
      </c>
      <c r="M128" s="22">
        <v>-1.4046802928904563</v>
      </c>
      <c r="N128" s="22">
        <v>1.0614870215151475</v>
      </c>
      <c r="O128" s="22">
        <v>-0.17338514752897002</v>
      </c>
    </row>
    <row r="129" spans="2:15" x14ac:dyDescent="0.35">
      <c r="B129" s="7" t="s">
        <v>103</v>
      </c>
      <c r="C129" s="317">
        <v>1</v>
      </c>
      <c r="D129" s="22">
        <v>0.18234647531010895</v>
      </c>
      <c r="E129" s="22">
        <v>-0.10649024073047807</v>
      </c>
      <c r="F129" s="22">
        <v>0.23397371473777834</v>
      </c>
      <c r="G129" s="22">
        <v>-0.34046395546825642</v>
      </c>
      <c r="H129" s="22">
        <v>-0.57612048036342522</v>
      </c>
      <c r="I129" s="22">
        <v>0.10873473311231371</v>
      </c>
      <c r="J129" s="22">
        <v>1.1586215450992643E-2</v>
      </c>
      <c r="K129" s="22">
        <v>0.45636121402456403</v>
      </c>
      <c r="L129" s="22">
        <v>0.60087981001328827</v>
      </c>
      <c r="M129" s="22">
        <v>-0.99496348403887724</v>
      </c>
      <c r="N129" s="22">
        <v>1.4629109135144338</v>
      </c>
      <c r="O129" s="22">
        <v>0.24590396892269084</v>
      </c>
    </row>
    <row r="130" spans="2:15" x14ac:dyDescent="0.35">
      <c r="B130" s="7" t="s">
        <v>104</v>
      </c>
      <c r="C130" s="317">
        <v>1</v>
      </c>
      <c r="D130" s="22">
        <v>0.66051589679771228</v>
      </c>
      <c r="E130" s="22">
        <v>-0.10817852146413086</v>
      </c>
      <c r="F130" s="22">
        <v>0.45560220513091676</v>
      </c>
      <c r="G130" s="22">
        <v>-0.56378072659504763</v>
      </c>
      <c r="H130" s="22">
        <v>-0.95400883943458559</v>
      </c>
      <c r="I130" s="22">
        <v>0.10634432058046449</v>
      </c>
      <c r="J130" s="22">
        <v>0.23810364841110868</v>
      </c>
      <c r="K130" s="22">
        <v>0.67310076185072487</v>
      </c>
      <c r="L130" s="22">
        <v>0.60045184521018824</v>
      </c>
      <c r="M130" s="22">
        <v>-0.77245970734466463</v>
      </c>
      <c r="N130" s="22">
        <v>1.6836641176064981</v>
      </c>
      <c r="O130" s="22">
        <v>0.47446993050101105</v>
      </c>
    </row>
    <row r="131" spans="2:15" x14ac:dyDescent="0.35">
      <c r="B131" s="7" t="s">
        <v>105</v>
      </c>
      <c r="C131" s="317">
        <v>1</v>
      </c>
      <c r="D131" s="22">
        <v>1.0317638306820103</v>
      </c>
      <c r="E131" s="22">
        <v>0.52649683416585247</v>
      </c>
      <c r="F131" s="22">
        <v>0.62767326499161458</v>
      </c>
      <c r="G131" s="22">
        <v>-0.10117643082576211</v>
      </c>
      <c r="H131" s="22">
        <v>-0.17120700442026573</v>
      </c>
      <c r="I131" s="22">
        <v>0.10634541597531073</v>
      </c>
      <c r="J131" s="22">
        <v>0.41017246793779716</v>
      </c>
      <c r="K131" s="22">
        <v>0.845174062045432</v>
      </c>
      <c r="L131" s="22">
        <v>0.6004520392134256</v>
      </c>
      <c r="M131" s="22">
        <v>-0.60038904426513851</v>
      </c>
      <c r="N131" s="22">
        <v>1.8557355742483677</v>
      </c>
      <c r="O131" s="22">
        <v>0.63105935050952555</v>
      </c>
    </row>
    <row r="132" spans="2:15" x14ac:dyDescent="0.35">
      <c r="B132" s="7" t="s">
        <v>106</v>
      </c>
      <c r="C132" s="317">
        <v>1</v>
      </c>
      <c r="D132" s="22">
        <v>2.6576811860539111</v>
      </c>
      <c r="E132" s="22">
        <v>0.94629615673798495</v>
      </c>
      <c r="F132" s="22">
        <v>1.3812756343234238</v>
      </c>
      <c r="G132" s="22">
        <v>-0.43497947758543887</v>
      </c>
      <c r="H132" s="22">
        <v>-0.73605614206676229</v>
      </c>
      <c r="I132" s="22">
        <v>0.1241899076990028</v>
      </c>
      <c r="J132" s="22">
        <v>1.1272787538481608</v>
      </c>
      <c r="K132" s="22">
        <v>1.6352725147986868</v>
      </c>
      <c r="L132" s="22">
        <v>0.60386789703616972</v>
      </c>
      <c r="M132" s="22">
        <v>0.14622711139440625</v>
      </c>
      <c r="N132" s="22">
        <v>2.6163241572524414</v>
      </c>
      <c r="O132" s="22">
        <v>1.4013731238527729</v>
      </c>
    </row>
    <row r="133" spans="2:15" x14ac:dyDescent="0.35">
      <c r="B133" s="7" t="s">
        <v>107</v>
      </c>
      <c r="C133" s="317">
        <v>1</v>
      </c>
      <c r="D133" s="22">
        <v>2.6194663100208526</v>
      </c>
      <c r="E133" s="22">
        <v>1.151219446252266</v>
      </c>
      <c r="F133" s="22">
        <v>1.3635632819537997</v>
      </c>
      <c r="G133" s="22">
        <v>-0.2123438357015337</v>
      </c>
      <c r="H133" s="22">
        <v>-0.35932036464278799</v>
      </c>
      <c r="I133" s="22">
        <v>0.12348926341184571</v>
      </c>
      <c r="J133" s="22">
        <v>1.1109993799431961</v>
      </c>
      <c r="K133" s="22">
        <v>1.6161271839644034</v>
      </c>
      <c r="L133" s="22">
        <v>0.60372419371315533</v>
      </c>
      <c r="M133" s="22">
        <v>0.12880866532067903</v>
      </c>
      <c r="N133" s="22">
        <v>2.5983178985869202</v>
      </c>
      <c r="O133" s="22">
        <v>1.3732588392956062</v>
      </c>
    </row>
    <row r="134" spans="2:15" x14ac:dyDescent="0.35">
      <c r="B134" s="7" t="s">
        <v>108</v>
      </c>
      <c r="C134" s="317">
        <v>1</v>
      </c>
      <c r="D134" s="22">
        <v>1.8891026736572163</v>
      </c>
      <c r="E134" s="22">
        <v>1.5049030663450595</v>
      </c>
      <c r="F134" s="22">
        <v>1.0250443744466362</v>
      </c>
      <c r="G134" s="22">
        <v>0.47985869189842334</v>
      </c>
      <c r="H134" s="22">
        <v>0.8119990843167546</v>
      </c>
      <c r="I134" s="22">
        <v>0.11244536062993361</v>
      </c>
      <c r="J134" s="22">
        <v>0.79506778977003434</v>
      </c>
      <c r="K134" s="22">
        <v>1.2550209591232382</v>
      </c>
      <c r="L134" s="22">
        <v>0.60156235173404526</v>
      </c>
      <c r="M134" s="22">
        <v>-0.20528877888927943</v>
      </c>
      <c r="N134" s="22">
        <v>2.2553775277825521</v>
      </c>
      <c r="O134" s="22">
        <v>1.0070185106411436</v>
      </c>
    </row>
    <row r="135" spans="2:15" x14ac:dyDescent="0.35">
      <c r="B135" s="7" t="s">
        <v>109</v>
      </c>
      <c r="C135" s="317">
        <v>1</v>
      </c>
      <c r="D135" s="22">
        <v>1.9647101116737453</v>
      </c>
      <c r="E135" s="22">
        <v>2.0238759426361996</v>
      </c>
      <c r="F135" s="22">
        <v>1.0600879418457501</v>
      </c>
      <c r="G135" s="22">
        <v>0.96378800079044957</v>
      </c>
      <c r="H135" s="22">
        <v>1.6308863157635176</v>
      </c>
      <c r="I135" s="22">
        <v>0.11336223293678374</v>
      </c>
      <c r="J135" s="22">
        <v>0.82823614274916069</v>
      </c>
      <c r="K135" s="22">
        <v>1.2919397409423394</v>
      </c>
      <c r="L135" s="22">
        <v>0.6017344096468249</v>
      </c>
      <c r="M135" s="22">
        <v>-0.17059710943353967</v>
      </c>
      <c r="N135" s="22">
        <v>2.2907729931250396</v>
      </c>
      <c r="O135" s="22">
        <v>1.0232678258391152</v>
      </c>
    </row>
    <row r="136" spans="2:15" x14ac:dyDescent="0.35">
      <c r="B136" s="7" t="s">
        <v>110</v>
      </c>
      <c r="C136" s="317">
        <v>1</v>
      </c>
      <c r="D136" s="22">
        <v>3.166123334814241</v>
      </c>
      <c r="E136" s="22">
        <v>2.2949149346298197</v>
      </c>
      <c r="F136" s="22">
        <v>1.6169353415699208</v>
      </c>
      <c r="G136" s="22">
        <v>0.67797959305989886</v>
      </c>
      <c r="H136" s="22">
        <v>1.1472519265455292</v>
      </c>
      <c r="I136" s="22">
        <v>0.13447681626221897</v>
      </c>
      <c r="J136" s="22">
        <v>1.341899370775629</v>
      </c>
      <c r="K136" s="22">
        <v>1.8919713123642126</v>
      </c>
      <c r="L136" s="22">
        <v>0.6060670903527281</v>
      </c>
      <c r="M136" s="22">
        <v>0.3773889632811771</v>
      </c>
      <c r="N136" s="22">
        <v>2.8564817198586647</v>
      </c>
      <c r="O136" s="22">
        <v>1.5799109755006642</v>
      </c>
    </row>
    <row r="137" spans="2:15" x14ac:dyDescent="0.35">
      <c r="B137" s="7" t="s">
        <v>111</v>
      </c>
      <c r="C137" s="317">
        <v>1</v>
      </c>
      <c r="D137" s="22">
        <v>4.1928877976241585</v>
      </c>
      <c r="E137" s="22">
        <v>2.3428134307556707</v>
      </c>
      <c r="F137" s="22">
        <v>2.092834149933565</v>
      </c>
      <c r="G137" s="22">
        <v>0.24997928082210574</v>
      </c>
      <c r="H137" s="22">
        <v>0.42300566927873468</v>
      </c>
      <c r="I137" s="22">
        <v>0.15954289688343659</v>
      </c>
      <c r="J137" s="22">
        <v>1.7665322880415713</v>
      </c>
      <c r="K137" s="22">
        <v>2.4191360118255587</v>
      </c>
      <c r="L137" s="22">
        <v>0.61211701482850334</v>
      </c>
      <c r="M137" s="22">
        <v>0.84091428677451896</v>
      </c>
      <c r="N137" s="22">
        <v>3.344754013092611</v>
      </c>
      <c r="O137" s="22">
        <v>2.0731820126088891</v>
      </c>
    </row>
    <row r="138" spans="2:15" x14ac:dyDescent="0.35">
      <c r="B138" s="7" t="s">
        <v>112</v>
      </c>
      <c r="C138" s="317">
        <v>1</v>
      </c>
      <c r="D138" s="22">
        <v>5.6851894505167211</v>
      </c>
      <c r="E138" s="22">
        <v>2.7130259764682991</v>
      </c>
      <c r="F138" s="22">
        <v>2.7845064896512115</v>
      </c>
      <c r="G138" s="22">
        <v>-7.1480513182912375E-2</v>
      </c>
      <c r="H138" s="22">
        <v>-0.12095667376866631</v>
      </c>
      <c r="I138" s="22">
        <v>0.20230326075642152</v>
      </c>
      <c r="J138" s="22">
        <v>2.370749864059345</v>
      </c>
      <c r="K138" s="22">
        <v>3.198263115243078</v>
      </c>
      <c r="L138" s="22">
        <v>0.62462781975291493</v>
      </c>
      <c r="M138" s="22">
        <v>1.5069991574142685</v>
      </c>
      <c r="N138" s="22">
        <v>4.0620138218881543</v>
      </c>
      <c r="O138" s="22">
        <v>2.7939952717240599</v>
      </c>
    </row>
    <row r="139" spans="2:15" x14ac:dyDescent="0.35">
      <c r="B139" s="7" t="s">
        <v>113</v>
      </c>
      <c r="C139" s="317">
        <v>1</v>
      </c>
      <c r="D139" s="22">
        <v>7.3629249877068039</v>
      </c>
      <c r="E139" s="22">
        <v>2.9923294312718367</v>
      </c>
      <c r="F139" s="22">
        <v>3.5621262572004819</v>
      </c>
      <c r="G139" s="22">
        <v>-0.56979682592864522</v>
      </c>
      <c r="H139" s="22">
        <v>-0.9641890596379824</v>
      </c>
      <c r="I139" s="22">
        <v>0.25506476486399726</v>
      </c>
      <c r="J139" s="22">
        <v>3.0404602394461908</v>
      </c>
      <c r="K139" s="22">
        <v>4.0837922749547726</v>
      </c>
      <c r="L139" s="22">
        <v>0.64365467307534208</v>
      </c>
      <c r="M139" s="22">
        <v>2.2457046405526837</v>
      </c>
      <c r="N139" s="22">
        <v>4.8785478738482801</v>
      </c>
      <c r="O139" s="22">
        <v>3.6925734332707352</v>
      </c>
    </row>
    <row r="140" spans="2:15" x14ac:dyDescent="0.35">
      <c r="B140" s="7" t="s">
        <v>114</v>
      </c>
      <c r="C140" s="317">
        <v>1</v>
      </c>
      <c r="D140" s="22">
        <v>4.9508671364671342</v>
      </c>
      <c r="E140" s="22">
        <v>3.0815502414472742</v>
      </c>
      <c r="F140" s="22">
        <v>2.4441527601749629</v>
      </c>
      <c r="G140" s="22">
        <v>0.63739748127231133</v>
      </c>
      <c r="H140" s="22">
        <v>1.0785803818439139</v>
      </c>
      <c r="I140" s="22">
        <v>0.1805767227283252</v>
      </c>
      <c r="J140" s="22">
        <v>2.0748318941783017</v>
      </c>
      <c r="K140" s="22">
        <v>2.813473626171624</v>
      </c>
      <c r="L140" s="22">
        <v>0.61793305194648862</v>
      </c>
      <c r="M140" s="22">
        <v>1.1803377655026781</v>
      </c>
      <c r="N140" s="22">
        <v>3.7079677548472478</v>
      </c>
      <c r="O140" s="22">
        <v>2.3785097947394167</v>
      </c>
    </row>
    <row r="141" spans="2:15" x14ac:dyDescent="0.35">
      <c r="B141" s="7" t="s">
        <v>115</v>
      </c>
      <c r="C141" s="317">
        <v>1</v>
      </c>
      <c r="D141" s="22">
        <v>3.5377968885332507</v>
      </c>
      <c r="E141" s="22">
        <v>3.0633330350937866</v>
      </c>
      <c r="F141" s="22">
        <v>1.7892036735212409</v>
      </c>
      <c r="G141" s="22">
        <v>1.2741293615725457</v>
      </c>
      <c r="H141" s="22">
        <v>2.1560344584046858</v>
      </c>
      <c r="I141" s="22">
        <v>0.14298055085276054</v>
      </c>
      <c r="J141" s="22">
        <v>1.4967756126738498</v>
      </c>
      <c r="K141" s="22">
        <v>2.0816317343686319</v>
      </c>
      <c r="L141" s="22">
        <v>0.6080104783790804</v>
      </c>
      <c r="M141" s="22">
        <v>0.54568262043490545</v>
      </c>
      <c r="N141" s="22">
        <v>3.0327247266075763</v>
      </c>
      <c r="O141" s="22">
        <v>1.7099810842516157</v>
      </c>
    </row>
    <row r="142" spans="2:15" x14ac:dyDescent="0.35">
      <c r="B142" s="7" t="s">
        <v>116</v>
      </c>
      <c r="C142" s="317">
        <v>1</v>
      </c>
      <c r="D142" s="22">
        <v>4.3573919298555648</v>
      </c>
      <c r="E142" s="22">
        <v>2.152553845269225</v>
      </c>
      <c r="F142" s="22">
        <v>2.1690807705904342</v>
      </c>
      <c r="G142" s="22">
        <v>-1.6526925321209252E-2</v>
      </c>
      <c r="H142" s="22">
        <v>-2.7966250177320982E-2</v>
      </c>
      <c r="I142" s="22">
        <v>0.1639601144798537</v>
      </c>
      <c r="J142" s="22">
        <v>1.8337446843346568</v>
      </c>
      <c r="K142" s="22">
        <v>2.5044168568462117</v>
      </c>
      <c r="L142" s="22">
        <v>0.61328315078505624</v>
      </c>
      <c r="M142" s="22">
        <v>0.91477589160633133</v>
      </c>
      <c r="N142" s="22">
        <v>3.4233856495745369</v>
      </c>
      <c r="O142" s="22">
        <v>2.1704590596139846</v>
      </c>
    </row>
    <row r="143" spans="2:15" x14ac:dyDescent="0.35">
      <c r="B143" s="7" t="s">
        <v>117</v>
      </c>
      <c r="C143" s="317">
        <v>1</v>
      </c>
      <c r="D143" s="22">
        <v>2.0674828389464732</v>
      </c>
      <c r="E143" s="22">
        <v>1.4235928372628452</v>
      </c>
      <c r="F143" s="22">
        <v>1.1077224483103818</v>
      </c>
      <c r="G143" s="22">
        <v>0.31587038895246344</v>
      </c>
      <c r="H143" s="22">
        <v>0.53450415908371329</v>
      </c>
      <c r="I143" s="22">
        <v>0.11469803285790939</v>
      </c>
      <c r="J143" s="22">
        <v>0.87313863161919569</v>
      </c>
      <c r="K143" s="22">
        <v>1.342306265001568</v>
      </c>
      <c r="L143" s="22">
        <v>0.60198749375553751</v>
      </c>
      <c r="M143" s="22">
        <v>-0.12348021808999055</v>
      </c>
      <c r="N143" s="22">
        <v>2.3389251147107544</v>
      </c>
      <c r="O143" s="22">
        <v>1.0953578160927977</v>
      </c>
    </row>
    <row r="144" spans="2:15" x14ac:dyDescent="0.35">
      <c r="B144" s="7" t="s">
        <v>118</v>
      </c>
      <c r="C144" s="317">
        <v>1</v>
      </c>
      <c r="D144" s="22">
        <v>1.3644745744836635</v>
      </c>
      <c r="E144" s="22">
        <v>1.27314422595068</v>
      </c>
      <c r="F144" s="22">
        <v>0.78188258196746041</v>
      </c>
      <c r="G144" s="22">
        <v>0.49126164398321959</v>
      </c>
      <c r="H144" s="22">
        <v>0.83129473699052625</v>
      </c>
      <c r="I144" s="22">
        <v>0.10773207604597559</v>
      </c>
      <c r="J144" s="22">
        <v>0.56154574663360723</v>
      </c>
      <c r="K144" s="22">
        <v>1.0022194173013137</v>
      </c>
      <c r="L144" s="22">
        <v>0.60069917937831008</v>
      </c>
      <c r="M144" s="22">
        <v>-0.44668518568026716</v>
      </c>
      <c r="N144" s="22">
        <v>2.010450349615188</v>
      </c>
      <c r="O144" s="22">
        <v>0.76499507224775276</v>
      </c>
    </row>
    <row r="145" spans="2:15" x14ac:dyDescent="0.35">
      <c r="B145" s="7" t="s">
        <v>119</v>
      </c>
      <c r="C145" s="317">
        <v>1</v>
      </c>
      <c r="D145" s="22">
        <v>1.5517349050621758</v>
      </c>
      <c r="E145" s="22">
        <v>0.76732371381206788</v>
      </c>
      <c r="F145" s="22">
        <v>0.86867655605204463</v>
      </c>
      <c r="G145" s="22">
        <v>-0.10135284223997676</v>
      </c>
      <c r="H145" s="22">
        <v>-0.17150552127371399</v>
      </c>
      <c r="I145" s="22">
        <v>0.10907154600409646</v>
      </c>
      <c r="J145" s="22">
        <v>0.64560019705514449</v>
      </c>
      <c r="K145" s="22">
        <v>1.0917529150489447</v>
      </c>
      <c r="L145" s="22">
        <v>0.60094085070356384</v>
      </c>
      <c r="M145" s="22">
        <v>-0.36038548495373668</v>
      </c>
      <c r="N145" s="22">
        <v>2.0977385970578259</v>
      </c>
      <c r="O145" s="22">
        <v>0.87225089123235244</v>
      </c>
    </row>
    <row r="146" spans="2:15" x14ac:dyDescent="0.35">
      <c r="B146" s="7" t="s">
        <v>120</v>
      </c>
      <c r="C146" s="317">
        <v>1</v>
      </c>
      <c r="D146" s="22">
        <v>1.6204208554753989</v>
      </c>
      <c r="E146" s="22">
        <v>-0.1847777900620807</v>
      </c>
      <c r="F146" s="22">
        <v>0.90051205789978317</v>
      </c>
      <c r="G146" s="22">
        <v>-1.0852898479618638</v>
      </c>
      <c r="H146" s="22">
        <v>-1.8364872360170719</v>
      </c>
      <c r="I146" s="22">
        <v>0.10966031919858669</v>
      </c>
      <c r="J146" s="22">
        <v>0.67623152251303964</v>
      </c>
      <c r="K146" s="22">
        <v>1.1247925932865268</v>
      </c>
      <c r="L146" s="22">
        <v>0.60104799267890019</v>
      </c>
      <c r="M146" s="22">
        <v>-0.32876911304986889</v>
      </c>
      <c r="N146" s="22">
        <v>2.1297932288494352</v>
      </c>
      <c r="O146" s="22">
        <v>0.93921526802309507</v>
      </c>
    </row>
    <row r="147" spans="2:15" x14ac:dyDescent="0.35">
      <c r="B147" s="7" t="s">
        <v>121</v>
      </c>
      <c r="C147" s="317">
        <v>1</v>
      </c>
      <c r="D147" s="22">
        <v>1.0847886240704401</v>
      </c>
      <c r="E147" s="22">
        <v>-0.64101152534118822</v>
      </c>
      <c r="F147" s="22">
        <v>0.65224992000967363</v>
      </c>
      <c r="G147" s="22">
        <v>-1.2932614453508617</v>
      </c>
      <c r="H147" s="22">
        <v>-2.1884090611186711</v>
      </c>
      <c r="I147" s="22">
        <v>0.10647945463284463</v>
      </c>
      <c r="J147" s="22">
        <v>0.43447498312028104</v>
      </c>
      <c r="K147" s="22">
        <v>0.87002485689906628</v>
      </c>
      <c r="L147" s="22">
        <v>0.60047579314699051</v>
      </c>
      <c r="M147" s="22">
        <v>-0.5758609714961227</v>
      </c>
      <c r="N147" s="22">
        <v>1.88036081151547</v>
      </c>
      <c r="O147" s="22">
        <v>0.69564451598572441</v>
      </c>
    </row>
    <row r="148" spans="2:15" x14ac:dyDescent="0.35">
      <c r="B148" s="7" t="s">
        <v>122</v>
      </c>
      <c r="C148" s="317">
        <v>1</v>
      </c>
      <c r="D148" s="22">
        <v>-0.66080228502046956</v>
      </c>
      <c r="E148" s="22">
        <v>-1.0815427812814524</v>
      </c>
      <c r="F148" s="22">
        <v>-0.15682038152117017</v>
      </c>
      <c r="G148" s="22">
        <v>-0.92472239976028225</v>
      </c>
      <c r="H148" s="22">
        <v>-1.5647809543303766</v>
      </c>
      <c r="I148" s="22">
        <v>0.11891515982480477</v>
      </c>
      <c r="J148" s="22">
        <v>-0.4000291912895364</v>
      </c>
      <c r="K148" s="22">
        <v>8.6388428247196059E-2</v>
      </c>
      <c r="L148" s="22">
        <v>0.60280520828270734</v>
      </c>
      <c r="M148" s="22">
        <v>-1.3896954619112836</v>
      </c>
      <c r="N148" s="22">
        <v>1.0760546988689432</v>
      </c>
      <c r="O148" s="22">
        <v>-0.11779733850393848</v>
      </c>
    </row>
    <row r="149" spans="2:15" x14ac:dyDescent="0.35">
      <c r="B149" s="7" t="s">
        <v>123</v>
      </c>
      <c r="C149" s="317">
        <v>1</v>
      </c>
      <c r="D149" s="22">
        <v>-3.5772816238634437</v>
      </c>
      <c r="E149" s="22">
        <v>-1.6892916680757113</v>
      </c>
      <c r="F149" s="22">
        <v>-1.5085900348788643</v>
      </c>
      <c r="G149" s="22">
        <v>-0.18070163319684696</v>
      </c>
      <c r="H149" s="22">
        <v>-0.3057766029200979</v>
      </c>
      <c r="I149" s="22">
        <v>0.18985498210807336</v>
      </c>
      <c r="J149" s="22">
        <v>-1.8968870719860489</v>
      </c>
      <c r="K149" s="22">
        <v>-1.1202929977716798</v>
      </c>
      <c r="L149" s="22">
        <v>0.62070783636736548</v>
      </c>
      <c r="M149" s="22">
        <v>-2.7780801008991549</v>
      </c>
      <c r="N149" s="22">
        <v>-0.23909996885857399</v>
      </c>
      <c r="O149" s="22">
        <v>-1.4877930478737322</v>
      </c>
    </row>
    <row r="150" spans="2:15" x14ac:dyDescent="0.35">
      <c r="B150" s="7" t="s">
        <v>124</v>
      </c>
      <c r="C150" s="317">
        <v>1</v>
      </c>
      <c r="D150" s="22">
        <v>-6.2836163346072462</v>
      </c>
      <c r="E150" s="22">
        <v>-2.0060625934374636</v>
      </c>
      <c r="F150" s="22">
        <v>-2.7629589875707712</v>
      </c>
      <c r="G150" s="22">
        <v>0.75689639413330756</v>
      </c>
      <c r="H150" s="22">
        <v>1.2807920109301629</v>
      </c>
      <c r="I150" s="22">
        <v>0.27503464728250282</v>
      </c>
      <c r="J150" s="22">
        <v>-3.3254680007965769</v>
      </c>
      <c r="K150" s="22">
        <v>-2.2004499743449655</v>
      </c>
      <c r="L150" s="22">
        <v>0.65182617399304399</v>
      </c>
      <c r="M150" s="22">
        <v>-4.0960932001158747</v>
      </c>
      <c r="N150" s="22">
        <v>-1.4298247750256678</v>
      </c>
      <c r="O150" s="22">
        <v>-2.9722315186706547</v>
      </c>
    </row>
    <row r="151" spans="2:15" x14ac:dyDescent="0.35">
      <c r="B151" s="7" t="s">
        <v>125</v>
      </c>
      <c r="C151" s="317">
        <v>1</v>
      </c>
      <c r="D151" s="22">
        <v>-3.8503436073345179</v>
      </c>
      <c r="E151" s="22">
        <v>-1.693701287394257</v>
      </c>
      <c r="F151" s="22">
        <v>-1.6351525302224093</v>
      </c>
      <c r="G151" s="22">
        <v>-5.854875717184771E-2</v>
      </c>
      <c r="H151" s="22">
        <v>-9.9074035781950509E-2</v>
      </c>
      <c r="I151" s="22">
        <v>0.19798693152465782</v>
      </c>
      <c r="J151" s="22">
        <v>-2.0400812713244241</v>
      </c>
      <c r="K151" s="22">
        <v>-1.2302237891203947</v>
      </c>
      <c r="L151" s="22">
        <v>0.62324323418000205</v>
      </c>
      <c r="M151" s="22">
        <v>-2.9098280670036112</v>
      </c>
      <c r="N151" s="22">
        <v>-0.36047699344120732</v>
      </c>
      <c r="O151" s="22">
        <v>-1.6277499906787032</v>
      </c>
    </row>
    <row r="152" spans="2:15" x14ac:dyDescent="0.35">
      <c r="B152" s="7" t="s">
        <v>126</v>
      </c>
      <c r="C152" s="317">
        <v>1</v>
      </c>
      <c r="D152" s="22">
        <v>-2.6064510453510477</v>
      </c>
      <c r="E152" s="22">
        <v>-1.1940121576595903</v>
      </c>
      <c r="F152" s="22">
        <v>-1.0586162266963648</v>
      </c>
      <c r="G152" s="22">
        <v>-0.13539593096322555</v>
      </c>
      <c r="H152" s="22">
        <v>-0.22911197362582336</v>
      </c>
      <c r="I152" s="22">
        <v>0.16236118790565893</v>
      </c>
      <c r="J152" s="22">
        <v>-1.3906821409270629</v>
      </c>
      <c r="K152" s="22">
        <v>-0.7265503124656667</v>
      </c>
      <c r="L152" s="22">
        <v>0.61285761742409306</v>
      </c>
      <c r="M152" s="22">
        <v>-2.3120507922369251</v>
      </c>
      <c r="N152" s="22">
        <v>0.1948183388441953</v>
      </c>
      <c r="O152" s="22">
        <v>-1.0475617173984624</v>
      </c>
    </row>
    <row r="153" spans="2:15" x14ac:dyDescent="0.35">
      <c r="B153" s="7" t="s">
        <v>127</v>
      </c>
      <c r="C153" s="317">
        <v>1</v>
      </c>
      <c r="D153" s="22">
        <v>-3.5881783180783202</v>
      </c>
      <c r="E153" s="22">
        <v>-0.85924727034916593</v>
      </c>
      <c r="F153" s="22">
        <v>-1.5136405834513882</v>
      </c>
      <c r="G153" s="22">
        <v>0.65439331310222226</v>
      </c>
      <c r="H153" s="22">
        <v>1.107340098227275</v>
      </c>
      <c r="I153" s="22">
        <v>0.19017664065665557</v>
      </c>
      <c r="J153" s="22">
        <v>-1.9025954861567669</v>
      </c>
      <c r="K153" s="22">
        <v>-1.1246856807460095</v>
      </c>
      <c r="L153" s="22">
        <v>0.62080629712338609</v>
      </c>
      <c r="M153" s="22">
        <v>-2.7833320243284749</v>
      </c>
      <c r="N153" s="22">
        <v>-0.24394914257430123</v>
      </c>
      <c r="O153" s="22">
        <v>-1.5892397634167388</v>
      </c>
    </row>
    <row r="154" spans="2:15" x14ac:dyDescent="0.35">
      <c r="B154" s="7" t="s">
        <v>128</v>
      </c>
      <c r="C154" s="317">
        <v>1</v>
      </c>
      <c r="D154" s="22">
        <v>-1.434223772623775</v>
      </c>
      <c r="E154" s="22">
        <v>-0.54429719785355635</v>
      </c>
      <c r="F154" s="22">
        <v>-0.51529632965241201</v>
      </c>
      <c r="G154" s="22">
        <v>-2.9000868201144336E-2</v>
      </c>
      <c r="H154" s="22">
        <v>-4.9074193760159875E-2</v>
      </c>
      <c r="I154" s="22">
        <v>0.13360493957072547</v>
      </c>
      <c r="J154" s="22">
        <v>-0.78854911239300818</v>
      </c>
      <c r="K154" s="22">
        <v>-0.2420435469118159</v>
      </c>
      <c r="L154" s="22">
        <v>0.60587423098717152</v>
      </c>
      <c r="M154" s="22">
        <v>-1.7544482662499634</v>
      </c>
      <c r="N154" s="22">
        <v>0.7238556069451394</v>
      </c>
      <c r="O154" s="22">
        <v>-0.5137341687190955</v>
      </c>
    </row>
    <row r="155" spans="2:15" x14ac:dyDescent="0.35">
      <c r="B155" s="7" t="s">
        <v>129</v>
      </c>
      <c r="C155" s="317">
        <v>1</v>
      </c>
      <c r="D155" s="22">
        <v>-1.174010962706419</v>
      </c>
      <c r="E155" s="22">
        <v>-0.7111379502737718</v>
      </c>
      <c r="F155" s="22">
        <v>-0.3946893446563306</v>
      </c>
      <c r="G155" s="22">
        <v>-0.3164486056174412</v>
      </c>
      <c r="H155" s="22">
        <v>-0.53548259588276581</v>
      </c>
      <c r="I155" s="22">
        <v>0.12819171041565469</v>
      </c>
      <c r="J155" s="22">
        <v>-0.65687083066951346</v>
      </c>
      <c r="K155" s="22">
        <v>-0.13250785864314774</v>
      </c>
      <c r="L155" s="22">
        <v>0.60470357905000893</v>
      </c>
      <c r="M155" s="22">
        <v>-1.6314470292114192</v>
      </c>
      <c r="N155" s="22">
        <v>0.84206833989875784</v>
      </c>
      <c r="O155" s="22">
        <v>-0.37906364378603119</v>
      </c>
    </row>
    <row r="156" spans="2:15" x14ac:dyDescent="0.35">
      <c r="B156" s="7" t="s">
        <v>130</v>
      </c>
      <c r="C156" s="317">
        <v>1</v>
      </c>
      <c r="D156" s="22">
        <v>-0.64928047602138672</v>
      </c>
      <c r="E156" s="22">
        <v>-0.52729027075555523</v>
      </c>
      <c r="F156" s="22">
        <v>-0.15148009621576403</v>
      </c>
      <c r="G156" s="22">
        <v>-0.37581017453979121</v>
      </c>
      <c r="H156" s="22">
        <v>-0.63593204156824157</v>
      </c>
      <c r="I156" s="22">
        <v>0.11873082682680523</v>
      </c>
      <c r="J156" s="22">
        <v>-0.39431190267260507</v>
      </c>
      <c r="K156" s="22">
        <v>9.1351710241076994E-2</v>
      </c>
      <c r="L156" s="22">
        <v>0.60276887206920049</v>
      </c>
      <c r="M156" s="22">
        <v>-1.3842808607049317</v>
      </c>
      <c r="N156" s="22">
        <v>1.0813206682734036</v>
      </c>
      <c r="O156" s="22">
        <v>-0.1356722007802631</v>
      </c>
    </row>
    <row r="157" spans="2:15" x14ac:dyDescent="0.35">
      <c r="B157" s="331" t="s">
        <v>131</v>
      </c>
      <c r="C157" s="332">
        <v>1</v>
      </c>
      <c r="D157" s="333">
        <v>-0.24822107519494069</v>
      </c>
      <c r="E157" s="333">
        <v>0.25834763242788478</v>
      </c>
      <c r="F157" s="333">
        <v>3.4408389264159622E-2</v>
      </c>
      <c r="G157" s="333">
        <v>0.22393924316372515</v>
      </c>
      <c r="H157" s="333">
        <v>0.37894168316956006</v>
      </c>
      <c r="I157" s="333">
        <v>0.11305641818963488</v>
      </c>
      <c r="J157" s="333">
        <v>-0.19681794844657063</v>
      </c>
      <c r="K157" s="333">
        <v>0.26563472697488988</v>
      </c>
      <c r="L157" s="333">
        <v>0.60167687141061765</v>
      </c>
      <c r="M157" s="333">
        <v>-1.1961589831088852</v>
      </c>
      <c r="N157" s="333">
        <v>1.2649757616372044</v>
      </c>
      <c r="O157" s="333">
        <v>2.5900964504827706E-2</v>
      </c>
    </row>
    <row r="158" spans="2:15" x14ac:dyDescent="0.35">
      <c r="B158" s="19" t="s">
        <v>71</v>
      </c>
      <c r="C158" s="318">
        <v>1</v>
      </c>
      <c r="D158" s="21">
        <v>3.5034084806448429</v>
      </c>
      <c r="E158" s="21">
        <v>1.807074403422438</v>
      </c>
      <c r="F158" s="21">
        <v>1.7732648648378653</v>
      </c>
      <c r="G158" s="21">
        <v>3.3809538584572696E-2</v>
      </c>
      <c r="H158" s="21">
        <v>5.721124746794487E-2</v>
      </c>
      <c r="I158" s="21">
        <v>0.1421634492304118</v>
      </c>
      <c r="J158" s="21">
        <v>1.4825079644491073</v>
      </c>
      <c r="K158" s="21">
        <v>2.0640217652266233</v>
      </c>
      <c r="L158" s="21">
        <v>0.60781884652722573</v>
      </c>
      <c r="M158" s="21">
        <v>0.53013574289531284</v>
      </c>
      <c r="N158" s="21">
        <v>3.0163939867804177</v>
      </c>
      <c r="O158" s="21">
        <v>1.7732648648378653</v>
      </c>
    </row>
    <row r="159" spans="2:15" x14ac:dyDescent="0.35">
      <c r="B159" s="7" t="s">
        <v>72</v>
      </c>
      <c r="C159" s="317">
        <v>1</v>
      </c>
      <c r="D159" s="22">
        <v>3.8384574739795503</v>
      </c>
      <c r="E159" s="22">
        <v>1.9104577886370746</v>
      </c>
      <c r="F159" s="22">
        <v>1.9285579456239543</v>
      </c>
      <c r="G159" s="22">
        <v>-1.8100156986879723E-2</v>
      </c>
      <c r="H159" s="22">
        <v>-3.0628414463412437E-2</v>
      </c>
      <c r="I159" s="22">
        <v>0.15035986561017017</v>
      </c>
      <c r="J159" s="22">
        <v>1.6210374914963468</v>
      </c>
      <c r="K159" s="22">
        <v>2.2360783997515616</v>
      </c>
      <c r="L159" s="22">
        <v>0.60978799027441311</v>
      </c>
      <c r="M159" s="22">
        <v>0.68140147252010475</v>
      </c>
      <c r="N159" s="22">
        <v>3.1757144187278037</v>
      </c>
      <c r="O159" s="22">
        <v>1.9285579456239543</v>
      </c>
    </row>
    <row r="160" spans="2:15" x14ac:dyDescent="0.35">
      <c r="B160" s="7" t="s">
        <v>73</v>
      </c>
      <c r="C160" s="317">
        <v>1</v>
      </c>
      <c r="D160" s="22">
        <v>2.9772669462533083</v>
      </c>
      <c r="E160" s="22">
        <v>2.0371600342241427</v>
      </c>
      <c r="F160" s="22">
        <v>1.5294016047457548</v>
      </c>
      <c r="G160" s="22">
        <v>0.5077584294783879</v>
      </c>
      <c r="H160" s="22">
        <v>0.85920998567186535</v>
      </c>
      <c r="I160" s="22">
        <v>0.13045769301004526</v>
      </c>
      <c r="J160" s="22">
        <v>1.262585663962049</v>
      </c>
      <c r="K160" s="22">
        <v>1.7962175455294607</v>
      </c>
      <c r="L160" s="22">
        <v>0.60518799852781491</v>
      </c>
      <c r="M160" s="22">
        <v>0.29165317111544842</v>
      </c>
      <c r="N160" s="22">
        <v>2.7671500383760614</v>
      </c>
      <c r="O160" s="22">
        <v>1.5294016047457548</v>
      </c>
    </row>
    <row r="161" spans="2:15" x14ac:dyDescent="0.35">
      <c r="B161" s="7" t="s">
        <v>74</v>
      </c>
      <c r="C161" s="317">
        <v>1</v>
      </c>
      <c r="D161" s="22">
        <v>2.4439116873147162</v>
      </c>
      <c r="E161" s="22">
        <v>2.0783980857160644</v>
      </c>
      <c r="F161" s="22">
        <v>1.2821948291346001</v>
      </c>
      <c r="G161" s="22">
        <v>0.79620325658146429</v>
      </c>
      <c r="H161" s="22">
        <v>1.3473056259883729</v>
      </c>
      <c r="I161" s="22">
        <v>0.12041565593876173</v>
      </c>
      <c r="J161" s="22">
        <v>1.0359171602361181</v>
      </c>
      <c r="K161" s="22">
        <v>1.5284724980330822</v>
      </c>
      <c r="L161" s="22">
        <v>0.6031030045454604</v>
      </c>
      <c r="M161" s="22">
        <v>4.8710687000598663E-2</v>
      </c>
      <c r="N161" s="22">
        <v>2.5156789712686018</v>
      </c>
      <c r="O161" s="22">
        <v>1.2821948291346001</v>
      </c>
    </row>
    <row r="162" spans="2:15" x14ac:dyDescent="0.35">
      <c r="B162" s="7" t="s">
        <v>75</v>
      </c>
      <c r="C162" s="317">
        <v>1</v>
      </c>
      <c r="D162" s="22">
        <v>2.7253820256183876</v>
      </c>
      <c r="E162" s="22">
        <v>1.5779930195232019</v>
      </c>
      <c r="F162" s="22">
        <v>1.4126545435484086</v>
      </c>
      <c r="G162" s="22">
        <v>0.16533847597479334</v>
      </c>
      <c r="H162" s="22">
        <v>0.27977963796533462</v>
      </c>
      <c r="I162" s="22">
        <v>0.12545774896027151</v>
      </c>
      <c r="J162" s="22">
        <v>1.1560646365441254</v>
      </c>
      <c r="K162" s="22">
        <v>1.6692444505526918</v>
      </c>
      <c r="L162" s="22">
        <v>0.60412991208081879</v>
      </c>
      <c r="M162" s="22">
        <v>0.17707013968339957</v>
      </c>
      <c r="N162" s="22">
        <v>2.6482389474134176</v>
      </c>
      <c r="O162" s="22">
        <v>1.4126545435484086</v>
      </c>
    </row>
    <row r="163" spans="2:15" x14ac:dyDescent="0.35">
      <c r="B163" s="7" t="s">
        <v>76</v>
      </c>
      <c r="C163" s="317">
        <v>1</v>
      </c>
      <c r="D163" s="22">
        <v>2.1398866825775897</v>
      </c>
      <c r="E163" s="22">
        <v>1.60102105782405</v>
      </c>
      <c r="F163" s="22">
        <v>1.1412811700552878</v>
      </c>
      <c r="G163" s="22">
        <v>0.45973988776876218</v>
      </c>
      <c r="H163" s="22">
        <v>0.77795479001377443</v>
      </c>
      <c r="I163" s="22">
        <v>0.11569928785075609</v>
      </c>
      <c r="J163" s="22">
        <v>0.9046495569734343</v>
      </c>
      <c r="K163" s="22">
        <v>1.3779127831371414</v>
      </c>
      <c r="L163" s="22">
        <v>0.60217906730952664</v>
      </c>
      <c r="M163" s="22">
        <v>-9.0313308256344982E-2</v>
      </c>
      <c r="N163" s="22">
        <v>2.3728756483669207</v>
      </c>
      <c r="O163" s="22">
        <v>1.1412811700552878</v>
      </c>
    </row>
    <row r="164" spans="2:15" x14ac:dyDescent="0.35">
      <c r="B164" s="7" t="s">
        <v>77</v>
      </c>
      <c r="C164" s="317">
        <v>1</v>
      </c>
      <c r="D164" s="22">
        <v>1.9837275916684995</v>
      </c>
      <c r="E164" s="22">
        <v>1.7012611517460445</v>
      </c>
      <c r="F164" s="22">
        <v>1.0689024230587199</v>
      </c>
      <c r="G164" s="22">
        <v>0.63235872868732468</v>
      </c>
      <c r="H164" s="22">
        <v>1.0700539915665572</v>
      </c>
      <c r="I164" s="22">
        <v>0.11360172019181135</v>
      </c>
      <c r="J164" s="22">
        <v>0.83656081752924361</v>
      </c>
      <c r="K164" s="22">
        <v>1.3012440285881961</v>
      </c>
      <c r="L164" s="22">
        <v>0.60177957320528741</v>
      </c>
      <c r="M164" s="22">
        <v>-0.16187499806908012</v>
      </c>
      <c r="N164" s="22">
        <v>2.2996798441865201</v>
      </c>
      <c r="O164" s="22">
        <v>1.0689024230587199</v>
      </c>
    </row>
    <row r="165" spans="2:15" x14ac:dyDescent="0.35">
      <c r="B165" s="7" t="s">
        <v>78</v>
      </c>
      <c r="C165" s="317">
        <v>1</v>
      </c>
      <c r="D165" s="22">
        <v>1.5702883945020298</v>
      </c>
      <c r="E165" s="22">
        <v>1.43629069863931</v>
      </c>
      <c r="F165" s="22">
        <v>0.87727598058924605</v>
      </c>
      <c r="G165" s="22">
        <v>0.55901471805006397</v>
      </c>
      <c r="H165" s="22">
        <v>0.94594397650783102</v>
      </c>
      <c r="I165" s="22">
        <v>0.10922550597386818</v>
      </c>
      <c r="J165" s="22">
        <v>0.65388473809847247</v>
      </c>
      <c r="K165" s="22">
        <v>1.1006672230800196</v>
      </c>
      <c r="L165" s="22">
        <v>0.60096881370986865</v>
      </c>
      <c r="M165" s="22">
        <v>-0.35184325118591198</v>
      </c>
      <c r="N165" s="22">
        <v>2.1063952123644043</v>
      </c>
      <c r="O165" s="22">
        <v>0.87727598058924605</v>
      </c>
    </row>
    <row r="166" spans="2:15" x14ac:dyDescent="0.35">
      <c r="B166" s="7" t="s">
        <v>79</v>
      </c>
      <c r="C166" s="317">
        <v>1</v>
      </c>
      <c r="D166" s="22">
        <v>1.7181478986342609</v>
      </c>
      <c r="E166" s="22">
        <v>0.43356936005441743</v>
      </c>
      <c r="F166" s="22">
        <v>0.94580792181868745</v>
      </c>
      <c r="G166" s="22">
        <v>-0.51223856176426996</v>
      </c>
      <c r="H166" s="22">
        <v>-0.86679109939382792</v>
      </c>
      <c r="I166" s="22">
        <v>0.11058579428467702</v>
      </c>
      <c r="J166" s="22">
        <v>0.71963457735284986</v>
      </c>
      <c r="K166" s="22">
        <v>1.171981266284525</v>
      </c>
      <c r="L166" s="22">
        <v>0.60121753283996315</v>
      </c>
      <c r="M166" s="22">
        <v>-0.28381999769389643</v>
      </c>
      <c r="N166" s="22">
        <v>2.1754358413312715</v>
      </c>
      <c r="O166" s="22">
        <v>0.94580792181868745</v>
      </c>
    </row>
    <row r="167" spans="2:15" x14ac:dyDescent="0.35">
      <c r="B167" s="7" t="s">
        <v>80</v>
      </c>
      <c r="C167" s="317">
        <v>1</v>
      </c>
      <c r="D167" s="22">
        <v>-1.0659944337807983</v>
      </c>
      <c r="E167" s="22">
        <v>0.38688567068899232</v>
      </c>
      <c r="F167" s="22">
        <v>-0.34462436942471653</v>
      </c>
      <c r="G167" s="22">
        <v>0.7315100401137089</v>
      </c>
      <c r="H167" s="22">
        <v>1.2378341640346469</v>
      </c>
      <c r="I167" s="22">
        <v>0.12607622347154815</v>
      </c>
      <c r="J167" s="22">
        <v>-0.60247919883234391</v>
      </c>
      <c r="K167" s="22">
        <v>-8.6769540017089086E-2</v>
      </c>
      <c r="L167" s="22">
        <v>0.60425865159006786</v>
      </c>
      <c r="M167" s="22">
        <v>-1.5804720751501509</v>
      </c>
      <c r="N167" s="22">
        <v>0.89122333630071771</v>
      </c>
      <c r="O167" s="22">
        <v>-0.34462436942471653</v>
      </c>
    </row>
    <row r="168" spans="2:15" x14ac:dyDescent="0.35">
      <c r="B168" s="7" t="s">
        <v>81</v>
      </c>
      <c r="C168" s="317">
        <v>1</v>
      </c>
      <c r="D168" s="22">
        <v>-0.6638270784088971</v>
      </c>
      <c r="E168" s="22">
        <v>-1.9761287730611008E-2</v>
      </c>
      <c r="F168" s="22">
        <v>-0.15822235404869556</v>
      </c>
      <c r="G168" s="22">
        <v>0.13846106631808455</v>
      </c>
      <c r="H168" s="22">
        <v>0.23429868201200649</v>
      </c>
      <c r="I168" s="22">
        <v>0.11896373922391303</v>
      </c>
      <c r="J168" s="22">
        <v>-0.40153051984411325</v>
      </c>
      <c r="K168" s="22">
        <v>8.508581174672214E-2</v>
      </c>
      <c r="L168" s="22">
        <v>0.60281479340402266</v>
      </c>
      <c r="M168" s="22">
        <v>-1.391117038213046</v>
      </c>
      <c r="N168" s="22">
        <v>1.0746723301156549</v>
      </c>
      <c r="O168" s="22">
        <v>-0.15822235404869556</v>
      </c>
    </row>
    <row r="169" spans="2:15" x14ac:dyDescent="0.35">
      <c r="B169" s="7" t="s">
        <v>82</v>
      </c>
      <c r="C169" s="317">
        <v>1</v>
      </c>
      <c r="D169" s="22">
        <v>-1.4831989792353433</v>
      </c>
      <c r="E169" s="22">
        <v>-0.14541651061302405</v>
      </c>
      <c r="F169" s="22">
        <v>-0.53799602691503856</v>
      </c>
      <c r="G169" s="22">
        <v>0.39257951630201449</v>
      </c>
      <c r="H169" s="22">
        <v>0.66430849985776319</v>
      </c>
      <c r="I169" s="22">
        <v>0.13467065871981318</v>
      </c>
      <c r="J169" s="22">
        <v>-0.81342845004949904</v>
      </c>
      <c r="K169" s="22">
        <v>-0.26256360378057814</v>
      </c>
      <c r="L169" s="22">
        <v>0.60611013043557327</v>
      </c>
      <c r="M169" s="22">
        <v>-1.7776304320570155</v>
      </c>
      <c r="N169" s="22">
        <v>0.70163837822693842</v>
      </c>
      <c r="O169" s="22">
        <v>-0.53799602691503856</v>
      </c>
    </row>
    <row r="170" spans="2:15" x14ac:dyDescent="0.35">
      <c r="B170" s="7" t="s">
        <v>83</v>
      </c>
      <c r="C170" s="317">
        <v>1</v>
      </c>
      <c r="D170" s="22">
        <v>-2.8505460866733601</v>
      </c>
      <c r="E170" s="22">
        <v>-0.68429487399130495</v>
      </c>
      <c r="F170" s="22">
        <v>-1.1717527282995259</v>
      </c>
      <c r="G170" s="22">
        <v>0.48745785430822097</v>
      </c>
      <c r="H170" s="22">
        <v>0.8248581051545727</v>
      </c>
      <c r="I170" s="22">
        <v>0.16903034604711034</v>
      </c>
      <c r="J170" s="22">
        <v>-1.5174586024489514</v>
      </c>
      <c r="K170" s="22">
        <v>-0.82604685415010048</v>
      </c>
      <c r="L170" s="22">
        <v>0.61465808526481225</v>
      </c>
      <c r="M170" s="22">
        <v>-2.4288696640375669</v>
      </c>
      <c r="N170" s="22">
        <v>8.5364207438515027E-2</v>
      </c>
      <c r="O170" s="22">
        <v>-1.1717527282995259</v>
      </c>
    </row>
    <row r="171" spans="2:15" x14ac:dyDescent="0.35">
      <c r="B171" s="7" t="s">
        <v>84</v>
      </c>
      <c r="C171" s="317">
        <v>1</v>
      </c>
      <c r="D171" s="22">
        <v>-2.6364262519626163</v>
      </c>
      <c r="E171" s="22">
        <v>-1.2314377001795034</v>
      </c>
      <c r="F171" s="22">
        <v>-1.0725095446125892</v>
      </c>
      <c r="G171" s="22">
        <v>-0.1589281555669142</v>
      </c>
      <c r="H171" s="22">
        <v>-0.26893233147853929</v>
      </c>
      <c r="I171" s="22">
        <v>0.16316994179387334</v>
      </c>
      <c r="J171" s="22">
        <v>-1.4062295462686243</v>
      </c>
      <c r="K171" s="22">
        <v>-0.73878954295655408</v>
      </c>
      <c r="L171" s="22">
        <v>0.6130723724011834</v>
      </c>
      <c r="M171" s="22">
        <v>-2.3263833333980823</v>
      </c>
      <c r="N171" s="22">
        <v>0.18136424417290375</v>
      </c>
      <c r="O171" s="22">
        <v>-1.0725095446125892</v>
      </c>
    </row>
    <row r="172" spans="2:15" x14ac:dyDescent="0.35">
      <c r="B172" s="7" t="s">
        <v>85</v>
      </c>
      <c r="C172" s="317">
        <v>1</v>
      </c>
      <c r="D172" s="22">
        <v>-3.5242898883262526</v>
      </c>
      <c r="E172" s="22">
        <v>-1.9438697825660489</v>
      </c>
      <c r="F172" s="22">
        <v>-1.4840287019649308</v>
      </c>
      <c r="G172" s="22">
        <v>-0.45984108060111817</v>
      </c>
      <c r="H172" s="22">
        <v>-0.7781260247722559</v>
      </c>
      <c r="I172" s="22">
        <v>0.18829427651640129</v>
      </c>
      <c r="J172" s="22">
        <v>-1.8691337377334414</v>
      </c>
      <c r="K172" s="22">
        <v>-1.0989236661964201</v>
      </c>
      <c r="L172" s="22">
        <v>0.62023224558663048</v>
      </c>
      <c r="M172" s="22">
        <v>-2.7525460756229538</v>
      </c>
      <c r="N172" s="22">
        <v>-0.21551132830690745</v>
      </c>
      <c r="O172" s="22">
        <v>-1.4840287019649308</v>
      </c>
    </row>
    <row r="173" spans="2:15" x14ac:dyDescent="0.35">
      <c r="B173" s="7" t="s">
        <v>86</v>
      </c>
      <c r="C173" s="317">
        <v>1</v>
      </c>
      <c r="D173" s="22">
        <v>-4.5491163346072439</v>
      </c>
      <c r="E173" s="22">
        <v>-1.796797732721189</v>
      </c>
      <c r="F173" s="22">
        <v>-1.9590292519741901</v>
      </c>
      <c r="G173" s="22">
        <v>0.16223151925300106</v>
      </c>
      <c r="H173" s="22">
        <v>0.27452216101284632</v>
      </c>
      <c r="I173" s="22">
        <v>0.21938520162014888</v>
      </c>
      <c r="J173" s="22">
        <v>-2.407722369365096</v>
      </c>
      <c r="K173" s="22">
        <v>-1.5103361345832842</v>
      </c>
      <c r="L173" s="22">
        <v>0.63036748852277646</v>
      </c>
      <c r="M173" s="22">
        <v>-3.248275524915071</v>
      </c>
      <c r="N173" s="22">
        <v>-0.66978297903330919</v>
      </c>
      <c r="O173" s="22">
        <v>-1.9590292519741901</v>
      </c>
    </row>
    <row r="174" spans="2:15" x14ac:dyDescent="0.35">
      <c r="B174" s="7" t="s">
        <v>87</v>
      </c>
      <c r="C174" s="317">
        <v>1</v>
      </c>
      <c r="D174" s="22">
        <v>-3.8800998056816236</v>
      </c>
      <c r="E174" s="22">
        <v>-2.1455934514713713</v>
      </c>
      <c r="F174" s="22">
        <v>-1.648944339198799</v>
      </c>
      <c r="G174" s="22">
        <v>-0.49664911227257225</v>
      </c>
      <c r="H174" s="22">
        <v>-0.84041121105173988</v>
      </c>
      <c r="I174" s="22">
        <v>0.19888168980902571</v>
      </c>
      <c r="J174" s="22">
        <v>-2.0557030664665144</v>
      </c>
      <c r="K174" s="22">
        <v>-1.2421856119310837</v>
      </c>
      <c r="L174" s="22">
        <v>0.62352805104332942</v>
      </c>
      <c r="M174" s="22">
        <v>-2.9242023918714475</v>
      </c>
      <c r="N174" s="22">
        <v>-0.37368628652615077</v>
      </c>
      <c r="O174" s="22">
        <v>-1.648944339198799</v>
      </c>
    </row>
    <row r="175" spans="2:15" x14ac:dyDescent="0.35">
      <c r="B175" s="7" t="s">
        <v>88</v>
      </c>
      <c r="C175" s="317">
        <v>1</v>
      </c>
      <c r="D175" s="22">
        <v>-4.4861245990700551</v>
      </c>
      <c r="E175" s="22">
        <v>-2.8084387569984126</v>
      </c>
      <c r="F175" s="22">
        <v>-1.929832982562151</v>
      </c>
      <c r="G175" s="22">
        <v>-0.87860577443626164</v>
      </c>
      <c r="H175" s="22">
        <v>-1.4867441110531681</v>
      </c>
      <c r="I175" s="22">
        <v>0.21742594821143491</v>
      </c>
      <c r="J175" s="22">
        <v>-2.374518976805176</v>
      </c>
      <c r="K175" s="22">
        <v>-1.4851469883191259</v>
      </c>
      <c r="L175" s="22">
        <v>0.62968829340574606</v>
      </c>
      <c r="M175" s="22">
        <v>-3.2176901455169142</v>
      </c>
      <c r="N175" s="22">
        <v>-0.64197581960738792</v>
      </c>
      <c r="O175" s="22">
        <v>-1.929832982562151</v>
      </c>
    </row>
    <row r="176" spans="2:15" x14ac:dyDescent="0.35">
      <c r="B176" s="7" t="s">
        <v>89</v>
      </c>
      <c r="C176" s="317">
        <v>1</v>
      </c>
      <c r="D176" s="22">
        <v>-3.6878518717973274</v>
      </c>
      <c r="E176" s="22">
        <v>-2.8349204261618173</v>
      </c>
      <c r="F176" s="22">
        <v>-1.5598386426542092</v>
      </c>
      <c r="G176" s="22">
        <v>-1.275081783507608</v>
      </c>
      <c r="H176" s="22">
        <v>-2.1576461114855006</v>
      </c>
      <c r="I176" s="22">
        <v>0.19313017122979154</v>
      </c>
      <c r="J176" s="22">
        <v>-1.9548341936366045</v>
      </c>
      <c r="K176" s="22">
        <v>-1.164843091671814</v>
      </c>
      <c r="L176" s="22">
        <v>0.62171743335364815</v>
      </c>
      <c r="M176" s="22">
        <v>-2.8313935663574163</v>
      </c>
      <c r="N176" s="22">
        <v>-0.28828371895100191</v>
      </c>
      <c r="O176" s="22">
        <v>-1.5598386426542092</v>
      </c>
    </row>
    <row r="177" spans="2:15" x14ac:dyDescent="0.35">
      <c r="B177" s="7" t="s">
        <v>90</v>
      </c>
      <c r="C177" s="317">
        <v>1</v>
      </c>
      <c r="D177" s="22">
        <v>-4.424517161053525</v>
      </c>
      <c r="E177" s="22">
        <v>-2.4481789548293547</v>
      </c>
      <c r="F177" s="22">
        <v>-1.9012783262603854</v>
      </c>
      <c r="G177" s="22">
        <v>-0.54690062856896926</v>
      </c>
      <c r="H177" s="22">
        <v>-0.92544496350243077</v>
      </c>
      <c r="I177" s="22">
        <v>0.21551507835895259</v>
      </c>
      <c r="J177" s="22">
        <v>-2.3420561528389245</v>
      </c>
      <c r="K177" s="22">
        <v>-1.4605004996818465</v>
      </c>
      <c r="L177" s="22">
        <v>0.62903104287202294</v>
      </c>
      <c r="M177" s="22">
        <v>-3.1877912609412942</v>
      </c>
      <c r="N177" s="22">
        <v>-0.61476539157947685</v>
      </c>
      <c r="O177" s="22">
        <v>-1.9012783262603854</v>
      </c>
    </row>
    <row r="178" spans="2:15" x14ac:dyDescent="0.35">
      <c r="B178" s="7" t="s">
        <v>91</v>
      </c>
      <c r="C178" s="317">
        <v>1</v>
      </c>
      <c r="D178" s="22">
        <v>-3.1757279048551785</v>
      </c>
      <c r="E178" s="22">
        <v>-2.5573052520919326</v>
      </c>
      <c r="F178" s="22">
        <v>-1.3224724360606817</v>
      </c>
      <c r="G178" s="22">
        <v>-1.2348328160312509</v>
      </c>
      <c r="H178" s="22">
        <v>-2.0895383012336963</v>
      </c>
      <c r="I178" s="22">
        <v>0.17818530631205082</v>
      </c>
      <c r="J178" s="22">
        <v>-1.6869023063161817</v>
      </c>
      <c r="K178" s="22">
        <v>-0.95804256580518177</v>
      </c>
      <c r="L178" s="22">
        <v>0.61723845253039655</v>
      </c>
      <c r="M178" s="22">
        <v>-2.5848668154177918</v>
      </c>
      <c r="N178" s="22">
        <v>-6.007805670357147E-2</v>
      </c>
      <c r="O178" s="22">
        <v>-1.3224724360606817</v>
      </c>
    </row>
    <row r="179" spans="2:15" x14ac:dyDescent="0.35">
      <c r="B179" s="7" t="s">
        <v>92</v>
      </c>
      <c r="C179" s="317">
        <v>1</v>
      </c>
      <c r="D179" s="22">
        <v>-2.9800378222105506</v>
      </c>
      <c r="E179" s="22">
        <v>-2.4102332022470736</v>
      </c>
      <c r="F179" s="22">
        <v>-1.2317713254239744</v>
      </c>
      <c r="G179" s="22">
        <v>-1.1784618768230992</v>
      </c>
      <c r="H179" s="22">
        <v>-1.9941494882520949</v>
      </c>
      <c r="I179" s="22">
        <v>0.17264119467321018</v>
      </c>
      <c r="J179" s="22">
        <v>-1.5848622142166238</v>
      </c>
      <c r="K179" s="22">
        <v>-0.87868043663132511</v>
      </c>
      <c r="L179" s="22">
        <v>0.61566085306343177</v>
      </c>
      <c r="M179" s="22">
        <v>-2.490939151587892</v>
      </c>
      <c r="N179" s="22">
        <v>2.7396500739943264E-2</v>
      </c>
      <c r="O179" s="22">
        <v>-1.2317713254239744</v>
      </c>
    </row>
    <row r="180" spans="2:15" x14ac:dyDescent="0.35">
      <c r="B180" s="7" t="s">
        <v>93</v>
      </c>
      <c r="C180" s="317">
        <v>1</v>
      </c>
      <c r="D180" s="22">
        <v>-2.4082940205576584</v>
      </c>
      <c r="E180" s="22">
        <v>-2.2879545408319659</v>
      </c>
      <c r="F180" s="22">
        <v>-0.9667717040392565</v>
      </c>
      <c r="G180" s="22">
        <v>-1.3211828367927094</v>
      </c>
      <c r="H180" s="22">
        <v>-2.2356566043358921</v>
      </c>
      <c r="I180" s="22">
        <v>0.1570922733703099</v>
      </c>
      <c r="J180" s="22">
        <v>-1.2880614780805841</v>
      </c>
      <c r="K180" s="22">
        <v>-0.64548192999792886</v>
      </c>
      <c r="L180" s="22">
        <v>0.61148285850811179</v>
      </c>
      <c r="M180" s="22">
        <v>-2.2173945718941148</v>
      </c>
      <c r="N180" s="22">
        <v>0.28385116381560183</v>
      </c>
      <c r="O180" s="22">
        <v>-0.9667717040392565</v>
      </c>
    </row>
    <row r="181" spans="2:15" x14ac:dyDescent="0.35">
      <c r="B181" s="7" t="s">
        <v>94</v>
      </c>
      <c r="C181" s="317">
        <v>1</v>
      </c>
      <c r="D181" s="22">
        <v>-1.9706824503097247</v>
      </c>
      <c r="E181" s="22">
        <v>-2.1078246397474372</v>
      </c>
      <c r="F181" s="22">
        <v>-0.76394152014567029</v>
      </c>
      <c r="G181" s="22">
        <v>-1.3438831196017669</v>
      </c>
      <c r="H181" s="22">
        <v>-2.2740691811337879</v>
      </c>
      <c r="I181" s="22">
        <v>0.14599050654709753</v>
      </c>
      <c r="J181" s="22">
        <v>-1.0625256316005174</v>
      </c>
      <c r="K181" s="22">
        <v>-0.46535740869082315</v>
      </c>
      <c r="L181" s="22">
        <v>0.60872533370846116</v>
      </c>
      <c r="M181" s="22">
        <v>-2.0089246165414663</v>
      </c>
      <c r="N181" s="22">
        <v>0.48104157625012545</v>
      </c>
      <c r="O181" s="22">
        <v>-0.76394152014567029</v>
      </c>
    </row>
    <row r="182" spans="2:15" x14ac:dyDescent="0.35">
      <c r="B182" s="7" t="s">
        <v>95</v>
      </c>
      <c r="C182" s="317">
        <v>1</v>
      </c>
      <c r="D182" s="22">
        <v>-2.385054351136171</v>
      </c>
      <c r="E182" s="22">
        <v>-1.8450501105637342</v>
      </c>
      <c r="F182" s="22">
        <v>-0.95600026483869827</v>
      </c>
      <c r="G182" s="22">
        <v>-0.88904984572503598</v>
      </c>
      <c r="H182" s="22">
        <v>-1.5044171812011167</v>
      </c>
      <c r="I182" s="22">
        <v>0.15648353916823879</v>
      </c>
      <c r="J182" s="22">
        <v>-1.2760450376457919</v>
      </c>
      <c r="K182" s="22">
        <v>-0.63595549203160462</v>
      </c>
      <c r="L182" s="22">
        <v>0.611326755448522</v>
      </c>
      <c r="M182" s="22">
        <v>-2.2063038660888612</v>
      </c>
      <c r="N182" s="22">
        <v>0.29430333641146489</v>
      </c>
      <c r="O182" s="22">
        <v>-0.95600026483869827</v>
      </c>
    </row>
    <row r="183" spans="2:15" x14ac:dyDescent="0.35">
      <c r="B183" s="7" t="s">
        <v>96</v>
      </c>
      <c r="C183" s="317">
        <v>1</v>
      </c>
      <c r="D183" s="22">
        <v>-0.75620311146674979</v>
      </c>
      <c r="E183" s="22">
        <v>-1.3260772342725937</v>
      </c>
      <c r="F183" s="22">
        <v>-0.2010380587657094</v>
      </c>
      <c r="G183" s="22">
        <v>-1.1250391755068843</v>
      </c>
      <c r="H183" s="22">
        <v>-1.9037495741047097</v>
      </c>
      <c r="I183" s="22">
        <v>0.12048422827171686</v>
      </c>
      <c r="J183" s="22">
        <v>-0.447455973832179</v>
      </c>
      <c r="K183" s="22">
        <v>4.5379856300760191E-2</v>
      </c>
      <c r="L183" s="22">
        <v>0.60311669945279289</v>
      </c>
      <c r="M183" s="22">
        <v>-1.4345502101301333</v>
      </c>
      <c r="N183" s="22">
        <v>1.0324740925987144</v>
      </c>
      <c r="O183" s="22">
        <v>-0.2010380587657094</v>
      </c>
    </row>
    <row r="184" spans="2:15" x14ac:dyDescent="0.35">
      <c r="B184" s="7" t="s">
        <v>97</v>
      </c>
      <c r="C184" s="317">
        <v>1</v>
      </c>
      <c r="D184" s="22">
        <v>0.31744151663242381</v>
      </c>
      <c r="E184" s="22">
        <v>-1.2285919612872385</v>
      </c>
      <c r="F184" s="22">
        <v>0.29658940851157922</v>
      </c>
      <c r="G184" s="22">
        <v>-1.5251813697988177</v>
      </c>
      <c r="H184" s="22">
        <v>-2.5808553572178869</v>
      </c>
      <c r="I184" s="22">
        <v>0.10779279442862363</v>
      </c>
      <c r="J184" s="22">
        <v>7.6128390141714075E-2</v>
      </c>
      <c r="K184" s="22">
        <v>0.51705042688144442</v>
      </c>
      <c r="L184" s="22">
        <v>0.60071007185441028</v>
      </c>
      <c r="M184" s="22">
        <v>-0.9320006367511442</v>
      </c>
      <c r="N184" s="22">
        <v>1.5251794537743026</v>
      </c>
      <c r="O184" s="22">
        <v>0.29658940851157922</v>
      </c>
    </row>
    <row r="185" spans="2:15" x14ac:dyDescent="0.35">
      <c r="B185" s="7" t="s">
        <v>98</v>
      </c>
      <c r="C185" s="317">
        <v>1</v>
      </c>
      <c r="D185" s="22">
        <v>-4.9864268491543629E-2</v>
      </c>
      <c r="E185" s="22">
        <v>-1.0815199114423788</v>
      </c>
      <c r="F185" s="22">
        <v>0.12634550956790361</v>
      </c>
      <c r="G185" s="22">
        <v>-1.2078654210102824</v>
      </c>
      <c r="H185" s="22">
        <v>-2.0439050753838042</v>
      </c>
      <c r="I185" s="22">
        <v>0.11082347287350973</v>
      </c>
      <c r="J185" s="22">
        <v>-0.10031394219310633</v>
      </c>
      <c r="K185" s="22">
        <v>0.35300496132891357</v>
      </c>
      <c r="L185" s="22">
        <v>0.60126129597400901</v>
      </c>
      <c r="M185" s="22">
        <v>-1.1033719156036619</v>
      </c>
      <c r="N185" s="22">
        <v>1.356062934739469</v>
      </c>
      <c r="O185" s="22">
        <v>0.12634550956790361</v>
      </c>
    </row>
    <row r="186" spans="2:15" x14ac:dyDescent="0.35">
      <c r="B186" s="7" t="s">
        <v>99</v>
      </c>
      <c r="C186" s="317">
        <v>1</v>
      </c>
      <c r="D186" s="22">
        <v>-0.8522113759295602</v>
      </c>
      <c r="E186" s="22">
        <v>-0.58734042358099048</v>
      </c>
      <c r="F186" s="22">
        <v>-0.24553727967356392</v>
      </c>
      <c r="G186" s="22">
        <v>-0.34180314390742655</v>
      </c>
      <c r="H186" s="22">
        <v>-0.57838660538042064</v>
      </c>
      <c r="I186" s="22">
        <v>0.12213824212895032</v>
      </c>
      <c r="J186" s="22">
        <v>-0.49533803290928624</v>
      </c>
      <c r="K186" s="22">
        <v>4.2634735621583653E-3</v>
      </c>
      <c r="L186" s="22">
        <v>0.60344929703078565</v>
      </c>
      <c r="M186" s="22">
        <v>-1.4797296694633881</v>
      </c>
      <c r="N186" s="22">
        <v>0.98865511011626017</v>
      </c>
      <c r="O186" s="22">
        <v>-0.24553727967356392</v>
      </c>
    </row>
    <row r="187" spans="2:15" ht="15" thickBot="1" x14ac:dyDescent="0.4">
      <c r="B187" s="20" t="s">
        <v>100</v>
      </c>
      <c r="C187" s="310">
        <v>1</v>
      </c>
      <c r="D187" s="23">
        <v>-1.5525130288221225</v>
      </c>
      <c r="E187" s="23">
        <v>-0.26671465472786643</v>
      </c>
      <c r="F187" s="23">
        <v>-0.57012264874117169</v>
      </c>
      <c r="G187" s="23">
        <v>0.30340799401330526</v>
      </c>
      <c r="H187" s="23">
        <v>0.5134157564980365</v>
      </c>
      <c r="I187" s="23">
        <v>0.1362028303487452</v>
      </c>
      <c r="J187" s="23">
        <v>-0.84868871470790364</v>
      </c>
      <c r="K187" s="23">
        <v>-0.2915565827744398</v>
      </c>
      <c r="L187" s="23">
        <v>0.60645240117556498</v>
      </c>
      <c r="M187" s="23">
        <v>-1.8104570761462022</v>
      </c>
      <c r="N187" s="23">
        <v>0.67021177866385884</v>
      </c>
      <c r="O187" s="23">
        <v>-0.57012264874117169</v>
      </c>
    </row>
    <row r="188" spans="2:15" x14ac:dyDescent="0.35">
      <c r="B188" s="30" t="s">
        <v>231</v>
      </c>
    </row>
    <row r="208" spans="7:7" x14ac:dyDescent="0.35">
      <c r="G208" t="s">
        <v>63</v>
      </c>
    </row>
    <row r="228" spans="7:7" x14ac:dyDescent="0.35">
      <c r="G228" t="s">
        <v>63</v>
      </c>
    </row>
    <row r="248" spans="2:18" x14ac:dyDescent="0.35">
      <c r="G248" t="s">
        <v>63</v>
      </c>
    </row>
    <row r="251" spans="2:18" x14ac:dyDescent="0.35">
      <c r="B251" s="6" t="s">
        <v>210</v>
      </c>
    </row>
    <row r="252" spans="2:18" ht="15" thickBot="1" x14ac:dyDescent="0.4"/>
    <row r="253" spans="2:18" ht="43.5" x14ac:dyDescent="0.35">
      <c r="B253" s="9" t="s">
        <v>198</v>
      </c>
      <c r="C253" s="10" t="s">
        <v>199</v>
      </c>
      <c r="D253" s="327" t="s">
        <v>201</v>
      </c>
      <c r="E253" s="10" t="s">
        <v>202</v>
      </c>
      <c r="F253" s="10" t="s">
        <v>211</v>
      </c>
      <c r="G253" s="10" t="s">
        <v>212</v>
      </c>
      <c r="H253" s="10" t="s">
        <v>213</v>
      </c>
      <c r="I253" s="327" t="s">
        <v>214</v>
      </c>
      <c r="J253" s="327" t="s">
        <v>215</v>
      </c>
      <c r="K253" s="327" t="s">
        <v>216</v>
      </c>
      <c r="L253" s="327" t="s">
        <v>217</v>
      </c>
      <c r="M253" s="327" t="s">
        <v>218</v>
      </c>
      <c r="N253" s="10" t="s">
        <v>219</v>
      </c>
      <c r="O253" s="327" t="s">
        <v>220</v>
      </c>
      <c r="P253" s="10" t="s">
        <v>234</v>
      </c>
      <c r="Q253" s="327" t="s">
        <v>221</v>
      </c>
      <c r="R253" s="10" t="s">
        <v>235</v>
      </c>
    </row>
    <row r="254" spans="2:18" x14ac:dyDescent="0.35">
      <c r="B254" s="19" t="s">
        <v>101</v>
      </c>
      <c r="C254" s="21">
        <v>1</v>
      </c>
      <c r="D254" s="328">
        <v>4.3586515600327669E-2</v>
      </c>
      <c r="E254" s="21">
        <v>7.3755485424271197E-2</v>
      </c>
      <c r="F254" s="21">
        <v>7.5437026582908115E-2</v>
      </c>
      <c r="G254" s="21">
        <v>4.5596617291159054E-2</v>
      </c>
      <c r="H254" s="21">
        <v>7.582238315670306E-2</v>
      </c>
      <c r="I254" s="328">
        <v>1.1826383196204531E-2</v>
      </c>
      <c r="J254" s="328">
        <v>0.35479149588613595</v>
      </c>
      <c r="K254" s="328">
        <v>1.312215022028472E-4</v>
      </c>
      <c r="L254" s="328">
        <v>1.1217341546358535</v>
      </c>
      <c r="M254" s="328">
        <v>2.0101016908313858E-3</v>
      </c>
      <c r="N254" s="21">
        <v>1.5919892568865252E-2</v>
      </c>
      <c r="O254" s="328">
        <v>1.7234546272219692E-3</v>
      </c>
      <c r="P254" s="21">
        <v>-2.9861491647851639E-4</v>
      </c>
      <c r="Q254" s="328">
        <v>1.5351267340067316E-2</v>
      </c>
      <c r="R254" s="21">
        <v>-8.2456216611989912E-3</v>
      </c>
    </row>
    <row r="255" spans="2:18" x14ac:dyDescent="0.35">
      <c r="B255" s="7" t="s">
        <v>102</v>
      </c>
      <c r="C255" s="22">
        <v>1</v>
      </c>
      <c r="D255" s="329">
        <v>4.2001287261077186E-2</v>
      </c>
      <c r="E255" s="22">
        <v>7.1073020812008142E-2</v>
      </c>
      <c r="F255" s="22">
        <v>7.2570472466337924E-2</v>
      </c>
      <c r="G255" s="22">
        <v>4.3789799102392786E-2</v>
      </c>
      <c r="H255" s="22">
        <v>7.2817301610389892E-2</v>
      </c>
      <c r="I255" s="329">
        <v>8.5850514144455159E-3</v>
      </c>
      <c r="J255" s="329">
        <v>0.25755154243336548</v>
      </c>
      <c r="K255" s="329">
        <v>1.121293034622052E-4</v>
      </c>
      <c r="L255" s="329">
        <v>1.1179761343132222</v>
      </c>
      <c r="M255" s="329">
        <v>1.7885118413155977E-3</v>
      </c>
      <c r="N255" s="22">
        <v>1.4716143524856022E-2</v>
      </c>
      <c r="O255" s="329">
        <v>1.6192607461730361E-3</v>
      </c>
      <c r="P255" s="22">
        <v>-2.4434153783870638E-4</v>
      </c>
      <c r="Q255" s="329">
        <v>1.4423079288950849E-2</v>
      </c>
      <c r="R255" s="22">
        <v>-6.7469273143780728E-3</v>
      </c>
    </row>
    <row r="256" spans="2:18" x14ac:dyDescent="0.35">
      <c r="B256" s="7" t="s">
        <v>103</v>
      </c>
      <c r="C256" s="22">
        <v>1</v>
      </c>
      <c r="D256" s="329">
        <v>-0.34046395546825642</v>
      </c>
      <c r="E256" s="22">
        <v>-0.57612048036342522</v>
      </c>
      <c r="F256" s="22">
        <v>-0.58612753729428535</v>
      </c>
      <c r="G256" s="22">
        <v>-0.35239420965316892</v>
      </c>
      <c r="H256" s="22">
        <v>-0.58943880635777135</v>
      </c>
      <c r="I256" s="329">
        <v>1.5967885379391149E-3</v>
      </c>
      <c r="J256" s="329">
        <v>4.7903656138173448E-2</v>
      </c>
      <c r="K256" s="329">
        <v>6.0191173744678413E-3</v>
      </c>
      <c r="L256" s="329">
        <v>1.0841427605378862</v>
      </c>
      <c r="M256" s="329">
        <v>-1.1930254184912514E-2</v>
      </c>
      <c r="N256" s="22">
        <v>-0.10845490324981133</v>
      </c>
      <c r="O256" s="329">
        <v>-1.208488738369067E-2</v>
      </c>
      <c r="P256" s="22">
        <v>8.480185784517009E-4</v>
      </c>
      <c r="Q256" s="329">
        <v>-0.1082759850006265</v>
      </c>
      <c r="R256" s="22">
        <v>2.3553878364452413E-2</v>
      </c>
    </row>
    <row r="257" spans="2:18" x14ac:dyDescent="0.35">
      <c r="B257" s="7" t="s">
        <v>104</v>
      </c>
      <c r="C257" s="22">
        <v>1</v>
      </c>
      <c r="D257" s="329">
        <v>-0.56378072659504763</v>
      </c>
      <c r="E257" s="22">
        <v>-0.95400883943458559</v>
      </c>
      <c r="F257" s="22">
        <v>-0.96984109984923428</v>
      </c>
      <c r="G257" s="22">
        <v>-0.58264845196514192</v>
      </c>
      <c r="H257" s="22">
        <v>-0.98489182451159274</v>
      </c>
      <c r="I257" s="329">
        <v>1.2462749387753971E-4</v>
      </c>
      <c r="J257" s="329">
        <v>3.7388248163261911E-3</v>
      </c>
      <c r="K257" s="329">
        <v>1.5739121750890844E-2</v>
      </c>
      <c r="L257" s="329">
        <v>1.0378565360544667</v>
      </c>
      <c r="M257" s="329">
        <v>-1.8867725370094297E-2</v>
      </c>
      <c r="N257" s="22">
        <v>-0.17723317070375483</v>
      </c>
      <c r="O257" s="329">
        <v>-1.9126457105910728E-2</v>
      </c>
      <c r="P257" s="22">
        <v>3.9171159554343042E-4</v>
      </c>
      <c r="Q257" s="329">
        <v>-0.17317932434472272</v>
      </c>
      <c r="R257" s="22">
        <v>1.0995005815136306E-2</v>
      </c>
    </row>
    <row r="258" spans="2:18" x14ac:dyDescent="0.35">
      <c r="B258" s="7" t="s">
        <v>105</v>
      </c>
      <c r="C258" s="22">
        <v>1</v>
      </c>
      <c r="D258" s="329">
        <v>-0.10117643082576211</v>
      </c>
      <c r="E258" s="22">
        <v>-0.17120700442026573</v>
      </c>
      <c r="F258" s="22">
        <v>-0.17404833146621793</v>
      </c>
      <c r="G258" s="22">
        <v>-0.10456251634367308</v>
      </c>
      <c r="H258" s="22">
        <v>-0.17395029229630465</v>
      </c>
      <c r="I258" s="329">
        <v>1.2529461021115501E-4</v>
      </c>
      <c r="J258" s="329">
        <v>3.7588383063346504E-3</v>
      </c>
      <c r="K258" s="329">
        <v>5.0690701367426107E-4</v>
      </c>
      <c r="L258" s="329">
        <v>1.106289574103005</v>
      </c>
      <c r="M258" s="329">
        <v>-3.3860855179109811E-3</v>
      </c>
      <c r="N258" s="22">
        <v>-3.1303010789403111E-2</v>
      </c>
      <c r="O258" s="329">
        <v>-3.3133619094240768E-3</v>
      </c>
      <c r="P258" s="22">
        <v>-7.048474304321448E-5</v>
      </c>
      <c r="Q258" s="329">
        <v>-2.9525522135321995E-2</v>
      </c>
      <c r="R258" s="22">
        <v>-1.9471139019011988E-3</v>
      </c>
    </row>
    <row r="259" spans="2:18" x14ac:dyDescent="0.35">
      <c r="B259" s="7" t="s">
        <v>106</v>
      </c>
      <c r="C259" s="22">
        <v>1</v>
      </c>
      <c r="D259" s="329">
        <v>-0.43497947758543887</v>
      </c>
      <c r="E259" s="22">
        <v>-0.73605614206676229</v>
      </c>
      <c r="F259" s="22">
        <v>-0.75286825427161941</v>
      </c>
      <c r="G259" s="22">
        <v>-0.45507696711478807</v>
      </c>
      <c r="H259" s="22">
        <v>-0.76417575637555957</v>
      </c>
      <c r="I259" s="329">
        <v>1.1904771622927465E-2</v>
      </c>
      <c r="J259" s="329">
        <v>0.35714314868782393</v>
      </c>
      <c r="K259" s="329">
        <v>1.3094261743641365E-2</v>
      </c>
      <c r="L259" s="329">
        <v>1.0788254440971043</v>
      </c>
      <c r="M259" s="329">
        <v>-2.0097489529349189E-2</v>
      </c>
      <c r="N259" s="22">
        <v>-0.16059119636657507</v>
      </c>
      <c r="O259" s="329">
        <v>-1.2150526891062316E-2</v>
      </c>
      <c r="P259" s="22">
        <v>-2.9901865882139217E-3</v>
      </c>
      <c r="Q259" s="329">
        <v>-0.10929066938946842</v>
      </c>
      <c r="R259" s="22">
        <v>-8.3378444694855572E-2</v>
      </c>
    </row>
    <row r="260" spans="2:18" x14ac:dyDescent="0.35">
      <c r="B260" s="7" t="s">
        <v>107</v>
      </c>
      <c r="C260" s="22">
        <v>1</v>
      </c>
      <c r="D260" s="329">
        <v>-0.2123438357015337</v>
      </c>
      <c r="E260" s="22">
        <v>-0.35932036464278799</v>
      </c>
      <c r="F260" s="22">
        <v>-0.36743203531011387</v>
      </c>
      <c r="G260" s="22">
        <v>-0.22203939304334014</v>
      </c>
      <c r="H260" s="22">
        <v>-0.37005432753377199</v>
      </c>
      <c r="I260" s="329">
        <v>1.1407868852342903E-2</v>
      </c>
      <c r="J260" s="329">
        <v>0.34223606557028707</v>
      </c>
      <c r="K260" s="329">
        <v>3.0821740701296352E-3</v>
      </c>
      <c r="L260" s="329">
        <v>1.1112639986856903</v>
      </c>
      <c r="M260" s="329">
        <v>-9.6955573418064413E-3</v>
      </c>
      <c r="N260" s="22">
        <v>-7.7328014853936339E-2</v>
      </c>
      <c r="O260" s="329">
        <v>-5.9544686140376888E-3</v>
      </c>
      <c r="P260" s="22">
        <v>-1.4281873805580539E-3</v>
      </c>
      <c r="Q260" s="329">
        <v>-5.3156703553640834E-2</v>
      </c>
      <c r="R260" s="22">
        <v>-3.9524624008044698E-2</v>
      </c>
    </row>
    <row r="261" spans="2:18" x14ac:dyDescent="0.35">
      <c r="B261" s="7" t="s">
        <v>108</v>
      </c>
      <c r="C261" s="22">
        <v>1</v>
      </c>
      <c r="D261" s="329">
        <v>0.47985869189842334</v>
      </c>
      <c r="E261" s="22">
        <v>0.8119990843167546</v>
      </c>
      <c r="F261" s="22">
        <v>0.82710983310407238</v>
      </c>
      <c r="G261" s="22">
        <v>0.4978845557039161</v>
      </c>
      <c r="H261" s="22">
        <v>0.83778916816249571</v>
      </c>
      <c r="I261" s="329">
        <v>3.9468420209045531E-3</v>
      </c>
      <c r="J261" s="329">
        <v>0.11840526062713659</v>
      </c>
      <c r="K261" s="329">
        <v>1.2849288844792313E-2</v>
      </c>
      <c r="L261" s="329">
        <v>1.0611081216559943</v>
      </c>
      <c r="M261" s="329">
        <v>1.8025863805492773E-2</v>
      </c>
      <c r="N261" s="22">
        <v>0.15941106248055104</v>
      </c>
      <c r="O261" s="329">
        <v>1.4467404619186093E-2</v>
      </c>
      <c r="P261" s="22">
        <v>1.8836769625748641E-3</v>
      </c>
      <c r="Q261" s="329">
        <v>0.13039960885653806</v>
      </c>
      <c r="R261" s="22">
        <v>5.2633180319261341E-2</v>
      </c>
    </row>
    <row r="262" spans="2:18" x14ac:dyDescent="0.35">
      <c r="B262" s="7" t="s">
        <v>109</v>
      </c>
      <c r="C262" s="22">
        <v>1</v>
      </c>
      <c r="D262" s="329">
        <v>0.96378800079044957</v>
      </c>
      <c r="E262" s="22">
        <v>1.6308863157635176</v>
      </c>
      <c r="F262" s="22">
        <v>1.66174714754345</v>
      </c>
      <c r="G262" s="22">
        <v>1.0006081167970844</v>
      </c>
      <c r="H262" s="22">
        <v>1.7491010926358672</v>
      </c>
      <c r="I262" s="329">
        <v>4.5396741675176175E-3</v>
      </c>
      <c r="J262" s="329">
        <v>0.13619022502552852</v>
      </c>
      <c r="K262" s="329">
        <v>5.2747699784894256E-2</v>
      </c>
      <c r="L262" s="329">
        <v>0.91169094840110332</v>
      </c>
      <c r="M262" s="329">
        <v>3.6820116006634901E-2</v>
      </c>
      <c r="N262" s="22">
        <v>0.33552545700513819</v>
      </c>
      <c r="O262" s="329">
        <v>2.8843333641211819E-2</v>
      </c>
      <c r="P262" s="22">
        <v>4.0600301886916171E-3</v>
      </c>
      <c r="Q262" s="329">
        <v>0.27006973469123102</v>
      </c>
      <c r="R262" s="22">
        <v>0.11784936653773755</v>
      </c>
    </row>
    <row r="263" spans="2:18" x14ac:dyDescent="0.35">
      <c r="B263" s="7" t="s">
        <v>110</v>
      </c>
      <c r="C263" s="22">
        <v>1</v>
      </c>
      <c r="D263" s="329">
        <v>0.67797959305989886</v>
      </c>
      <c r="E263" s="22">
        <v>1.1472519265455292</v>
      </c>
      <c r="F263" s="22">
        <v>1.1781611778207275</v>
      </c>
      <c r="G263" s="22">
        <v>0.7150039591291556</v>
      </c>
      <c r="H263" s="22">
        <v>1.2183756339339149</v>
      </c>
      <c r="I263" s="329">
        <v>1.9523978920876334E-2</v>
      </c>
      <c r="J263" s="329">
        <v>0.58571936762629007</v>
      </c>
      <c r="K263" s="329">
        <v>3.7900979128273116E-2</v>
      </c>
      <c r="L263" s="329">
        <v>1.0255798645520067</v>
      </c>
      <c r="M263" s="329">
        <v>3.7024366069256742E-2</v>
      </c>
      <c r="N263" s="22">
        <v>0.27724951645783746</v>
      </c>
      <c r="O263" s="329">
        <v>1.797531526058635E-2</v>
      </c>
      <c r="P263" s="22">
        <v>6.016522034757694E-3</v>
      </c>
      <c r="Q263" s="329">
        <v>0.16406987568796519</v>
      </c>
      <c r="R263" s="22">
        <v>0.17024147369065806</v>
      </c>
    </row>
    <row r="264" spans="2:18" x14ac:dyDescent="0.35">
      <c r="B264" s="7" t="s">
        <v>111</v>
      </c>
      <c r="C264" s="22">
        <v>1</v>
      </c>
      <c r="D264" s="329">
        <v>0.24997928082210574</v>
      </c>
      <c r="E264" s="22">
        <v>0.42300566927873468</v>
      </c>
      <c r="F264" s="22">
        <v>0.43931843599237624</v>
      </c>
      <c r="G264" s="22">
        <v>0.2696314181467816</v>
      </c>
      <c r="H264" s="22">
        <v>0.44982405285105792</v>
      </c>
      <c r="I264" s="329">
        <v>4.0627126162865485E-2</v>
      </c>
      <c r="J264" s="329">
        <v>1.2188137848859646</v>
      </c>
      <c r="K264" s="329">
        <v>7.5863807909289926E-3</v>
      </c>
      <c r="L264" s="329">
        <v>1.1416854424845475</v>
      </c>
      <c r="M264" s="329">
        <v>1.965213732467588E-2</v>
      </c>
      <c r="N264" s="22">
        <v>0.12144015736766103</v>
      </c>
      <c r="O264" s="329">
        <v>5.9292755768752207E-3</v>
      </c>
      <c r="P264" s="22">
        <v>3.2728902871134611E-3</v>
      </c>
      <c r="Q264" s="329">
        <v>5.2985054879752892E-2</v>
      </c>
      <c r="R264" s="22">
        <v>9.066730889010749E-2</v>
      </c>
    </row>
    <row r="265" spans="2:18" x14ac:dyDescent="0.35">
      <c r="B265" s="7" t="s">
        <v>112</v>
      </c>
      <c r="C265" s="22">
        <v>1</v>
      </c>
      <c r="D265" s="329">
        <v>-7.1480513182912375E-2</v>
      </c>
      <c r="E265" s="22">
        <v>-0.12095667376866631</v>
      </c>
      <c r="F265" s="22">
        <v>-0.12873486568594167</v>
      </c>
      <c r="G265" s="22">
        <v>-8.0969295255760576E-2</v>
      </c>
      <c r="H265" s="22">
        <v>-0.13466870335011702</v>
      </c>
      <c r="I265" s="329">
        <v>8.4931816448941239E-2</v>
      </c>
      <c r="J265" s="329">
        <v>2.5479544934682372</v>
      </c>
      <c r="K265" s="329">
        <v>1.099980999380134E-3</v>
      </c>
      <c r="L265" s="329">
        <v>1.213713311405018</v>
      </c>
      <c r="M265" s="329">
        <v>-9.488782072848213E-3</v>
      </c>
      <c r="N265" s="22">
        <v>-4.6101147458745759E-2</v>
      </c>
      <c r="O265" s="329">
        <v>-1.4098602253215606E-3</v>
      </c>
      <c r="P265" s="22">
        <v>-1.4210470764157855E-3</v>
      </c>
      <c r="Q265" s="329">
        <v>-1.2560356101744524E-2</v>
      </c>
      <c r="R265" s="22">
        <v>-3.9246586062912606E-2</v>
      </c>
    </row>
    <row r="266" spans="2:18" x14ac:dyDescent="0.35">
      <c r="B266" s="7" t="s">
        <v>113</v>
      </c>
      <c r="C266" s="22">
        <v>1</v>
      </c>
      <c r="D266" s="329">
        <v>-0.56979682592864522</v>
      </c>
      <c r="E266" s="22">
        <v>-0.9641890596379824</v>
      </c>
      <c r="F266" s="22">
        <v>-1.0688749159681605</v>
      </c>
      <c r="G266" s="22">
        <v>-0.70024400199889836</v>
      </c>
      <c r="H266" s="22">
        <v>-1.1879535708423326</v>
      </c>
      <c r="I266" s="329">
        <v>0.15403010888897253</v>
      </c>
      <c r="J266" s="329">
        <v>4.6209032666691758</v>
      </c>
      <c r="K266" s="329">
        <v>0.13077912616251261</v>
      </c>
      <c r="L266" s="329">
        <v>1.216459872968749</v>
      </c>
      <c r="M266" s="329">
        <v>-0.13044717607025305</v>
      </c>
      <c r="N266" s="22">
        <v>-0.51273399117042873</v>
      </c>
      <c r="O266" s="329">
        <v>-8.5887723864715715E-3</v>
      </c>
      <c r="P266" s="22">
        <v>-1.6550270970740188E-2</v>
      </c>
      <c r="Q266" s="329">
        <v>-7.804781296713241E-2</v>
      </c>
      <c r="R266" s="22">
        <v>-0.46623221509870594</v>
      </c>
    </row>
    <row r="267" spans="2:18" x14ac:dyDescent="0.35">
      <c r="B267" s="7" t="s">
        <v>114</v>
      </c>
      <c r="C267" s="22">
        <v>1</v>
      </c>
      <c r="D267" s="329">
        <v>0.63739748127231133</v>
      </c>
      <c r="E267" s="22">
        <v>1.0785803818439139</v>
      </c>
      <c r="F267" s="22">
        <v>1.1327589462044485</v>
      </c>
      <c r="G267" s="22">
        <v>0.70304044670785726</v>
      </c>
      <c r="H267" s="22">
        <v>1.1957200418370491</v>
      </c>
      <c r="I267" s="329">
        <v>6.1112047748298579E-2</v>
      </c>
      <c r="J267" s="329">
        <v>1.8333614324489573</v>
      </c>
      <c r="K267" s="329">
        <v>6.6072821847338231E-2</v>
      </c>
      <c r="L267" s="329">
        <v>1.080791382305873</v>
      </c>
      <c r="M267" s="329">
        <v>6.5642965435545972E-2</v>
      </c>
      <c r="N267" s="22">
        <v>0.3653704744508155</v>
      </c>
      <c r="O267" s="329">
        <v>1.3825293048016142E-2</v>
      </c>
      <c r="P267" s="22">
        <v>1.0466383152529147E-2</v>
      </c>
      <c r="Q267" s="329">
        <v>0.12595143434563644</v>
      </c>
      <c r="R267" s="22">
        <v>0.2955921707223042</v>
      </c>
    </row>
    <row r="268" spans="2:18" x14ac:dyDescent="0.35">
      <c r="B268" s="7" t="s">
        <v>115</v>
      </c>
      <c r="C268" s="22">
        <v>1</v>
      </c>
      <c r="D268" s="329">
        <v>1.2741293615725457</v>
      </c>
      <c r="E268" s="22">
        <v>2.1560344584046858</v>
      </c>
      <c r="F268" s="22">
        <v>2.2220524825576575</v>
      </c>
      <c r="G268" s="22">
        <v>1.353351950842171</v>
      </c>
      <c r="H268" s="22">
        <v>2.4703684081625048</v>
      </c>
      <c r="I268" s="329">
        <v>2.6279989254973268E-2</v>
      </c>
      <c r="J268" s="329">
        <v>0.78839967764919805</v>
      </c>
      <c r="K268" s="329">
        <v>0.15350203509021543</v>
      </c>
      <c r="L268" s="329">
        <v>0.7844441675171443</v>
      </c>
      <c r="M268" s="329">
        <v>7.9222589269625207E-2</v>
      </c>
      <c r="N268" s="22">
        <v>0.59769670881433923</v>
      </c>
      <c r="O268" s="329">
        <v>3.2480390213971429E-2</v>
      </c>
      <c r="P268" s="22">
        <v>1.3212233638159146E-2</v>
      </c>
      <c r="Q268" s="329">
        <v>0.31757900537378853</v>
      </c>
      <c r="R268" s="22">
        <v>0.40047399156438862</v>
      </c>
    </row>
    <row r="269" spans="2:18" x14ac:dyDescent="0.35">
      <c r="B269" s="7" t="s">
        <v>116</v>
      </c>
      <c r="C269" s="22">
        <v>1</v>
      </c>
      <c r="D269" s="329">
        <v>-1.6526925321209252E-2</v>
      </c>
      <c r="E269" s="22">
        <v>-2.7966250177320982E-2</v>
      </c>
      <c r="F269" s="22">
        <v>-2.9109045720319745E-2</v>
      </c>
      <c r="G269" s="22">
        <v>-1.7905214344759762E-2</v>
      </c>
      <c r="H269" s="22">
        <v>-2.9772003377744959E-2</v>
      </c>
      <c r="I269" s="329">
        <v>4.4718898563561121E-2</v>
      </c>
      <c r="J269" s="329">
        <v>1.3415669569068336</v>
      </c>
      <c r="K269" s="329">
        <v>3.533248421663751E-5</v>
      </c>
      <c r="L269" s="329">
        <v>1.1620960193103713</v>
      </c>
      <c r="M269" s="329">
        <v>-1.3782890235505107E-3</v>
      </c>
      <c r="N269" s="22">
        <v>-8.2601597423530276E-3</v>
      </c>
      <c r="O269" s="329">
        <v>-3.847050033007188E-4</v>
      </c>
      <c r="P269" s="22">
        <v>-2.2802264204008072E-4</v>
      </c>
      <c r="Q269" s="329">
        <v>-3.4263832979031556E-3</v>
      </c>
      <c r="R269" s="22">
        <v>-6.2958389302890062E-3</v>
      </c>
    </row>
    <row r="270" spans="2:18" x14ac:dyDescent="0.35">
      <c r="B270" s="7" t="s">
        <v>117</v>
      </c>
      <c r="C270" s="22">
        <v>1</v>
      </c>
      <c r="D270" s="329">
        <v>0.31587038895246344</v>
      </c>
      <c r="E270" s="22">
        <v>0.53450415908371329</v>
      </c>
      <c r="F270" s="22">
        <v>0.5448652234300857</v>
      </c>
      <c r="G270" s="22">
        <v>0.32823502117004755</v>
      </c>
      <c r="H270" s="22">
        <v>0.54858198065655672</v>
      </c>
      <c r="I270" s="329">
        <v>5.411993278156166E-3</v>
      </c>
      <c r="J270" s="329">
        <v>0.16235979834468497</v>
      </c>
      <c r="K270" s="329">
        <v>5.8105931943137554E-3</v>
      </c>
      <c r="L270" s="329">
        <v>1.0919888628264558</v>
      </c>
      <c r="M270" s="329">
        <v>1.236463221758412E-2</v>
      </c>
      <c r="N270" s="22">
        <v>0.10647304668902863</v>
      </c>
      <c r="O270" s="329">
        <v>9.3581519760475955E-3</v>
      </c>
      <c r="P270" s="22">
        <v>1.4541742184755139E-3</v>
      </c>
      <c r="Q270" s="329">
        <v>8.3777286593202382E-2</v>
      </c>
      <c r="R270" s="22">
        <v>4.0357119653084687E-2</v>
      </c>
    </row>
    <row r="271" spans="2:18" x14ac:dyDescent="0.35">
      <c r="B271" s="7" t="s">
        <v>118</v>
      </c>
      <c r="C271" s="22">
        <v>1</v>
      </c>
      <c r="D271" s="329">
        <v>0.49126164398321959</v>
      </c>
      <c r="E271" s="22">
        <v>0.83129473699052625</v>
      </c>
      <c r="F271" s="22">
        <v>0.8454622199750923</v>
      </c>
      <c r="G271" s="22">
        <v>0.50814915370292724</v>
      </c>
      <c r="H271" s="22">
        <v>0.85552522254346841</v>
      </c>
      <c r="I271" s="329">
        <v>9.753072146845436E-4</v>
      </c>
      <c r="J271" s="329">
        <v>2.9259216440536306E-2</v>
      </c>
      <c r="K271" s="329">
        <v>1.2286018653536254E-2</v>
      </c>
      <c r="L271" s="329">
        <v>1.0555543480757097</v>
      </c>
      <c r="M271" s="329">
        <v>1.6887509719707705E-2</v>
      </c>
      <c r="N271" s="22">
        <v>0.15596243984896527</v>
      </c>
      <c r="O271" s="329">
        <v>1.5583501669570295E-2</v>
      </c>
      <c r="P271" s="22">
        <v>9.55685121967821E-4</v>
      </c>
      <c r="Q271" s="329">
        <v>0.14053556296301328</v>
      </c>
      <c r="R271" s="22">
        <v>2.671797482718815E-2</v>
      </c>
    </row>
    <row r="272" spans="2:18" x14ac:dyDescent="0.35">
      <c r="B272" s="7" t="s">
        <v>119</v>
      </c>
      <c r="C272" s="22">
        <v>1</v>
      </c>
      <c r="D272" s="329">
        <v>-0.10135284223997676</v>
      </c>
      <c r="E272" s="22">
        <v>-0.17150552127371399</v>
      </c>
      <c r="F272" s="22">
        <v>-0.17450349716968891</v>
      </c>
      <c r="G272" s="22">
        <v>-0.10492717742028458</v>
      </c>
      <c r="H272" s="22">
        <v>-0.17455742074877748</v>
      </c>
      <c r="I272" s="329">
        <v>1.8068485806072023E-3</v>
      </c>
      <c r="J272" s="329">
        <v>5.4205457418216071E-2</v>
      </c>
      <c r="K272" s="329">
        <v>5.3695466245505378E-4</v>
      </c>
      <c r="L272" s="329">
        <v>1.1082033270731686</v>
      </c>
      <c r="M272" s="329">
        <v>-3.5743351803078183E-3</v>
      </c>
      <c r="N272" s="22">
        <v>-3.221750902527868E-2</v>
      </c>
      <c r="O272" s="329">
        <v>-3.157543252605042E-3</v>
      </c>
      <c r="P272" s="22">
        <v>-2.6859737854906094E-4</v>
      </c>
      <c r="Q272" s="329">
        <v>-2.813709187931903E-2</v>
      </c>
      <c r="R272" s="22">
        <v>-7.419919535137977E-3</v>
      </c>
    </row>
    <row r="273" spans="2:18" x14ac:dyDescent="0.35">
      <c r="B273" s="7" t="s">
        <v>120</v>
      </c>
      <c r="C273" s="22">
        <v>1</v>
      </c>
      <c r="D273" s="329">
        <v>-1.0852898479618638</v>
      </c>
      <c r="E273" s="22">
        <v>-1.8364872360170719</v>
      </c>
      <c r="F273" s="22">
        <v>-1.8689464523293742</v>
      </c>
      <c r="G273" s="22">
        <v>-1.1239930580851758</v>
      </c>
      <c r="H273" s="22">
        <v>-1.992759067384051</v>
      </c>
      <c r="I273" s="329">
        <v>2.1756091128224278E-3</v>
      </c>
      <c r="J273" s="329">
        <v>6.5268273384672837E-2</v>
      </c>
      <c r="K273" s="329">
        <v>6.2282346813485309E-2</v>
      </c>
      <c r="L273" s="329">
        <v>0.85945258774308131</v>
      </c>
      <c r="M273" s="329">
        <v>-3.8703210123312022E-2</v>
      </c>
      <c r="N273" s="22">
        <v>-0.36978260136126101</v>
      </c>
      <c r="O273" s="329">
        <v>-3.3587160036173749E-2</v>
      </c>
      <c r="P273" s="22">
        <v>-3.157235399588417E-3</v>
      </c>
      <c r="Q273" s="329">
        <v>-0.31896572896377295</v>
      </c>
      <c r="R273" s="22">
        <v>-9.2949108467706681E-2</v>
      </c>
    </row>
    <row r="274" spans="2:18" x14ac:dyDescent="0.35">
      <c r="B274" s="7" t="s">
        <v>121</v>
      </c>
      <c r="C274" s="22">
        <v>1</v>
      </c>
      <c r="D274" s="329">
        <v>-1.2932614453508617</v>
      </c>
      <c r="E274" s="22">
        <v>-2.1884090611186711</v>
      </c>
      <c r="F274" s="22">
        <v>-2.2248214951460001</v>
      </c>
      <c r="G274" s="22">
        <v>-1.3366560413269126</v>
      </c>
      <c r="H274" s="22">
        <v>-2.4405167118676099</v>
      </c>
      <c r="I274" s="329">
        <v>2.069785722727697E-4</v>
      </c>
      <c r="J274" s="329">
        <v>6.2093571681830911E-3</v>
      </c>
      <c r="K274" s="329">
        <v>8.304426901035547E-2</v>
      </c>
      <c r="L274" s="329">
        <v>0.76252405495764863</v>
      </c>
      <c r="M274" s="329">
        <v>-4.339459597605079E-2</v>
      </c>
      <c r="N274" s="22">
        <v>-0.43973372801668731</v>
      </c>
      <c r="O274" s="329">
        <v>-4.2138333519053932E-2</v>
      </c>
      <c r="P274" s="22">
        <v>-1.1580711938912096E-3</v>
      </c>
      <c r="Q274" s="329">
        <v>-0.41211559684771581</v>
      </c>
      <c r="R274" s="22">
        <v>-3.5111103525432313E-2</v>
      </c>
    </row>
    <row r="275" spans="2:18" x14ac:dyDescent="0.35">
      <c r="B275" s="7" t="s">
        <v>122</v>
      </c>
      <c r="C275" s="22">
        <v>1</v>
      </c>
      <c r="D275" s="329">
        <v>-0.92472239976028225</v>
      </c>
      <c r="E275" s="22">
        <v>-1.5647809543303766</v>
      </c>
      <c r="F275" s="22">
        <v>-1.5974564650535594</v>
      </c>
      <c r="G275" s="22">
        <v>-0.96374544277751395</v>
      </c>
      <c r="H275" s="22">
        <v>-1.6779770554583964</v>
      </c>
      <c r="I275" s="329">
        <v>8.2329627667261738E-3</v>
      </c>
      <c r="J275" s="329">
        <v>0.2469888830017852</v>
      </c>
      <c r="K275" s="329">
        <v>5.3844062767712093E-2</v>
      </c>
      <c r="L275" s="329">
        <v>0.92987577172439195</v>
      </c>
      <c r="M275" s="329">
        <v>-3.9023043017231689E-2</v>
      </c>
      <c r="N275" s="22">
        <v>-0.33764895942372741</v>
      </c>
      <c r="O275" s="329">
        <v>-3.5543158360879498E-2</v>
      </c>
      <c r="P275" s="22">
        <v>5.2661510639969945E-3</v>
      </c>
      <c r="Q275" s="329">
        <v>-0.33148148190114385</v>
      </c>
      <c r="R275" s="22">
        <v>0.15225238121479914</v>
      </c>
    </row>
    <row r="276" spans="2:18" x14ac:dyDescent="0.35">
      <c r="B276" s="7" t="s">
        <v>123</v>
      </c>
      <c r="C276" s="22">
        <v>1</v>
      </c>
      <c r="D276" s="329">
        <v>-0.18070163319684696</v>
      </c>
      <c r="E276" s="22">
        <v>-0.3057766029200979</v>
      </c>
      <c r="F276" s="22">
        <v>-0.32289346158460475</v>
      </c>
      <c r="G276" s="22">
        <v>-0.20149862020197909</v>
      </c>
      <c r="H276" s="22">
        <v>-0.33564204376757967</v>
      </c>
      <c r="I276" s="329">
        <v>7.095349586222767E-2</v>
      </c>
      <c r="J276" s="329">
        <v>2.1286048758668299</v>
      </c>
      <c r="K276" s="329">
        <v>5.9996628888712069E-3</v>
      </c>
      <c r="L276" s="329">
        <v>1.1875764377576605</v>
      </c>
      <c r="M276" s="329">
        <v>-2.079698700513213E-2</v>
      </c>
      <c r="N276" s="22">
        <v>-0.1078302293261809</v>
      </c>
      <c r="O276" s="329">
        <v>-9.234133934269733E-3</v>
      </c>
      <c r="P276" s="22">
        <v>3.2323015872523287E-3</v>
      </c>
      <c r="Q276" s="329">
        <v>-8.2391047476366233E-2</v>
      </c>
      <c r="R276" s="22">
        <v>8.9405298159409771E-2</v>
      </c>
    </row>
    <row r="277" spans="2:18" x14ac:dyDescent="0.35">
      <c r="B277" s="7" t="s">
        <v>124</v>
      </c>
      <c r="C277" s="22">
        <v>1</v>
      </c>
      <c r="D277" s="329">
        <v>0.75689639413330756</v>
      </c>
      <c r="E277" s="22">
        <v>1.2807920109301629</v>
      </c>
      <c r="F277" s="22">
        <v>1.4470612849271274</v>
      </c>
      <c r="G277" s="22">
        <v>0.96616892523319131</v>
      </c>
      <c r="H277" s="22">
        <v>1.6678215289821228</v>
      </c>
      <c r="I277" s="329">
        <v>0.18434228934991395</v>
      </c>
      <c r="J277" s="329">
        <v>5.5302686804974188</v>
      </c>
      <c r="K277" s="329">
        <v>0.28948071990503693</v>
      </c>
      <c r="L277" s="329">
        <v>1.1786891403430797</v>
      </c>
      <c r="M277" s="329">
        <v>0.20927253109988367</v>
      </c>
      <c r="N277" s="22">
        <v>0.77620986238470302</v>
      </c>
      <c r="O277" s="329">
        <v>5.2298390697858244E-2</v>
      </c>
      <c r="P277" s="22">
        <v>-2.4981496648273163E-2</v>
      </c>
      <c r="Q277" s="329">
        <v>0.48357563427794192</v>
      </c>
      <c r="R277" s="22">
        <v>-0.71608085711730329</v>
      </c>
    </row>
    <row r="278" spans="2:18" x14ac:dyDescent="0.35">
      <c r="B278" s="7" t="s">
        <v>125</v>
      </c>
      <c r="C278" s="22">
        <v>1</v>
      </c>
      <c r="D278" s="329">
        <v>-5.854875717184771E-2</v>
      </c>
      <c r="E278" s="22">
        <v>-9.9074035781950509E-2</v>
      </c>
      <c r="F278" s="22">
        <v>-0.10515082476774937</v>
      </c>
      <c r="G278" s="22">
        <v>-6.5951296715553734E-2</v>
      </c>
      <c r="H278" s="22">
        <v>-0.10968022580289341</v>
      </c>
      <c r="I278" s="329">
        <v>7.9984452498100239E-2</v>
      </c>
      <c r="J278" s="329">
        <v>2.3995335749430073</v>
      </c>
      <c r="K278" s="329">
        <v>6.9896982396633572E-4</v>
      </c>
      <c r="L278" s="329">
        <v>1.2074088794002673</v>
      </c>
      <c r="M278" s="329">
        <v>-7.4025395437060226E-3</v>
      </c>
      <c r="N278" s="22">
        <v>-3.6745743099357263E-2</v>
      </c>
      <c r="O278" s="329">
        <v>-3.0776151966446213E-3</v>
      </c>
      <c r="P278" s="22">
        <v>1.1232567241071304E-3</v>
      </c>
      <c r="Q278" s="329">
        <v>-2.7415671603034687E-2</v>
      </c>
      <c r="R278" s="22">
        <v>3.1019237933625571E-2</v>
      </c>
    </row>
    <row r="279" spans="2:18" x14ac:dyDescent="0.35">
      <c r="B279" s="7" t="s">
        <v>126</v>
      </c>
      <c r="C279" s="22">
        <v>1</v>
      </c>
      <c r="D279" s="329">
        <v>-0.13539593096322555</v>
      </c>
      <c r="E279" s="22">
        <v>-0.22911197362582336</v>
      </c>
      <c r="F279" s="22">
        <v>-0.23828149754767577</v>
      </c>
      <c r="G279" s="22">
        <v>-0.14645044026112786</v>
      </c>
      <c r="H279" s="22">
        <v>-0.24374652545034528</v>
      </c>
      <c r="I279" s="329">
        <v>4.3224872088169379E-2</v>
      </c>
      <c r="J279" s="329">
        <v>1.2967461626450814</v>
      </c>
      <c r="K279" s="329">
        <v>2.3178455998971075E-3</v>
      </c>
      <c r="L279" s="329">
        <v>1.1557469486135221</v>
      </c>
      <c r="M279" s="329">
        <v>-1.1054509297902306E-2</v>
      </c>
      <c r="N279" s="22">
        <v>-6.6967305886992914E-2</v>
      </c>
      <c r="O279" s="329">
        <v>-6.2752563983148775E-3</v>
      </c>
      <c r="P279" s="22">
        <v>1.8336246552997271E-3</v>
      </c>
      <c r="Q279" s="329">
        <v>-5.5944680999696093E-2</v>
      </c>
      <c r="R279" s="22">
        <v>5.0676345923691982E-2</v>
      </c>
    </row>
    <row r="280" spans="2:18" x14ac:dyDescent="0.35">
      <c r="B280" s="7" t="s">
        <v>127</v>
      </c>
      <c r="C280" s="22">
        <v>1</v>
      </c>
      <c r="D280" s="329">
        <v>0.65439331310222226</v>
      </c>
      <c r="E280" s="22">
        <v>1.107340098227275</v>
      </c>
      <c r="F280" s="22">
        <v>1.1695553964481455</v>
      </c>
      <c r="G280" s="22">
        <v>0.72999249306757286</v>
      </c>
      <c r="H280" s="22">
        <v>1.2434614385494118</v>
      </c>
      <c r="I280" s="329">
        <v>7.1303520956713051E-2</v>
      </c>
      <c r="J280" s="329">
        <v>2.1391056287013916</v>
      </c>
      <c r="K280" s="329">
        <v>7.9011413346062209E-2</v>
      </c>
      <c r="L280" s="329">
        <v>1.0864069249292738</v>
      </c>
      <c r="M280" s="329">
        <v>7.5599179965350524E-2</v>
      </c>
      <c r="N280" s="22">
        <v>0.40015815044962505</v>
      </c>
      <c r="O280" s="329">
        <v>3.3477973749724957E-2</v>
      </c>
      <c r="P280" s="22">
        <v>-1.1738883210849996E-2</v>
      </c>
      <c r="Q280" s="329">
        <v>0.30545881792523266</v>
      </c>
      <c r="R280" s="22">
        <v>-0.3320380155727331</v>
      </c>
    </row>
    <row r="281" spans="2:18" x14ac:dyDescent="0.35">
      <c r="B281" s="7" t="s">
        <v>128</v>
      </c>
      <c r="C281" s="22">
        <v>1</v>
      </c>
      <c r="D281" s="329">
        <v>-2.9000868201144336E-2</v>
      </c>
      <c r="E281" s="22">
        <v>-4.9074193760159875E-2</v>
      </c>
      <c r="F281" s="22">
        <v>-5.0378574102923505E-2</v>
      </c>
      <c r="G281" s="22">
        <v>-3.0563029134460906E-2</v>
      </c>
      <c r="H281" s="22">
        <v>-5.082034287450856E-2</v>
      </c>
      <c r="I281" s="329">
        <v>1.8854700728569117E-2</v>
      </c>
      <c r="J281" s="329">
        <v>0.56564102185707354</v>
      </c>
      <c r="K281" s="329">
        <v>6.835598092300941E-5</v>
      </c>
      <c r="L281" s="329">
        <v>1.1302885003689382</v>
      </c>
      <c r="M281" s="329">
        <v>-1.5621609333165702E-3</v>
      </c>
      <c r="N281" s="22">
        <v>-1.1489530423782771E-2</v>
      </c>
      <c r="O281" s="329">
        <v>-1.1996876231525633E-3</v>
      </c>
      <c r="P281" s="22">
        <v>2.5273134993495251E-4</v>
      </c>
      <c r="Q281" s="329">
        <v>-1.0685354828484366E-2</v>
      </c>
      <c r="R281" s="22">
        <v>6.9782642731586507E-3</v>
      </c>
    </row>
    <row r="282" spans="2:18" x14ac:dyDescent="0.35">
      <c r="B282" s="7" t="s">
        <v>129</v>
      </c>
      <c r="C282" s="22">
        <v>1</v>
      </c>
      <c r="D282" s="329">
        <v>-0.3164486056174412</v>
      </c>
      <c r="E282" s="22">
        <v>-0.53548259588276581</v>
      </c>
      <c r="F282" s="22">
        <v>-0.54854391785754752</v>
      </c>
      <c r="G282" s="22">
        <v>-0.33207430648774061</v>
      </c>
      <c r="H282" s="22">
        <v>-0.55503750235136029</v>
      </c>
      <c r="I282" s="329">
        <v>1.4796767986777306E-2</v>
      </c>
      <c r="J282" s="329">
        <v>0.44390303960331917</v>
      </c>
      <c r="K282" s="329">
        <v>7.428979026332906E-3</v>
      </c>
      <c r="L282" s="329">
        <v>1.1024339201671394</v>
      </c>
      <c r="M282" s="329">
        <v>-1.5625700870299419E-2</v>
      </c>
      <c r="N282" s="22">
        <v>-0.12039943367019378</v>
      </c>
      <c r="O282" s="329">
        <v>-1.2769795858180683E-2</v>
      </c>
      <c r="P282" s="22">
        <v>2.4326050631887511E-3</v>
      </c>
      <c r="Q282" s="329">
        <v>-0.11432746739008981</v>
      </c>
      <c r="R282" s="22">
        <v>6.7515853205190282E-2</v>
      </c>
    </row>
    <row r="283" spans="2:18" x14ac:dyDescent="0.35">
      <c r="B283" s="7" t="s">
        <v>130</v>
      </c>
      <c r="C283" s="22">
        <v>1</v>
      </c>
      <c r="D283" s="329">
        <v>-0.37581017453979121</v>
      </c>
      <c r="E283" s="22">
        <v>-0.63593204156824157</v>
      </c>
      <c r="F283" s="22">
        <v>-0.6491690439001605</v>
      </c>
      <c r="G283" s="22">
        <v>-0.39161806997529214</v>
      </c>
      <c r="H283" s="22">
        <v>-0.65593921013633538</v>
      </c>
      <c r="I283" s="329">
        <v>8.1075280023629702E-3</v>
      </c>
      <c r="J283" s="329">
        <v>0.2432258400708891</v>
      </c>
      <c r="K283" s="329">
        <v>8.8632118296699276E-3</v>
      </c>
      <c r="L283" s="329">
        <v>1.0855739282486829</v>
      </c>
      <c r="M283" s="329">
        <v>-1.5807895435500933E-2</v>
      </c>
      <c r="N283" s="22">
        <v>-0.13178599455500944</v>
      </c>
      <c r="O283" s="329">
        <v>-1.4429124261208796E-2</v>
      </c>
      <c r="P283" s="22">
        <v>2.1235370925379881E-3</v>
      </c>
      <c r="Q283" s="329">
        <v>-0.12945547360132742</v>
      </c>
      <c r="R283" s="22">
        <v>5.9061955385347094E-2</v>
      </c>
    </row>
    <row r="284" spans="2:18" ht="15" thickBot="1" x14ac:dyDescent="0.4">
      <c r="B284" s="20" t="s">
        <v>131</v>
      </c>
      <c r="C284" s="23">
        <v>1</v>
      </c>
      <c r="D284" s="330">
        <v>0.22393924316372515</v>
      </c>
      <c r="E284" s="23">
        <v>0.37894168316956006</v>
      </c>
      <c r="F284" s="23">
        <v>0.38607256348602975</v>
      </c>
      <c r="G284" s="23">
        <v>0.23244666792305707</v>
      </c>
      <c r="H284" s="23">
        <v>0.38749354350023696</v>
      </c>
      <c r="I284" s="330">
        <v>4.3414050970382667E-3</v>
      </c>
      <c r="J284" s="330">
        <v>0.13024215291114799</v>
      </c>
      <c r="K284" s="330">
        <v>2.8312341862136992E-3</v>
      </c>
      <c r="L284" s="330">
        <v>1.1020396788321756</v>
      </c>
      <c r="M284" s="330">
        <v>8.5074247593319163E-3</v>
      </c>
      <c r="N284" s="23">
        <v>7.4131342728066207E-2</v>
      </c>
      <c r="O284" s="330">
        <v>8.2784803549818091E-3</v>
      </c>
      <c r="P284" s="23">
        <v>-9.2234071651775063E-4</v>
      </c>
      <c r="Q284" s="330">
        <v>7.392159731823128E-2</v>
      </c>
      <c r="R284" s="23">
        <v>-2.5531693751401806E-2</v>
      </c>
    </row>
    <row r="304" spans="7:7" x14ac:dyDescent="0.35">
      <c r="G304" t="s">
        <v>63</v>
      </c>
    </row>
    <row r="324" spans="2:9" x14ac:dyDescent="0.35">
      <c r="G324" t="s">
        <v>63</v>
      </c>
    </row>
    <row r="327" spans="2:9" x14ac:dyDescent="0.35">
      <c r="B327" s="6" t="s">
        <v>222</v>
      </c>
    </row>
    <row r="329" spans="2:9" x14ac:dyDescent="0.35">
      <c r="B329" s="398" t="s">
        <v>223</v>
      </c>
      <c r="C329" s="398"/>
      <c r="D329" s="398"/>
      <c r="E329" s="398"/>
      <c r="F329" s="398"/>
      <c r="G329" s="398"/>
      <c r="H329" s="398"/>
      <c r="I329" s="398"/>
    </row>
    <row r="330" spans="2:9" x14ac:dyDescent="0.35">
      <c r="B330" s="398"/>
      <c r="C330" s="398"/>
      <c r="D330" s="398"/>
      <c r="E330" s="398"/>
      <c r="F330" s="398"/>
      <c r="G330" s="398"/>
      <c r="H330" s="398"/>
      <c r="I330" s="398"/>
    </row>
    <row r="332" spans="2:9" x14ac:dyDescent="0.35">
      <c r="B332" s="398" t="s">
        <v>236</v>
      </c>
      <c r="C332" s="398"/>
      <c r="D332" s="398"/>
      <c r="E332" s="398"/>
      <c r="F332" s="398"/>
      <c r="G332" s="398"/>
      <c r="H332" s="398"/>
      <c r="I332" s="398"/>
    </row>
    <row r="333" spans="2:9" x14ac:dyDescent="0.35">
      <c r="B333" s="398"/>
      <c r="C333" s="398"/>
      <c r="D333" s="398"/>
      <c r="E333" s="398"/>
      <c r="F333" s="398"/>
      <c r="G333" s="398"/>
      <c r="H333" s="398"/>
      <c r="I333" s="398"/>
    </row>
    <row r="335" spans="2:9" x14ac:dyDescent="0.35">
      <c r="B335" s="398" t="s">
        <v>224</v>
      </c>
      <c r="C335" s="398"/>
      <c r="D335" s="398"/>
      <c r="E335" s="398"/>
      <c r="F335" s="398"/>
      <c r="G335" s="398"/>
      <c r="H335" s="398"/>
      <c r="I335" s="398"/>
    </row>
    <row r="336" spans="2:9" x14ac:dyDescent="0.35">
      <c r="B336" s="398"/>
      <c r="C336" s="398"/>
      <c r="D336" s="398"/>
      <c r="E336" s="398"/>
      <c r="F336" s="398"/>
      <c r="G336" s="398"/>
      <c r="H336" s="398"/>
      <c r="I336" s="398"/>
    </row>
    <row r="337" spans="2:9" x14ac:dyDescent="0.35">
      <c r="B337" s="398"/>
      <c r="C337" s="398"/>
      <c r="D337" s="398"/>
      <c r="E337" s="398"/>
      <c r="F337" s="398"/>
      <c r="G337" s="398"/>
      <c r="H337" s="398"/>
      <c r="I337" s="398"/>
    </row>
  </sheetData>
  <mergeCells count="3">
    <mergeCell ref="B329:I330"/>
    <mergeCell ref="B332:I333"/>
    <mergeCell ref="B335:I337"/>
  </mergeCells>
  <pageMargins left="0.7" right="0.7" top="0.75" bottom="0.75" header="0.3" footer="0.3"/>
  <pageSetup orientation="portrait" r:id="rId1"/>
  <ignoredErrors>
    <ignoredError sqref="A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049" r:id="rId4" name="DD684257">
              <controlPr defaultSize="0" autoFill="0" autoPict="0" macro="[0]!GoToResultsNew0802202110492583">
                <anchor moveWithCells="1">
                  <from>
                    <xdr:col>1</xdr:col>
                    <xdr:colOff>6350</xdr:colOff>
                    <xdr:row>11</xdr:row>
                    <xdr:rowOff>0</xdr:rowOff>
                  </from>
                  <to>
                    <xdr:col>5</xdr:col>
                    <xdr:colOff>6350</xdr:colOff>
                    <xdr:row>12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60664-E2CD-4CE5-A0D7-C0F33132E337}">
  <sheetPr codeName="Sheet3">
    <tabColor rgb="FFFFFF00"/>
  </sheetPr>
  <dimension ref="A1:Z171"/>
  <sheetViews>
    <sheetView workbookViewId="0">
      <selection activeCell="E19" sqref="E19"/>
    </sheetView>
  </sheetViews>
  <sheetFormatPr defaultRowHeight="14.5" x14ac:dyDescent="0.35"/>
  <sheetData>
    <row r="1" spans="1:26" s="43" customFormat="1" x14ac:dyDescent="0.35">
      <c r="A1" s="43" t="s">
        <v>0</v>
      </c>
      <c r="B1" s="43" t="s">
        <v>1</v>
      </c>
      <c r="F1" s="43" t="s">
        <v>5</v>
      </c>
      <c r="X1" s="395"/>
      <c r="Z1"/>
    </row>
    <row r="2" spans="1:26" x14ac:dyDescent="0.35">
      <c r="A2">
        <v>1960</v>
      </c>
      <c r="B2" s="396">
        <v>1.807074403422438</v>
      </c>
      <c r="C2" s="396"/>
      <c r="D2" s="396"/>
      <c r="E2" s="396"/>
      <c r="F2" s="396">
        <v>3.2187211185452234</v>
      </c>
      <c r="L2" s="396"/>
      <c r="M2" s="396"/>
      <c r="N2" s="396"/>
      <c r="O2" s="396"/>
      <c r="P2" s="396"/>
      <c r="V2" s="396"/>
      <c r="X2" s="396"/>
    </row>
    <row r="3" spans="1:26" x14ac:dyDescent="0.35">
      <c r="A3">
        <v>1961</v>
      </c>
      <c r="B3" s="396">
        <v>1.9104577886370746</v>
      </c>
      <c r="C3" s="396"/>
      <c r="D3" s="396"/>
      <c r="E3" s="396"/>
      <c r="F3" s="396">
        <v>3.5681281079146627</v>
      </c>
      <c r="L3" s="396"/>
      <c r="M3" s="396"/>
      <c r="N3" s="396"/>
      <c r="O3" s="396"/>
      <c r="P3" s="396"/>
      <c r="V3" s="396"/>
      <c r="X3" s="396"/>
    </row>
    <row r="4" spans="1:26" x14ac:dyDescent="0.35">
      <c r="A4">
        <v>1962</v>
      </c>
      <c r="B4" s="396">
        <v>2.0371600342241427</v>
      </c>
      <c r="C4" s="396"/>
      <c r="D4" s="396"/>
      <c r="E4" s="396"/>
      <c r="F4" s="396">
        <v>2.7212955762231514</v>
      </c>
      <c r="L4" s="396"/>
      <c r="M4" s="396"/>
      <c r="N4" s="396"/>
      <c r="O4" s="396"/>
      <c r="P4" s="396"/>
      <c r="V4" s="396"/>
      <c r="X4" s="396"/>
    </row>
    <row r="5" spans="1:26" x14ac:dyDescent="0.35">
      <c r="A5">
        <v>1963</v>
      </c>
      <c r="B5" s="396">
        <v>2.0783980857160644</v>
      </c>
      <c r="C5" s="396"/>
      <c r="D5" s="396"/>
      <c r="E5" s="396"/>
      <c r="F5" s="396">
        <v>2.2022983133192908</v>
      </c>
      <c r="L5" s="396"/>
      <c r="M5" s="396"/>
      <c r="N5" s="396"/>
      <c r="O5" s="396"/>
      <c r="P5" s="396"/>
      <c r="V5" s="396"/>
      <c r="X5" s="396"/>
    </row>
    <row r="6" spans="1:26" x14ac:dyDescent="0.35">
      <c r="A6">
        <v>1964</v>
      </c>
      <c r="B6" s="396">
        <v>1.5779930195232019</v>
      </c>
      <c r="C6" s="396"/>
      <c r="D6" s="396"/>
      <c r="E6" s="396"/>
      <c r="F6" s="396">
        <v>2.4981266476576938</v>
      </c>
      <c r="L6" s="396"/>
      <c r="M6" s="396"/>
      <c r="N6" s="396"/>
      <c r="O6" s="396"/>
      <c r="P6" s="396"/>
      <c r="V6" s="396"/>
      <c r="W6" s="396"/>
      <c r="X6" s="396"/>
    </row>
    <row r="7" spans="1:26" x14ac:dyDescent="0.35">
      <c r="A7">
        <v>1965</v>
      </c>
      <c r="B7" s="396">
        <v>1.60102105782405</v>
      </c>
      <c r="C7" s="396"/>
      <c r="D7" s="396"/>
      <c r="E7" s="396"/>
      <c r="F7" s="396">
        <v>1.9269893006516279</v>
      </c>
      <c r="L7" s="396"/>
      <c r="M7" s="396"/>
      <c r="N7" s="396"/>
      <c r="O7" s="396"/>
      <c r="P7" s="396"/>
      <c r="V7" s="396"/>
      <c r="W7" s="396"/>
      <c r="X7" s="396"/>
    </row>
    <row r="8" spans="1:26" x14ac:dyDescent="0.35">
      <c r="A8">
        <v>1966</v>
      </c>
      <c r="B8" s="396">
        <v>1.7012611517460445</v>
      </c>
      <c r="C8" s="396"/>
      <c r="D8" s="396"/>
      <c r="E8" s="396"/>
      <c r="F8" s="396">
        <v>1.785188205777269</v>
      </c>
      <c r="L8" s="396"/>
      <c r="M8" s="396"/>
      <c r="N8" s="396"/>
      <c r="O8" s="396"/>
      <c r="P8" s="396"/>
      <c r="V8" s="396"/>
      <c r="W8" s="396"/>
      <c r="X8" s="396"/>
    </row>
    <row r="9" spans="1:26" x14ac:dyDescent="0.35">
      <c r="A9">
        <v>1967</v>
      </c>
      <c r="B9" s="396">
        <v>1.43629069863931</v>
      </c>
      <c r="C9" s="396"/>
      <c r="D9" s="396"/>
      <c r="E9" s="396"/>
      <c r="F9" s="396">
        <v>1.3861070046455306</v>
      </c>
      <c r="L9" s="396"/>
      <c r="M9" s="396"/>
      <c r="N9" s="396"/>
      <c r="O9" s="396"/>
      <c r="P9" s="396"/>
      <c r="V9" s="396"/>
      <c r="W9" s="396"/>
      <c r="X9" s="396"/>
    </row>
    <row r="10" spans="1:26" x14ac:dyDescent="0.35">
      <c r="A10">
        <v>1968</v>
      </c>
      <c r="B10" s="396">
        <v>0.43356936005441743</v>
      </c>
      <c r="C10" s="396"/>
      <c r="D10" s="396"/>
      <c r="E10" s="396"/>
      <c r="F10" s="396">
        <v>1.5483245048124934</v>
      </c>
      <c r="L10" s="396"/>
      <c r="M10" s="396"/>
      <c r="N10" s="396"/>
      <c r="O10" s="396"/>
      <c r="P10" s="396"/>
      <c r="V10" s="396"/>
      <c r="W10" s="396"/>
      <c r="X10" s="396"/>
    </row>
    <row r="11" spans="1:26" x14ac:dyDescent="0.35">
      <c r="A11">
        <v>1969</v>
      </c>
      <c r="B11" s="396">
        <v>0.38688567068899232</v>
      </c>
      <c r="C11" s="396"/>
      <c r="D11" s="396"/>
      <c r="E11" s="396"/>
      <c r="F11" s="396">
        <v>-1.2214598315678347</v>
      </c>
      <c r="L11" s="396"/>
      <c r="M11" s="396"/>
      <c r="N11" s="396"/>
      <c r="O11" s="396"/>
      <c r="P11" s="396"/>
      <c r="V11" s="396"/>
      <c r="W11" s="396"/>
      <c r="X11" s="396"/>
    </row>
    <row r="12" spans="1:26" x14ac:dyDescent="0.35">
      <c r="A12">
        <v>1970</v>
      </c>
      <c r="B12" s="396">
        <v>-1.9761287730611008E-2</v>
      </c>
      <c r="C12" s="396"/>
      <c r="D12" s="396"/>
      <c r="E12" s="396"/>
      <c r="F12" s="396">
        <v>-0.80493448016120184</v>
      </c>
      <c r="L12" s="396"/>
      <c r="M12" s="396"/>
      <c r="N12" s="396"/>
      <c r="O12" s="396"/>
      <c r="P12" s="396"/>
      <c r="V12" s="396"/>
      <c r="W12" s="396"/>
      <c r="X12" s="396"/>
    </row>
    <row r="13" spans="1:26" x14ac:dyDescent="0.35">
      <c r="A13">
        <v>1971</v>
      </c>
      <c r="B13" s="396">
        <v>-0.14541651061302405</v>
      </c>
      <c r="C13" s="396"/>
      <c r="D13" s="396"/>
      <c r="E13" s="396"/>
      <c r="F13" s="396">
        <v>-1.6099483849529164</v>
      </c>
      <c r="L13" s="396"/>
      <c r="M13" s="396"/>
      <c r="N13" s="396"/>
      <c r="O13" s="396"/>
      <c r="P13" s="396"/>
      <c r="V13" s="396"/>
      <c r="W13" s="396"/>
      <c r="X13" s="396"/>
    </row>
    <row r="14" spans="1:26" x14ac:dyDescent="0.35">
      <c r="A14">
        <v>1972</v>
      </c>
      <c r="B14" s="396">
        <v>-0.68429487399130495</v>
      </c>
      <c r="C14" s="396"/>
      <c r="D14" s="396"/>
      <c r="E14" s="396"/>
      <c r="F14" s="396">
        <v>-2.9629374963562021</v>
      </c>
      <c r="L14" s="396"/>
      <c r="M14" s="396"/>
      <c r="N14" s="396"/>
      <c r="O14" s="396"/>
      <c r="P14" s="396"/>
      <c r="V14" s="396"/>
      <c r="W14" s="396"/>
      <c r="X14" s="396"/>
    </row>
    <row r="15" spans="1:26" x14ac:dyDescent="0.35">
      <c r="A15">
        <v>1973</v>
      </c>
      <c r="B15" s="396">
        <v>-1.2314377001795034</v>
      </c>
      <c r="C15" s="396"/>
      <c r="D15" s="396"/>
      <c r="E15" s="396"/>
      <c r="F15" s="396">
        <v>-2.7344596656107258</v>
      </c>
      <c r="L15" s="396"/>
      <c r="M15" s="396"/>
      <c r="N15" s="396"/>
      <c r="O15" s="396"/>
      <c r="P15" s="396"/>
      <c r="V15" s="396"/>
      <c r="W15" s="396"/>
      <c r="X15" s="396"/>
    </row>
    <row r="16" spans="1:26" x14ac:dyDescent="0.35">
      <c r="A16">
        <v>1974</v>
      </c>
      <c r="B16" s="396">
        <v>-1.9438697825660489</v>
      </c>
      <c r="C16" s="396"/>
      <c r="D16" s="396"/>
      <c r="E16" s="396"/>
      <c r="F16" s="396">
        <v>-3.6079653059396311</v>
      </c>
      <c r="L16" s="396"/>
      <c r="M16" s="396"/>
      <c r="N16" s="396"/>
      <c r="O16" s="396"/>
      <c r="P16" s="396"/>
      <c r="V16" s="396"/>
      <c r="W16" s="396"/>
      <c r="X16" s="396"/>
    </row>
    <row r="17" spans="1:24" x14ac:dyDescent="0.35">
      <c r="A17">
        <v>1975</v>
      </c>
      <c r="B17" s="396">
        <v>-1.796797732721189</v>
      </c>
      <c r="C17" s="396"/>
      <c r="D17" s="396"/>
      <c r="E17" s="396"/>
      <c r="F17" s="396">
        <v>-4.6184337561858912</v>
      </c>
      <c r="L17" s="396"/>
      <c r="M17" s="396"/>
      <c r="N17" s="396"/>
      <c r="O17" s="396"/>
      <c r="P17" s="396"/>
      <c r="V17" s="396"/>
      <c r="W17" s="396"/>
      <c r="X17" s="396"/>
    </row>
    <row r="18" spans="1:24" x14ac:dyDescent="0.35">
      <c r="A18">
        <v>1976</v>
      </c>
      <c r="B18" s="396">
        <v>-2.1455934514713713</v>
      </c>
      <c r="C18" s="396"/>
      <c r="D18" s="396"/>
      <c r="E18" s="396"/>
      <c r="F18" s="396">
        <v>-3.9350592312255395</v>
      </c>
      <c r="L18" s="396"/>
      <c r="M18" s="396"/>
      <c r="N18" s="396"/>
      <c r="O18" s="396"/>
      <c r="P18" s="396"/>
      <c r="V18" s="396"/>
      <c r="W18" s="396"/>
      <c r="X18" s="396"/>
    </row>
    <row r="19" spans="1:24" x14ac:dyDescent="0.35">
      <c r="A19">
        <v>1977</v>
      </c>
      <c r="B19" s="396">
        <v>-2.8084387569984126</v>
      </c>
      <c r="C19" s="396"/>
      <c r="D19" s="396"/>
      <c r="E19" s="396"/>
      <c r="F19" s="396">
        <v>-4.5267260285792394</v>
      </c>
      <c r="L19" s="396"/>
      <c r="M19" s="396"/>
      <c r="N19" s="396"/>
      <c r="O19" s="396"/>
      <c r="P19" s="396"/>
      <c r="V19" s="396"/>
      <c r="W19" s="396"/>
      <c r="X19" s="396"/>
    </row>
    <row r="20" spans="1:24" x14ac:dyDescent="0.35">
      <c r="A20">
        <v>1978</v>
      </c>
      <c r="B20" s="396">
        <v>-2.8349204261618173</v>
      </c>
      <c r="C20" s="396"/>
      <c r="D20" s="396"/>
      <c r="E20" s="396"/>
      <c r="F20" s="396">
        <v>-3.7140953052717802</v>
      </c>
      <c r="L20" s="396"/>
      <c r="M20" s="396"/>
      <c r="N20" s="396"/>
      <c r="O20" s="396"/>
      <c r="P20" s="396"/>
      <c r="V20" s="396"/>
      <c r="W20" s="396"/>
      <c r="X20" s="396"/>
    </row>
    <row r="21" spans="1:24" x14ac:dyDescent="0.35">
      <c r="A21">
        <v>1979</v>
      </c>
      <c r="B21" s="396">
        <v>-2.4481789548293547</v>
      </c>
      <c r="C21" s="396"/>
      <c r="D21" s="396"/>
      <c r="E21" s="396"/>
      <c r="F21" s="396">
        <v>-4.4364025984932471</v>
      </c>
      <c r="L21" s="396"/>
      <c r="M21" s="396"/>
      <c r="N21" s="396"/>
      <c r="O21" s="396"/>
      <c r="P21" s="396"/>
      <c r="V21" s="396"/>
      <c r="W21" s="396"/>
      <c r="X21" s="396"/>
    </row>
    <row r="22" spans="1:24" x14ac:dyDescent="0.35">
      <c r="A22">
        <v>1980</v>
      </c>
      <c r="B22" s="396">
        <v>-2.5573052520919326</v>
      </c>
      <c r="C22" s="396"/>
      <c r="D22" s="396"/>
      <c r="E22" s="396"/>
      <c r="F22" s="396">
        <v>-3.1732553462601683</v>
      </c>
      <c r="L22" s="396"/>
      <c r="M22" s="396"/>
      <c r="N22" s="396"/>
      <c r="O22" s="396"/>
      <c r="P22" s="396"/>
      <c r="V22" s="396"/>
      <c r="W22" s="396"/>
      <c r="X22" s="396"/>
    </row>
    <row r="23" spans="1:24" x14ac:dyDescent="0.35">
      <c r="A23">
        <v>1981</v>
      </c>
      <c r="B23" s="396">
        <v>-2.4102332022470736</v>
      </c>
      <c r="C23" s="396"/>
      <c r="D23" s="396"/>
      <c r="E23" s="396"/>
      <c r="F23" s="396">
        <v>-2.9632072675808088</v>
      </c>
      <c r="L23" s="396"/>
      <c r="M23" s="396"/>
      <c r="N23" s="396"/>
      <c r="O23" s="396"/>
      <c r="P23" s="396"/>
      <c r="V23" s="396"/>
      <c r="W23" s="396"/>
      <c r="X23" s="396"/>
    </row>
    <row r="24" spans="1:24" x14ac:dyDescent="0.35">
      <c r="A24">
        <v>1982</v>
      </c>
      <c r="B24" s="396">
        <v>-2.2879545408319659</v>
      </c>
      <c r="C24" s="396"/>
      <c r="D24" s="396"/>
      <c r="E24" s="396"/>
      <c r="F24" s="396">
        <v>-2.3771054698931851</v>
      </c>
      <c r="L24" s="396"/>
      <c r="M24" s="396"/>
      <c r="N24" s="396"/>
      <c r="O24" s="396"/>
      <c r="P24" s="396"/>
      <c r="V24" s="396"/>
      <c r="W24" s="396"/>
      <c r="X24" s="396"/>
    </row>
    <row r="25" spans="1:24" x14ac:dyDescent="0.35">
      <c r="A25">
        <v>1983</v>
      </c>
      <c r="B25" s="396">
        <v>-2.1078246397474372</v>
      </c>
      <c r="C25" s="396"/>
      <c r="D25" s="396"/>
      <c r="E25" s="396"/>
      <c r="F25" s="396">
        <v>-1.9251359036105198</v>
      </c>
      <c r="L25" s="396"/>
      <c r="M25" s="396"/>
      <c r="N25" s="396"/>
      <c r="O25" s="396"/>
      <c r="P25" s="396"/>
      <c r="V25" s="396"/>
      <c r="W25" s="396"/>
      <c r="X25" s="396"/>
    </row>
    <row r="26" spans="1:24" x14ac:dyDescent="0.35">
      <c r="A26">
        <v>1984</v>
      </c>
      <c r="B26" s="396">
        <v>-1.8450501105637342</v>
      </c>
      <c r="C26" s="396"/>
      <c r="D26" s="396"/>
      <c r="E26" s="396"/>
      <c r="F26" s="396">
        <v>-2.3251498084022351</v>
      </c>
      <c r="L26" s="396"/>
      <c r="M26" s="396"/>
      <c r="N26" s="396"/>
      <c r="O26" s="396"/>
      <c r="P26" s="396"/>
      <c r="V26" s="396"/>
      <c r="W26" s="396"/>
      <c r="X26" s="396"/>
    </row>
    <row r="27" spans="1:24" x14ac:dyDescent="0.35">
      <c r="A27">
        <v>1985</v>
      </c>
      <c r="B27" s="396">
        <v>-1.3260772342725937</v>
      </c>
      <c r="C27" s="396"/>
      <c r="D27" s="396"/>
      <c r="E27" s="396"/>
      <c r="F27" s="396">
        <v>-0.68194057269808195</v>
      </c>
      <c r="L27" s="396"/>
      <c r="M27" s="396"/>
      <c r="N27" s="396"/>
      <c r="O27" s="396"/>
      <c r="P27" s="396"/>
      <c r="V27" s="396"/>
      <c r="W27" s="396"/>
      <c r="X27" s="396"/>
    </row>
    <row r="28" spans="1:24" x14ac:dyDescent="0.35">
      <c r="A28">
        <v>1986</v>
      </c>
      <c r="B28" s="396">
        <v>-1.2285919612872385</v>
      </c>
      <c r="C28" s="396"/>
      <c r="D28" s="396"/>
      <c r="E28" s="396"/>
      <c r="F28" s="396">
        <v>0.40606205143582308</v>
      </c>
      <c r="L28" s="396"/>
      <c r="M28" s="396"/>
      <c r="N28" s="396"/>
      <c r="O28" s="396"/>
      <c r="P28" s="396"/>
      <c r="V28" s="396"/>
      <c r="W28" s="396"/>
      <c r="X28" s="396"/>
    </row>
    <row r="29" spans="1:24" x14ac:dyDescent="0.35">
      <c r="A29">
        <v>1987</v>
      </c>
      <c r="B29" s="396">
        <v>-1.0815199114423788</v>
      </c>
      <c r="C29" s="396"/>
      <c r="D29" s="396"/>
      <c r="E29" s="396"/>
      <c r="F29" s="396">
        <v>5.3114262346587199E-2</v>
      </c>
      <c r="L29" s="396"/>
      <c r="M29" s="396"/>
      <c r="N29" s="396"/>
      <c r="O29" s="396"/>
      <c r="P29" s="396"/>
      <c r="V29" s="396"/>
      <c r="W29" s="396"/>
      <c r="X29" s="396"/>
    </row>
    <row r="30" spans="1:24" x14ac:dyDescent="0.35">
      <c r="A30">
        <v>1988</v>
      </c>
      <c r="B30" s="396">
        <v>-0.58734042358099048</v>
      </c>
      <c r="C30" s="396"/>
      <c r="D30" s="396"/>
      <c r="E30" s="396"/>
      <c r="F30" s="396">
        <v>-0.73487484905669787</v>
      </c>
      <c r="L30" s="396"/>
      <c r="M30" s="396"/>
      <c r="N30" s="396"/>
      <c r="O30" s="396"/>
      <c r="P30" s="396"/>
      <c r="V30" s="396"/>
      <c r="W30" s="396"/>
      <c r="X30" s="396"/>
    </row>
    <row r="31" spans="1:24" x14ac:dyDescent="0.35">
      <c r="A31">
        <v>1989</v>
      </c>
      <c r="B31" s="396">
        <v>-0.26671465472786643</v>
      </c>
      <c r="C31" s="396"/>
      <c r="D31" s="396"/>
      <c r="E31" s="396"/>
      <c r="F31" s="396">
        <v>-1.4208185059145284</v>
      </c>
      <c r="L31" s="396"/>
      <c r="M31" s="396"/>
      <c r="N31" s="396"/>
      <c r="O31" s="396"/>
      <c r="P31" s="396"/>
      <c r="V31" s="396"/>
      <c r="W31" s="396"/>
      <c r="X31" s="396"/>
    </row>
    <row r="32" spans="1:24" x14ac:dyDescent="0.35">
      <c r="A32">
        <v>1990</v>
      </c>
      <c r="B32" s="396">
        <v>-0.25187400984168468</v>
      </c>
      <c r="C32" s="396"/>
      <c r="D32" s="396"/>
      <c r="E32" s="396"/>
      <c r="F32" s="396">
        <v>-0.81386960078888781</v>
      </c>
      <c r="L32" s="396"/>
      <c r="M32" s="396"/>
      <c r="N32" s="396"/>
      <c r="O32" s="396"/>
      <c r="P32" s="396"/>
      <c r="V32" s="396"/>
      <c r="W32" s="396"/>
      <c r="X32" s="396"/>
    </row>
    <row r="33" spans="1:24" x14ac:dyDescent="0.35">
      <c r="A33">
        <v>1991</v>
      </c>
      <c r="B33" s="396">
        <v>-0.12959534842657724</v>
      </c>
      <c r="C33" s="396"/>
      <c r="D33" s="396"/>
      <c r="E33" s="396"/>
      <c r="F33" s="396">
        <v>-0.53227193533266881</v>
      </c>
      <c r="L33" s="396"/>
      <c r="M33" s="396"/>
      <c r="N33" s="396"/>
      <c r="O33" s="396"/>
      <c r="P33" s="396"/>
      <c r="V33" s="396"/>
      <c r="W33" s="396"/>
      <c r="X33" s="396"/>
    </row>
    <row r="34" spans="1:24" x14ac:dyDescent="0.35">
      <c r="A34">
        <v>1992</v>
      </c>
      <c r="B34" s="396">
        <v>-0.10649024073047807</v>
      </c>
      <c r="C34" s="396"/>
      <c r="D34" s="396"/>
      <c r="E34" s="396"/>
      <c r="F34" s="396">
        <v>0.35711498632189737</v>
      </c>
      <c r="L34" s="396"/>
      <c r="M34" s="396"/>
      <c r="N34" s="396"/>
      <c r="O34" s="396"/>
      <c r="P34" s="396"/>
      <c r="V34" s="396"/>
      <c r="W34" s="396"/>
      <c r="X34" s="396"/>
    </row>
    <row r="35" spans="1:24" x14ac:dyDescent="0.35">
      <c r="A35">
        <v>1993</v>
      </c>
      <c r="B35" s="396">
        <v>-0.10817852146413086</v>
      </c>
      <c r="C35" s="396"/>
      <c r="D35" s="396"/>
      <c r="E35" s="396"/>
      <c r="F35" s="396">
        <v>0.84964240384423206</v>
      </c>
      <c r="L35" s="396"/>
      <c r="M35" s="396"/>
      <c r="N35" s="396"/>
      <c r="O35" s="396"/>
      <c r="P35" s="396"/>
      <c r="V35" s="396"/>
      <c r="W35" s="396"/>
      <c r="X35" s="396"/>
    </row>
    <row r="36" spans="1:24" x14ac:dyDescent="0.35">
      <c r="A36">
        <v>1994</v>
      </c>
      <c r="B36" s="396">
        <v>0.52649683416585247</v>
      </c>
      <c r="C36" s="396"/>
      <c r="D36" s="396"/>
      <c r="E36" s="396"/>
      <c r="F36" s="396">
        <v>1.2352483337632618</v>
      </c>
      <c r="L36" s="396"/>
      <c r="M36" s="396"/>
      <c r="N36" s="396"/>
      <c r="O36" s="396"/>
      <c r="P36" s="396"/>
      <c r="V36" s="396"/>
      <c r="W36" s="396"/>
      <c r="X36" s="396"/>
    </row>
    <row r="37" spans="1:24" x14ac:dyDescent="0.35">
      <c r="A37">
        <v>1995</v>
      </c>
      <c r="B37" s="396">
        <v>0.94629615673798495</v>
      </c>
      <c r="C37" s="396"/>
      <c r="D37" s="396"/>
      <c r="E37" s="396"/>
      <c r="F37" s="396">
        <v>2.875523685169894</v>
      </c>
      <c r="L37" s="396"/>
      <c r="M37" s="396"/>
      <c r="N37" s="396"/>
      <c r="O37" s="396"/>
      <c r="P37" s="396"/>
      <c r="V37" s="396"/>
      <c r="W37" s="396"/>
      <c r="X37" s="396"/>
    </row>
    <row r="38" spans="1:24" x14ac:dyDescent="0.35">
      <c r="A38">
        <v>1996</v>
      </c>
      <c r="B38" s="396">
        <v>1.151219446252266</v>
      </c>
      <c r="C38" s="396"/>
      <c r="D38" s="396"/>
      <c r="E38" s="396"/>
      <c r="F38" s="396">
        <v>2.8516668051715666</v>
      </c>
      <c r="L38" s="396"/>
      <c r="M38" s="396"/>
      <c r="N38" s="396"/>
      <c r="O38" s="396"/>
      <c r="P38" s="396"/>
      <c r="V38" s="396"/>
      <c r="W38" s="396"/>
      <c r="X38" s="396"/>
    </row>
    <row r="39" spans="1:24" x14ac:dyDescent="0.35">
      <c r="A39">
        <v>1997</v>
      </c>
      <c r="B39" s="396">
        <v>1.5049030663450595</v>
      </c>
      <c r="C39" s="396"/>
      <c r="D39" s="396"/>
      <c r="E39" s="396"/>
      <c r="F39" s="396">
        <v>2.135661164842662</v>
      </c>
      <c r="L39" s="396"/>
      <c r="M39" s="396"/>
      <c r="N39" s="396"/>
      <c r="O39" s="396"/>
      <c r="P39" s="396"/>
      <c r="V39" s="396"/>
      <c r="W39" s="396"/>
      <c r="X39" s="396"/>
    </row>
    <row r="40" spans="1:24" x14ac:dyDescent="0.35">
      <c r="A40">
        <v>1998</v>
      </c>
      <c r="B40" s="396">
        <v>2.0238759426361996</v>
      </c>
      <c r="C40" s="396"/>
      <c r="D40" s="396"/>
      <c r="E40" s="396"/>
      <c r="F40" s="396">
        <v>2.2256265988939226</v>
      </c>
      <c r="L40" s="396"/>
      <c r="M40" s="396"/>
      <c r="N40" s="396"/>
      <c r="O40" s="396"/>
      <c r="P40" s="396"/>
      <c r="V40" s="396"/>
      <c r="W40" s="396"/>
      <c r="X40" s="396"/>
    </row>
    <row r="41" spans="1:24" x14ac:dyDescent="0.35">
      <c r="A41">
        <v>1999</v>
      </c>
      <c r="B41" s="396">
        <v>2.2949149346298197</v>
      </c>
      <c r="C41" s="396"/>
      <c r="D41" s="396"/>
      <c r="E41" s="396"/>
      <c r="F41" s="396">
        <v>3.44139781806915</v>
      </c>
      <c r="L41" s="396"/>
      <c r="M41" s="396"/>
      <c r="N41" s="396"/>
      <c r="O41" s="396"/>
      <c r="P41" s="396"/>
      <c r="V41" s="396"/>
      <c r="W41" s="396"/>
      <c r="X41" s="396"/>
    </row>
    <row r="42" spans="1:24" x14ac:dyDescent="0.35">
      <c r="A42">
        <v>2000</v>
      </c>
      <c r="B42" s="396">
        <v>2.3428134307556707</v>
      </c>
      <c r="C42" s="396"/>
      <c r="D42" s="396"/>
      <c r="E42" s="396"/>
      <c r="F42" s="396">
        <v>4.4825202769137995</v>
      </c>
      <c r="L42" s="396"/>
      <c r="M42" s="396"/>
      <c r="N42" s="396"/>
      <c r="O42" s="396"/>
      <c r="P42" s="396"/>
      <c r="V42" s="396"/>
      <c r="W42" s="396"/>
      <c r="X42" s="396"/>
    </row>
    <row r="43" spans="1:24" x14ac:dyDescent="0.35">
      <c r="A43">
        <v>2001</v>
      </c>
      <c r="B43" s="396">
        <v>2.7130259764682991</v>
      </c>
      <c r="C43" s="396"/>
      <c r="D43" s="396"/>
      <c r="E43" s="396"/>
      <c r="F43" s="396">
        <v>5.9891799258410936</v>
      </c>
      <c r="L43" s="396"/>
      <c r="M43" s="396"/>
      <c r="N43" s="396"/>
      <c r="O43" s="396"/>
      <c r="P43" s="396"/>
      <c r="V43" s="396"/>
      <c r="W43" s="396"/>
      <c r="X43" s="396"/>
    </row>
    <row r="44" spans="1:24" x14ac:dyDescent="0.35">
      <c r="A44">
        <v>2002</v>
      </c>
      <c r="B44" s="396">
        <v>2.9923294312718367</v>
      </c>
      <c r="C44" s="396"/>
      <c r="D44" s="396"/>
      <c r="E44" s="396"/>
      <c r="F44" s="396">
        <v>7.6812734590659071</v>
      </c>
      <c r="L44" s="396"/>
      <c r="M44" s="396"/>
      <c r="N44" s="396"/>
      <c r="O44" s="396"/>
      <c r="P44" s="396"/>
      <c r="V44" s="396"/>
      <c r="W44" s="396"/>
      <c r="X44" s="396"/>
    </row>
    <row r="45" spans="1:24" x14ac:dyDescent="0.35">
      <c r="A45">
        <v>2003</v>
      </c>
      <c r="B45" s="396">
        <v>3.0815502414472742</v>
      </c>
      <c r="C45" s="396"/>
      <c r="D45" s="396"/>
      <c r="E45" s="396"/>
      <c r="F45" s="396">
        <v>5.2835736038609689</v>
      </c>
      <c r="L45" s="396"/>
      <c r="M45" s="396"/>
      <c r="N45" s="396"/>
      <c r="O45" s="396"/>
      <c r="P45" s="396"/>
      <c r="V45" s="396"/>
      <c r="W45" s="396"/>
      <c r="X45" s="396"/>
    </row>
    <row r="46" spans="1:24" x14ac:dyDescent="0.35">
      <c r="A46">
        <v>2004</v>
      </c>
      <c r="B46" s="396">
        <v>3.0633330350937866</v>
      </c>
      <c r="C46" s="396"/>
      <c r="D46" s="396"/>
      <c r="E46" s="396"/>
      <c r="F46" s="396">
        <v>3.8848613519618174</v>
      </c>
      <c r="L46" s="396"/>
      <c r="M46" s="396"/>
      <c r="N46" s="396"/>
      <c r="O46" s="396"/>
      <c r="P46" s="396"/>
      <c r="V46" s="396"/>
      <c r="W46" s="396"/>
      <c r="X46" s="396"/>
    </row>
    <row r="47" spans="1:24" x14ac:dyDescent="0.35">
      <c r="A47">
        <v>2005</v>
      </c>
      <c r="B47" s="396">
        <v>2.152553845269225</v>
      </c>
      <c r="C47" s="396"/>
      <c r="D47" s="396"/>
      <c r="E47" s="396"/>
      <c r="F47" s="396">
        <v>4.7188143893188625</v>
      </c>
      <c r="L47" s="396"/>
      <c r="M47" s="396"/>
      <c r="N47" s="396"/>
      <c r="O47" s="396"/>
      <c r="P47" s="396"/>
      <c r="V47" s="396"/>
      <c r="W47" s="396"/>
      <c r="X47" s="396"/>
    </row>
    <row r="48" spans="1:24" x14ac:dyDescent="0.35">
      <c r="A48">
        <v>2006</v>
      </c>
      <c r="B48" s="396">
        <v>1.4235928372628452</v>
      </c>
      <c r="C48" s="396"/>
      <c r="D48" s="396"/>
      <c r="E48" s="396"/>
      <c r="F48" s="396">
        <v>2.4432632944445021</v>
      </c>
      <c r="L48" s="396"/>
      <c r="M48" s="396"/>
      <c r="N48" s="396"/>
      <c r="O48" s="396"/>
      <c r="P48" s="396"/>
      <c r="V48" s="396"/>
      <c r="W48" s="396"/>
      <c r="X48" s="396"/>
    </row>
    <row r="49" spans="1:24" x14ac:dyDescent="0.35">
      <c r="A49">
        <v>2007</v>
      </c>
      <c r="B49" s="396">
        <v>1.27314422595068</v>
      </c>
      <c r="C49" s="396"/>
      <c r="D49" s="396"/>
      <c r="E49" s="396"/>
      <c r="F49" s="396">
        <v>1.7546130260164245</v>
      </c>
      <c r="L49" s="396"/>
      <c r="M49" s="396"/>
      <c r="N49" s="396"/>
      <c r="O49" s="396"/>
      <c r="P49" s="396"/>
      <c r="V49" s="396"/>
      <c r="W49" s="396"/>
      <c r="X49" s="396"/>
    </row>
    <row r="50" spans="1:24" x14ac:dyDescent="0.35">
      <c r="A50">
        <v>2008</v>
      </c>
      <c r="B50" s="396">
        <v>0.76732371381206788</v>
      </c>
      <c r="C50" s="396"/>
      <c r="D50" s="396"/>
      <c r="E50" s="396"/>
      <c r="F50" s="396">
        <v>1.9562313526296684</v>
      </c>
      <c r="L50" s="396"/>
      <c r="M50" s="396"/>
      <c r="N50" s="396"/>
      <c r="O50" s="396"/>
      <c r="P50" s="396"/>
      <c r="V50" s="396"/>
      <c r="W50" s="396"/>
      <c r="X50" s="396"/>
    </row>
    <row r="51" spans="1:24" x14ac:dyDescent="0.35">
      <c r="A51">
        <v>2009</v>
      </c>
      <c r="B51" s="396">
        <v>-0.1847777900620807</v>
      </c>
      <c r="C51" s="396"/>
      <c r="D51" s="396"/>
      <c r="E51" s="396"/>
      <c r="F51" s="396">
        <v>2.0392752990776226</v>
      </c>
      <c r="L51" s="396"/>
      <c r="M51" s="396"/>
      <c r="N51" s="396"/>
      <c r="O51" s="396"/>
      <c r="P51" s="396"/>
      <c r="V51" s="396"/>
      <c r="W51" s="396"/>
      <c r="X51" s="396"/>
    </row>
    <row r="52" spans="1:24" x14ac:dyDescent="0.35">
      <c r="A52">
        <v>2010</v>
      </c>
      <c r="B52" s="396">
        <v>-0.64101152534118822</v>
      </c>
      <c r="C52" s="396"/>
      <c r="D52" s="396"/>
      <c r="E52" s="396"/>
      <c r="F52" s="396">
        <v>1.5180010637073957</v>
      </c>
      <c r="L52" s="396"/>
      <c r="M52" s="396"/>
      <c r="N52" s="396"/>
      <c r="O52" s="396"/>
      <c r="P52" s="396"/>
      <c r="V52" s="396"/>
      <c r="W52" s="396"/>
      <c r="X52" s="396"/>
    </row>
    <row r="53" spans="1:24" x14ac:dyDescent="0.35">
      <c r="A53">
        <v>2011</v>
      </c>
      <c r="B53" s="396">
        <v>-1.0815427812814524</v>
      </c>
      <c r="C53" s="396"/>
      <c r="D53" s="396"/>
      <c r="E53" s="396"/>
      <c r="F53" s="396">
        <v>-0.21323184934878245</v>
      </c>
      <c r="L53" s="396"/>
      <c r="M53" s="396"/>
      <c r="N53" s="396"/>
      <c r="O53" s="396"/>
      <c r="P53" s="396"/>
      <c r="V53" s="396"/>
      <c r="W53" s="396"/>
      <c r="X53" s="396"/>
    </row>
    <row r="54" spans="1:24" x14ac:dyDescent="0.35">
      <c r="A54">
        <v>2012</v>
      </c>
      <c r="B54" s="396">
        <v>-1.6892916680757113</v>
      </c>
      <c r="C54" s="396"/>
      <c r="D54" s="396"/>
      <c r="E54" s="396"/>
      <c r="F54" s="396">
        <v>-3.1153531921570257</v>
      </c>
      <c r="L54" s="396"/>
      <c r="M54" s="396"/>
      <c r="N54" s="396"/>
      <c r="O54" s="396"/>
      <c r="P54" s="396"/>
      <c r="V54" s="396"/>
      <c r="W54" s="396"/>
      <c r="X54" s="396"/>
    </row>
    <row r="55" spans="1:24" x14ac:dyDescent="0.35">
      <c r="A55">
        <v>2013</v>
      </c>
      <c r="B55" s="396">
        <v>-2.0060625934374636</v>
      </c>
      <c r="C55" s="396"/>
      <c r="D55" s="396"/>
      <c r="E55" s="396"/>
      <c r="F55" s="396">
        <v>-5.8073299068660962</v>
      </c>
      <c r="L55" s="396"/>
      <c r="M55" s="396"/>
      <c r="N55" s="396"/>
      <c r="O55" s="396"/>
      <c r="P55" s="396"/>
      <c r="V55" s="396"/>
      <c r="W55" s="396"/>
      <c r="X55" s="396"/>
    </row>
    <row r="56" spans="1:24" x14ac:dyDescent="0.35">
      <c r="A56">
        <v>2014</v>
      </c>
      <c r="B56" s="396">
        <v>-1.693701287394257</v>
      </c>
      <c r="C56" s="396"/>
      <c r="D56" s="396"/>
      <c r="E56" s="396"/>
      <c r="F56" s="396">
        <v>-3.3596991835586363</v>
      </c>
      <c r="L56" s="396"/>
      <c r="M56" s="396"/>
      <c r="N56" s="396"/>
      <c r="O56" s="396"/>
      <c r="P56" s="396"/>
      <c r="V56" s="396"/>
      <c r="W56" s="396"/>
      <c r="X56" s="396"/>
    </row>
    <row r="57" spans="1:24" x14ac:dyDescent="0.35">
      <c r="A57">
        <v>2015</v>
      </c>
      <c r="B57" s="396">
        <v>-1.1940121576595903</v>
      </c>
      <c r="C57" s="396"/>
      <c r="D57" s="396"/>
      <c r="E57" s="396"/>
      <c r="F57" s="396">
        <v>-2.1014486255404345</v>
      </c>
      <c r="L57" s="396"/>
      <c r="M57" s="396"/>
      <c r="N57" s="396"/>
      <c r="O57" s="396"/>
      <c r="P57" s="396"/>
      <c r="V57" s="396"/>
      <c r="W57" s="396"/>
      <c r="X57" s="396"/>
    </row>
    <row r="58" spans="1:24" x14ac:dyDescent="0.35">
      <c r="A58">
        <v>2016</v>
      </c>
      <c r="B58" s="396">
        <v>-0.85924727034916593</v>
      </c>
      <c r="C58" s="396"/>
      <c r="D58" s="396"/>
      <c r="E58" s="396"/>
      <c r="F58" s="396">
        <v>-3.2222290592577694</v>
      </c>
      <c r="L58" s="396"/>
      <c r="M58" s="396"/>
      <c r="N58" s="396"/>
      <c r="O58" s="396"/>
      <c r="P58" s="396"/>
      <c r="V58" s="396"/>
      <c r="W58" s="396"/>
      <c r="X58" s="396"/>
    </row>
    <row r="59" spans="1:24" x14ac:dyDescent="0.35">
      <c r="A59">
        <v>2017</v>
      </c>
      <c r="B59" s="396">
        <v>-0.54429719785355635</v>
      </c>
      <c r="C59" s="396"/>
      <c r="D59" s="396"/>
      <c r="E59" s="396"/>
      <c r="F59" s="396">
        <v>-2.2309644975664722</v>
      </c>
      <c r="V59" s="396"/>
      <c r="W59" s="396"/>
      <c r="X59" s="396"/>
    </row>
    <row r="60" spans="1:24" x14ac:dyDescent="0.35">
      <c r="A60">
        <v>2018</v>
      </c>
      <c r="B60" s="396">
        <v>-0.7111379502737718</v>
      </c>
      <c r="C60" s="396"/>
      <c r="D60" s="396"/>
      <c r="E60" s="396"/>
      <c r="F60" s="396">
        <v>-2.3370017035519424</v>
      </c>
      <c r="V60" s="396"/>
      <c r="W60" s="396"/>
      <c r="X60" s="396"/>
    </row>
    <row r="61" spans="1:24" x14ac:dyDescent="0.35">
      <c r="A61">
        <v>2019</v>
      </c>
      <c r="B61" s="396">
        <v>-0.52729027075555523</v>
      </c>
      <c r="C61" s="396"/>
      <c r="D61" s="396"/>
      <c r="E61" s="396"/>
      <c r="F61" s="396">
        <v>-2.712723252971756</v>
      </c>
      <c r="V61" s="396"/>
      <c r="W61" s="396"/>
      <c r="X61" s="396"/>
    </row>
    <row r="62" spans="1:24" x14ac:dyDescent="0.35">
      <c r="A62">
        <v>2020</v>
      </c>
      <c r="B62" s="396">
        <v>0.25834763242788478</v>
      </c>
      <c r="C62" s="396"/>
      <c r="D62" s="396"/>
      <c r="E62" s="396"/>
      <c r="F62" s="396">
        <v>-3.4467213175430853</v>
      </c>
      <c r="V62" s="396"/>
      <c r="W62" s="396"/>
      <c r="X62" s="396"/>
    </row>
    <row r="63" spans="1:24" x14ac:dyDescent="0.35">
      <c r="V63" s="396"/>
      <c r="W63" s="396"/>
      <c r="X63" s="396"/>
    </row>
    <row r="64" spans="1:24" x14ac:dyDescent="0.35">
      <c r="V64" s="396"/>
      <c r="W64" s="396"/>
      <c r="X64" s="396"/>
    </row>
    <row r="65" spans="22:24" x14ac:dyDescent="0.35">
      <c r="V65" s="396"/>
      <c r="W65" s="396"/>
      <c r="X65" s="396"/>
    </row>
    <row r="66" spans="22:24" x14ac:dyDescent="0.35">
      <c r="V66" s="396"/>
      <c r="W66" s="396"/>
      <c r="X66" s="396"/>
    </row>
    <row r="67" spans="22:24" x14ac:dyDescent="0.35">
      <c r="V67" s="396"/>
      <c r="W67" s="396"/>
      <c r="X67" s="396"/>
    </row>
    <row r="68" spans="22:24" x14ac:dyDescent="0.35">
      <c r="V68" s="396"/>
      <c r="W68" s="396"/>
      <c r="X68" s="396"/>
    </row>
    <row r="69" spans="22:24" x14ac:dyDescent="0.35">
      <c r="V69" s="396"/>
      <c r="W69" s="396"/>
      <c r="X69" s="396"/>
    </row>
    <row r="70" spans="22:24" x14ac:dyDescent="0.35">
      <c r="V70" s="396"/>
      <c r="W70" s="396"/>
      <c r="X70" s="396"/>
    </row>
    <row r="71" spans="22:24" x14ac:dyDescent="0.35">
      <c r="V71" s="396"/>
      <c r="W71" s="396"/>
      <c r="X71" s="396"/>
    </row>
    <row r="72" spans="22:24" x14ac:dyDescent="0.35">
      <c r="V72" s="396"/>
      <c r="W72" s="396"/>
      <c r="X72" s="396"/>
    </row>
    <row r="73" spans="22:24" x14ac:dyDescent="0.35">
      <c r="V73" s="396"/>
      <c r="W73" s="396"/>
      <c r="X73" s="396"/>
    </row>
    <row r="74" spans="22:24" x14ac:dyDescent="0.35">
      <c r="V74" s="396"/>
      <c r="W74" s="396"/>
      <c r="X74" s="396"/>
    </row>
    <row r="75" spans="22:24" x14ac:dyDescent="0.35">
      <c r="V75" s="396"/>
      <c r="W75" s="396"/>
      <c r="X75" s="396"/>
    </row>
    <row r="76" spans="22:24" x14ac:dyDescent="0.35">
      <c r="V76" s="396"/>
      <c r="W76" s="396"/>
      <c r="X76" s="396"/>
    </row>
    <row r="77" spans="22:24" x14ac:dyDescent="0.35">
      <c r="V77" s="396"/>
      <c r="W77" s="396"/>
      <c r="X77" s="396"/>
    </row>
    <row r="78" spans="22:24" x14ac:dyDescent="0.35">
      <c r="V78" s="396"/>
      <c r="W78" s="396"/>
      <c r="X78" s="396"/>
    </row>
    <row r="79" spans="22:24" x14ac:dyDescent="0.35">
      <c r="V79" s="396"/>
      <c r="W79" s="396"/>
      <c r="X79" s="396"/>
    </row>
    <row r="80" spans="22:24" x14ac:dyDescent="0.35">
      <c r="V80" s="396"/>
      <c r="W80" s="396"/>
      <c r="X80" s="396"/>
    </row>
    <row r="81" spans="22:24" x14ac:dyDescent="0.35">
      <c r="V81" s="396"/>
      <c r="W81" s="396"/>
      <c r="X81" s="396"/>
    </row>
    <row r="82" spans="22:24" x14ac:dyDescent="0.35">
      <c r="V82" s="396"/>
      <c r="W82" s="396"/>
      <c r="X82" s="396"/>
    </row>
    <row r="83" spans="22:24" x14ac:dyDescent="0.35">
      <c r="V83" s="396"/>
      <c r="W83" s="396"/>
      <c r="X83" s="396"/>
    </row>
    <row r="84" spans="22:24" x14ac:dyDescent="0.35">
      <c r="V84" s="396"/>
      <c r="W84" s="396"/>
      <c r="X84" s="396"/>
    </row>
    <row r="85" spans="22:24" x14ac:dyDescent="0.35">
      <c r="V85" s="396"/>
      <c r="W85" s="396"/>
      <c r="X85" s="396"/>
    </row>
    <row r="86" spans="22:24" x14ac:dyDescent="0.35">
      <c r="V86" s="396"/>
      <c r="W86" s="396"/>
      <c r="X86" s="396"/>
    </row>
    <row r="87" spans="22:24" x14ac:dyDescent="0.35">
      <c r="V87" s="396"/>
      <c r="W87" s="396"/>
      <c r="X87" s="396"/>
    </row>
    <row r="88" spans="22:24" x14ac:dyDescent="0.35">
      <c r="V88" s="396"/>
      <c r="W88" s="396"/>
      <c r="X88" s="396"/>
    </row>
    <row r="89" spans="22:24" x14ac:dyDescent="0.35">
      <c r="V89" s="396"/>
      <c r="W89" s="396"/>
      <c r="X89" s="396"/>
    </row>
    <row r="90" spans="22:24" x14ac:dyDescent="0.35">
      <c r="V90" s="396"/>
      <c r="W90" s="396"/>
      <c r="X90" s="396"/>
    </row>
    <row r="91" spans="22:24" x14ac:dyDescent="0.35">
      <c r="V91" s="396"/>
      <c r="W91" s="396"/>
      <c r="X91" s="396"/>
    </row>
    <row r="92" spans="22:24" x14ac:dyDescent="0.35">
      <c r="V92" s="396"/>
      <c r="W92" s="396"/>
      <c r="X92" s="396"/>
    </row>
    <row r="93" spans="22:24" x14ac:dyDescent="0.35">
      <c r="V93" s="396"/>
      <c r="W93" s="396"/>
      <c r="X93" s="396"/>
    </row>
    <row r="94" spans="22:24" x14ac:dyDescent="0.35">
      <c r="V94" s="396"/>
      <c r="W94" s="396"/>
      <c r="X94" s="396"/>
    </row>
    <row r="95" spans="22:24" x14ac:dyDescent="0.35">
      <c r="V95" s="396"/>
      <c r="W95" s="396"/>
      <c r="X95" s="396"/>
    </row>
    <row r="96" spans="22:24" x14ac:dyDescent="0.35">
      <c r="V96" s="396"/>
      <c r="W96" s="396"/>
      <c r="X96" s="396"/>
    </row>
    <row r="97" spans="22:24" x14ac:dyDescent="0.35">
      <c r="V97" s="396"/>
      <c r="W97" s="396"/>
      <c r="X97" s="396"/>
    </row>
    <row r="98" spans="22:24" x14ac:dyDescent="0.35">
      <c r="V98" s="396"/>
      <c r="W98" s="396"/>
      <c r="X98" s="396"/>
    </row>
    <row r="99" spans="22:24" x14ac:dyDescent="0.35">
      <c r="V99" s="396"/>
      <c r="W99" s="396"/>
      <c r="X99" s="396"/>
    </row>
    <row r="100" spans="22:24" x14ac:dyDescent="0.35">
      <c r="V100" s="396"/>
      <c r="W100" s="396"/>
      <c r="X100" s="396"/>
    </row>
    <row r="101" spans="22:24" x14ac:dyDescent="0.35">
      <c r="V101" s="396"/>
      <c r="W101" s="396"/>
      <c r="X101" s="396"/>
    </row>
    <row r="102" spans="22:24" x14ac:dyDescent="0.35">
      <c r="V102" s="396"/>
      <c r="W102" s="396"/>
      <c r="X102" s="396"/>
    </row>
    <row r="103" spans="22:24" x14ac:dyDescent="0.35">
      <c r="V103" s="396"/>
      <c r="W103" s="396"/>
      <c r="X103" s="396"/>
    </row>
    <row r="104" spans="22:24" x14ac:dyDescent="0.35">
      <c r="V104" s="396"/>
      <c r="W104" s="396"/>
      <c r="X104" s="396"/>
    </row>
    <row r="105" spans="22:24" x14ac:dyDescent="0.35">
      <c r="V105" s="396"/>
      <c r="W105" s="396"/>
      <c r="X105" s="396"/>
    </row>
    <row r="106" spans="22:24" x14ac:dyDescent="0.35">
      <c r="V106" s="396"/>
      <c r="W106" s="396"/>
      <c r="X106" s="396"/>
    </row>
    <row r="107" spans="22:24" x14ac:dyDescent="0.35">
      <c r="V107" s="396"/>
      <c r="W107" s="396"/>
      <c r="X107" s="396"/>
    </row>
    <row r="108" spans="22:24" x14ac:dyDescent="0.35">
      <c r="V108" s="396"/>
      <c r="W108" s="396"/>
      <c r="X108" s="396"/>
    </row>
    <row r="109" spans="22:24" x14ac:dyDescent="0.35">
      <c r="V109" s="396"/>
      <c r="W109" s="396"/>
      <c r="X109" s="396"/>
    </row>
    <row r="110" spans="22:24" x14ac:dyDescent="0.35">
      <c r="V110" s="396"/>
      <c r="W110" s="396"/>
      <c r="X110" s="396"/>
    </row>
    <row r="111" spans="22:24" x14ac:dyDescent="0.35">
      <c r="V111" s="396"/>
      <c r="W111" s="396"/>
      <c r="X111" s="396"/>
    </row>
    <row r="112" spans="22:24" x14ac:dyDescent="0.35">
      <c r="V112" s="396"/>
      <c r="W112" s="396"/>
      <c r="X112" s="396"/>
    </row>
    <row r="113" spans="22:24" x14ac:dyDescent="0.35">
      <c r="V113" s="396"/>
      <c r="W113" s="396"/>
      <c r="X113" s="396"/>
    </row>
    <row r="114" spans="22:24" x14ac:dyDescent="0.35">
      <c r="V114" s="396"/>
      <c r="W114" s="396"/>
      <c r="X114" s="396"/>
    </row>
    <row r="115" spans="22:24" x14ac:dyDescent="0.35">
      <c r="V115" s="396"/>
      <c r="W115" s="396"/>
      <c r="X115" s="396"/>
    </row>
    <row r="116" spans="22:24" x14ac:dyDescent="0.35">
      <c r="V116" s="396"/>
      <c r="W116" s="396"/>
      <c r="X116" s="396"/>
    </row>
    <row r="117" spans="22:24" x14ac:dyDescent="0.35">
      <c r="V117" s="396"/>
      <c r="W117" s="396"/>
      <c r="X117" s="396"/>
    </row>
    <row r="118" spans="22:24" x14ac:dyDescent="0.35">
      <c r="V118" s="396"/>
      <c r="W118" s="396"/>
      <c r="X118" s="396"/>
    </row>
    <row r="119" spans="22:24" x14ac:dyDescent="0.35">
      <c r="V119" s="396"/>
      <c r="W119" s="396"/>
      <c r="X119" s="396"/>
    </row>
    <row r="120" spans="22:24" x14ac:dyDescent="0.35">
      <c r="V120" s="396"/>
      <c r="W120" s="396"/>
      <c r="X120" s="396"/>
    </row>
    <row r="121" spans="22:24" x14ac:dyDescent="0.35">
      <c r="V121" s="396"/>
      <c r="W121" s="396"/>
      <c r="X121" s="396"/>
    </row>
    <row r="122" spans="22:24" x14ac:dyDescent="0.35">
      <c r="V122" s="396"/>
      <c r="W122" s="396"/>
      <c r="X122" s="396"/>
    </row>
    <row r="123" spans="22:24" x14ac:dyDescent="0.35">
      <c r="V123" s="396"/>
      <c r="W123" s="396"/>
      <c r="X123" s="396"/>
    </row>
    <row r="124" spans="22:24" x14ac:dyDescent="0.35">
      <c r="V124" s="396"/>
      <c r="W124" s="396"/>
      <c r="X124" s="396"/>
    </row>
    <row r="125" spans="22:24" x14ac:dyDescent="0.35">
      <c r="V125" s="396"/>
      <c r="W125" s="396"/>
      <c r="X125" s="396"/>
    </row>
    <row r="126" spans="22:24" x14ac:dyDescent="0.35">
      <c r="V126" s="396"/>
      <c r="W126" s="396"/>
      <c r="X126" s="396"/>
    </row>
    <row r="127" spans="22:24" x14ac:dyDescent="0.35">
      <c r="V127" s="396"/>
      <c r="W127" s="396"/>
      <c r="X127" s="396"/>
    </row>
    <row r="128" spans="22:24" x14ac:dyDescent="0.35">
      <c r="V128" s="396"/>
      <c r="W128" s="396"/>
      <c r="X128" s="396"/>
    </row>
    <row r="129" spans="22:24" x14ac:dyDescent="0.35">
      <c r="V129" s="396"/>
      <c r="W129" s="396"/>
      <c r="X129" s="396"/>
    </row>
    <row r="130" spans="22:24" x14ac:dyDescent="0.35">
      <c r="V130" s="396"/>
      <c r="W130" s="396"/>
      <c r="X130" s="396"/>
    </row>
    <row r="131" spans="22:24" x14ac:dyDescent="0.35">
      <c r="V131" s="396"/>
      <c r="W131" s="396"/>
      <c r="X131" s="396"/>
    </row>
    <row r="132" spans="22:24" x14ac:dyDescent="0.35">
      <c r="V132" s="396"/>
      <c r="W132" s="396"/>
      <c r="X132" s="396"/>
    </row>
    <row r="133" spans="22:24" x14ac:dyDescent="0.35">
      <c r="V133" s="396"/>
      <c r="W133" s="396"/>
      <c r="X133" s="396"/>
    </row>
    <row r="134" spans="22:24" x14ac:dyDescent="0.35">
      <c r="V134" s="396"/>
      <c r="W134" s="396"/>
      <c r="X134" s="396"/>
    </row>
    <row r="135" spans="22:24" x14ac:dyDescent="0.35">
      <c r="V135" s="396"/>
      <c r="W135" s="396"/>
      <c r="X135" s="396"/>
    </row>
    <row r="136" spans="22:24" x14ac:dyDescent="0.35">
      <c r="V136" s="396"/>
      <c r="W136" s="396"/>
      <c r="X136" s="396"/>
    </row>
    <row r="137" spans="22:24" x14ac:dyDescent="0.35">
      <c r="V137" s="396"/>
      <c r="W137" s="396"/>
      <c r="X137" s="396"/>
    </row>
    <row r="138" spans="22:24" x14ac:dyDescent="0.35">
      <c r="V138" s="396"/>
      <c r="W138" s="396"/>
      <c r="X138" s="396"/>
    </row>
    <row r="139" spans="22:24" x14ac:dyDescent="0.35">
      <c r="V139" s="396"/>
      <c r="W139" s="396"/>
      <c r="X139" s="396"/>
    </row>
    <row r="140" spans="22:24" x14ac:dyDescent="0.35">
      <c r="V140" s="396"/>
      <c r="W140" s="396"/>
      <c r="X140" s="396"/>
    </row>
    <row r="141" spans="22:24" x14ac:dyDescent="0.35">
      <c r="V141" s="396"/>
      <c r="W141" s="396"/>
      <c r="X141" s="396"/>
    </row>
    <row r="142" spans="22:24" x14ac:dyDescent="0.35">
      <c r="V142" s="396"/>
      <c r="W142" s="396"/>
      <c r="X142" s="396"/>
    </row>
    <row r="143" spans="22:24" x14ac:dyDescent="0.35">
      <c r="V143" s="396"/>
      <c r="W143" s="396"/>
      <c r="X143" s="396"/>
    </row>
    <row r="144" spans="22:24" x14ac:dyDescent="0.35">
      <c r="V144" s="396"/>
      <c r="W144" s="396"/>
      <c r="X144" s="396"/>
    </row>
    <row r="145" spans="22:24" x14ac:dyDescent="0.35">
      <c r="V145" s="396"/>
      <c r="W145" s="396"/>
      <c r="X145" s="396"/>
    </row>
    <row r="146" spans="22:24" x14ac:dyDescent="0.35">
      <c r="V146" s="396"/>
      <c r="W146" s="396"/>
      <c r="X146" s="396"/>
    </row>
    <row r="147" spans="22:24" x14ac:dyDescent="0.35">
      <c r="V147" s="396"/>
      <c r="W147" s="396"/>
      <c r="X147" s="396"/>
    </row>
    <row r="148" spans="22:24" x14ac:dyDescent="0.35">
      <c r="V148" s="396"/>
      <c r="W148" s="396"/>
      <c r="X148" s="396"/>
    </row>
    <row r="149" spans="22:24" x14ac:dyDescent="0.35">
      <c r="V149" s="396"/>
      <c r="W149" s="396"/>
      <c r="X149" s="396"/>
    </row>
    <row r="150" spans="22:24" x14ac:dyDescent="0.35">
      <c r="V150" s="396"/>
      <c r="W150" s="396"/>
      <c r="X150" s="396"/>
    </row>
    <row r="151" spans="22:24" x14ac:dyDescent="0.35">
      <c r="V151" s="396"/>
      <c r="W151" s="396"/>
      <c r="X151" s="396"/>
    </row>
    <row r="152" spans="22:24" x14ac:dyDescent="0.35">
      <c r="V152" s="396"/>
      <c r="W152" s="396"/>
      <c r="X152" s="396"/>
    </row>
    <row r="153" spans="22:24" x14ac:dyDescent="0.35">
      <c r="V153" s="396"/>
      <c r="W153" s="396"/>
      <c r="X153" s="396"/>
    </row>
    <row r="154" spans="22:24" x14ac:dyDescent="0.35">
      <c r="V154" s="396"/>
      <c r="W154" s="396"/>
      <c r="X154" s="396"/>
    </row>
    <row r="155" spans="22:24" x14ac:dyDescent="0.35">
      <c r="V155" s="396"/>
      <c r="W155" s="396"/>
      <c r="X155" s="396"/>
    </row>
    <row r="156" spans="22:24" x14ac:dyDescent="0.35">
      <c r="V156" s="396"/>
      <c r="W156" s="396"/>
      <c r="X156" s="396"/>
    </row>
    <row r="157" spans="22:24" x14ac:dyDescent="0.35">
      <c r="V157" s="396"/>
      <c r="W157" s="396"/>
      <c r="X157" s="396"/>
    </row>
    <row r="158" spans="22:24" x14ac:dyDescent="0.35">
      <c r="V158" s="396"/>
      <c r="W158" s="396"/>
      <c r="X158" s="396"/>
    </row>
    <row r="159" spans="22:24" x14ac:dyDescent="0.35">
      <c r="V159" s="396"/>
      <c r="W159" s="396"/>
      <c r="X159" s="396"/>
    </row>
    <row r="160" spans="22:24" x14ac:dyDescent="0.35">
      <c r="V160" s="396"/>
      <c r="W160" s="396"/>
      <c r="X160" s="396"/>
    </row>
    <row r="161" spans="22:24" x14ac:dyDescent="0.35">
      <c r="V161" s="396"/>
      <c r="W161" s="396"/>
      <c r="X161" s="396"/>
    </row>
    <row r="162" spans="22:24" x14ac:dyDescent="0.35">
      <c r="V162" s="396"/>
      <c r="W162" s="396"/>
      <c r="X162" s="396"/>
    </row>
    <row r="163" spans="22:24" x14ac:dyDescent="0.35">
      <c r="V163" s="396"/>
      <c r="W163" s="396"/>
      <c r="X163" s="396"/>
    </row>
    <row r="164" spans="22:24" x14ac:dyDescent="0.35">
      <c r="V164" s="396"/>
      <c r="W164" s="396"/>
      <c r="X164" s="396"/>
    </row>
    <row r="165" spans="22:24" x14ac:dyDescent="0.35">
      <c r="V165" s="396"/>
      <c r="W165" s="396"/>
      <c r="X165" s="396"/>
    </row>
    <row r="166" spans="22:24" x14ac:dyDescent="0.35">
      <c r="V166" s="396"/>
      <c r="W166" s="396"/>
      <c r="X166" s="396"/>
    </row>
    <row r="167" spans="22:24" x14ac:dyDescent="0.35">
      <c r="V167" s="396"/>
      <c r="W167" s="396"/>
      <c r="X167" s="396"/>
    </row>
    <row r="168" spans="22:24" x14ac:dyDescent="0.35">
      <c r="V168" s="396"/>
      <c r="W168" s="396"/>
      <c r="X168" s="396"/>
    </row>
    <row r="169" spans="22:24" x14ac:dyDescent="0.35">
      <c r="V169" s="396"/>
      <c r="W169" s="396"/>
      <c r="X169" s="396"/>
    </row>
    <row r="170" spans="22:24" x14ac:dyDescent="0.35">
      <c r="V170" s="396"/>
      <c r="W170" s="396"/>
      <c r="X170" s="396"/>
    </row>
    <row r="171" spans="22:24" x14ac:dyDescent="0.35">
      <c r="V171" s="396"/>
      <c r="W171" s="396"/>
      <c r="X171" s="396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E3E8C-4B0E-4AB6-B3CA-28FF37E415F3}">
  <sheetPr codeName="Sheet12">
    <tabColor rgb="FFFFFF00"/>
  </sheetPr>
  <dimension ref="B1:J236"/>
  <sheetViews>
    <sheetView topLeftCell="A31" zoomScaleNormal="100" workbookViewId="0">
      <selection activeCell="C66" sqref="C66"/>
    </sheetView>
  </sheetViews>
  <sheetFormatPr defaultRowHeight="14.5" x14ac:dyDescent="0.35"/>
  <cols>
    <col min="1" max="1" width="4.6328125" customWidth="1"/>
  </cols>
  <sheetData>
    <row r="1" spans="2:2" x14ac:dyDescent="0.35">
      <c r="B1" t="s">
        <v>416</v>
      </c>
    </row>
    <row r="2" spans="2:2" x14ac:dyDescent="0.35">
      <c r="B2" t="s">
        <v>417</v>
      </c>
    </row>
    <row r="3" spans="2:2" x14ac:dyDescent="0.35">
      <c r="B3" t="s">
        <v>418</v>
      </c>
    </row>
    <row r="4" spans="2:2" x14ac:dyDescent="0.35">
      <c r="B4" t="s">
        <v>419</v>
      </c>
    </row>
    <row r="5" spans="2:2" x14ac:dyDescent="0.35">
      <c r="B5" t="s">
        <v>420</v>
      </c>
    </row>
    <row r="6" spans="2:2" x14ac:dyDescent="0.35">
      <c r="B6" t="s">
        <v>421</v>
      </c>
    </row>
    <row r="7" spans="2:2" x14ac:dyDescent="0.35">
      <c r="B7" t="s">
        <v>422</v>
      </c>
    </row>
    <row r="8" spans="2:2" x14ac:dyDescent="0.35">
      <c r="B8" t="s">
        <v>423</v>
      </c>
    </row>
    <row r="9" spans="2:2" x14ac:dyDescent="0.35">
      <c r="B9" t="s">
        <v>424</v>
      </c>
    </row>
    <row r="10" spans="2:2" x14ac:dyDescent="0.35">
      <c r="B10" t="s">
        <v>421</v>
      </c>
    </row>
    <row r="11" spans="2:2" x14ac:dyDescent="0.35">
      <c r="B11" t="s">
        <v>425</v>
      </c>
    </row>
    <row r="12" spans="2:2" ht="38" customHeight="1" x14ac:dyDescent="0.35"/>
    <row r="13" spans="2:2" ht="16" customHeight="1" x14ac:dyDescent="0.35">
      <c r="B13" s="352"/>
    </row>
    <row r="16" spans="2:2" x14ac:dyDescent="0.35">
      <c r="B16" t="s">
        <v>20</v>
      </c>
    </row>
    <row r="17" spans="2:9" ht="15" thickBot="1" x14ac:dyDescent="0.4"/>
    <row r="18" spans="2:9" x14ac:dyDescent="0.35">
      <c r="B18" s="353" t="s">
        <v>21</v>
      </c>
      <c r="C18" s="354" t="s">
        <v>22</v>
      </c>
      <c r="D18" s="354" t="s">
        <v>23</v>
      </c>
      <c r="E18" s="354" t="s">
        <v>24</v>
      </c>
      <c r="F18" s="354" t="s">
        <v>25</v>
      </c>
      <c r="G18" s="354" t="s">
        <v>26</v>
      </c>
      <c r="H18" s="354" t="s">
        <v>27</v>
      </c>
      <c r="I18" s="354" t="s">
        <v>28</v>
      </c>
    </row>
    <row r="19" spans="2:9" ht="15" thickBot="1" x14ac:dyDescent="0.4">
      <c r="B19" s="355" t="s">
        <v>1</v>
      </c>
      <c r="C19" s="355">
        <v>61</v>
      </c>
      <c r="D19" s="355">
        <v>0</v>
      </c>
      <c r="E19" s="355">
        <v>61</v>
      </c>
      <c r="F19" s="356">
        <v>-2.8349204261618173</v>
      </c>
      <c r="G19" s="356">
        <v>3.0815502414472742</v>
      </c>
      <c r="H19" s="356">
        <v>-4.2390441471699264E-16</v>
      </c>
      <c r="I19" s="356">
        <v>1.6832827117979186</v>
      </c>
    </row>
    <row r="22" spans="2:9" x14ac:dyDescent="0.35">
      <c r="B22" s="4" t="s">
        <v>426</v>
      </c>
    </row>
    <row r="24" spans="2:9" x14ac:dyDescent="0.35">
      <c r="B24" t="s">
        <v>427</v>
      </c>
    </row>
    <row r="25" spans="2:9" ht="15" thickBot="1" x14ac:dyDescent="0.4"/>
    <row r="26" spans="2:9" x14ac:dyDescent="0.35">
      <c r="B26" s="354" t="s">
        <v>428</v>
      </c>
      <c r="C26" s="354" t="s">
        <v>429</v>
      </c>
      <c r="D26" s="354" t="s">
        <v>430</v>
      </c>
      <c r="E26" s="354" t="s">
        <v>431</v>
      </c>
      <c r="F26" s="354" t="s">
        <v>432</v>
      </c>
    </row>
    <row r="27" spans="2:9" x14ac:dyDescent="0.35">
      <c r="B27" s="357">
        <v>2</v>
      </c>
      <c r="C27" s="357">
        <v>0</v>
      </c>
      <c r="D27" s="357">
        <v>0</v>
      </c>
      <c r="E27" s="357">
        <v>0</v>
      </c>
      <c r="F27" s="358">
        <v>55.510011762451725</v>
      </c>
    </row>
    <row r="28" spans="2:9" ht="15" thickBot="1" x14ac:dyDescent="0.4">
      <c r="B28" s="359">
        <v>2</v>
      </c>
      <c r="C28" s="359">
        <v>1</v>
      </c>
      <c r="D28" s="359">
        <v>0</v>
      </c>
      <c r="E28" s="359">
        <v>0</v>
      </c>
      <c r="F28" s="360">
        <v>51.53450137045683</v>
      </c>
      <c r="G28" s="361"/>
    </row>
    <row r="29" spans="2:9" x14ac:dyDescent="0.35">
      <c r="B29" s="30" t="s">
        <v>163</v>
      </c>
    </row>
    <row r="32" spans="2:9" x14ac:dyDescent="0.35">
      <c r="B32" t="s">
        <v>433</v>
      </c>
    </row>
    <row r="34" spans="2:3" x14ac:dyDescent="0.35">
      <c r="B34" t="s">
        <v>434</v>
      </c>
    </row>
    <row r="35" spans="2:3" ht="15" thickBot="1" x14ac:dyDescent="0.4"/>
    <row r="36" spans="2:3" x14ac:dyDescent="0.35">
      <c r="B36" s="362" t="s">
        <v>22</v>
      </c>
      <c r="C36" s="362">
        <v>61</v>
      </c>
    </row>
    <row r="37" spans="2:3" x14ac:dyDescent="0.35">
      <c r="B37" t="s">
        <v>35</v>
      </c>
      <c r="C37">
        <v>56</v>
      </c>
    </row>
    <row r="38" spans="2:3" x14ac:dyDescent="0.35">
      <c r="B38" t="s">
        <v>435</v>
      </c>
      <c r="C38" s="3">
        <v>5.8413789097115405</v>
      </c>
    </row>
    <row r="39" spans="2:3" x14ac:dyDescent="0.35">
      <c r="B39" t="s">
        <v>156</v>
      </c>
      <c r="C39" s="3">
        <v>0.10431033767342036</v>
      </c>
    </row>
    <row r="40" spans="2:3" x14ac:dyDescent="0.35">
      <c r="B40" t="s">
        <v>166</v>
      </c>
      <c r="C40" s="3">
        <v>0.32297110965753634</v>
      </c>
    </row>
    <row r="41" spans="2:3" x14ac:dyDescent="0.35">
      <c r="B41" t="s">
        <v>436</v>
      </c>
      <c r="C41" s="3">
        <v>0.10431033767342036</v>
      </c>
    </row>
    <row r="42" spans="2:3" x14ac:dyDescent="0.35">
      <c r="B42" t="s">
        <v>437</v>
      </c>
      <c r="C42" s="3">
        <v>47.307811383616951</v>
      </c>
    </row>
    <row r="43" spans="2:3" x14ac:dyDescent="0.35">
      <c r="B43" t="s">
        <v>167</v>
      </c>
      <c r="C43" s="3">
        <v>47.307811383616944</v>
      </c>
    </row>
    <row r="44" spans="2:3" x14ac:dyDescent="0.35">
      <c r="B44" t="s">
        <v>438</v>
      </c>
      <c r="C44" s="3">
        <v>40.443592279547737</v>
      </c>
    </row>
    <row r="45" spans="2:3" x14ac:dyDescent="0.35">
      <c r="B45" t="s">
        <v>439</v>
      </c>
      <c r="C45" s="3">
        <v>0.11138222497331327</v>
      </c>
    </row>
    <row r="46" spans="2:3" x14ac:dyDescent="0.35">
      <c r="B46" t="s">
        <v>170</v>
      </c>
      <c r="C46" s="3">
        <v>50.443592279547737</v>
      </c>
    </row>
    <row r="47" spans="2:3" x14ac:dyDescent="0.35">
      <c r="B47" t="s">
        <v>432</v>
      </c>
      <c r="C47" s="3">
        <v>51.53450137045683</v>
      </c>
    </row>
    <row r="48" spans="2:3" x14ac:dyDescent="0.35">
      <c r="B48" t="s">
        <v>171</v>
      </c>
      <c r="C48" s="3">
        <v>60.997961600414293</v>
      </c>
    </row>
    <row r="49" spans="2:9" ht="15" thickBot="1" x14ac:dyDescent="0.4">
      <c r="B49" s="363" t="s">
        <v>440</v>
      </c>
      <c r="C49" s="363">
        <v>8</v>
      </c>
    </row>
    <row r="52" spans="2:9" x14ac:dyDescent="0.35">
      <c r="B52" t="s">
        <v>441</v>
      </c>
    </row>
    <row r="53" spans="2:9" ht="15" thickBot="1" x14ac:dyDescent="0.4"/>
    <row r="54" spans="2:9" x14ac:dyDescent="0.35">
      <c r="B54" s="353" t="s">
        <v>359</v>
      </c>
      <c r="C54" s="354" t="s">
        <v>188</v>
      </c>
      <c r="D54" s="354" t="s">
        <v>442</v>
      </c>
      <c r="E54" s="354" t="s">
        <v>192</v>
      </c>
      <c r="F54" s="354" t="s">
        <v>193</v>
      </c>
    </row>
    <row r="55" spans="2:9" x14ac:dyDescent="0.35">
      <c r="B55" s="357" t="s">
        <v>443</v>
      </c>
      <c r="C55" s="358">
        <v>9.8791932950317032E-2</v>
      </c>
      <c r="D55" s="358">
        <v>0.12981728676292167</v>
      </c>
      <c r="E55" s="358">
        <v>-0.15564527367571768</v>
      </c>
      <c r="F55" s="358">
        <v>0.35322913957635171</v>
      </c>
    </row>
    <row r="56" spans="2:9" ht="15" thickBot="1" x14ac:dyDescent="0.4">
      <c r="B56" s="363" t="s">
        <v>5</v>
      </c>
      <c r="C56" s="364">
        <v>1.4461751591551125E-3</v>
      </c>
      <c r="D56" s="364">
        <v>1.4588300023728093E-2</v>
      </c>
      <c r="E56" s="364">
        <v>-2.7146367483016756E-2</v>
      </c>
      <c r="F56" s="364">
        <v>3.0038717801326983E-2</v>
      </c>
    </row>
    <row r="58" spans="2:9" ht="15" thickBot="1" x14ac:dyDescent="0.4"/>
    <row r="59" spans="2:9" x14ac:dyDescent="0.35">
      <c r="B59" s="353" t="s">
        <v>359</v>
      </c>
      <c r="C59" s="354" t="s">
        <v>188</v>
      </c>
      <c r="D59" s="354" t="s">
        <v>442</v>
      </c>
      <c r="E59" s="354" t="s">
        <v>192</v>
      </c>
      <c r="F59" s="354" t="s">
        <v>193</v>
      </c>
      <c r="G59" s="354" t="s">
        <v>444</v>
      </c>
      <c r="H59" s="354" t="s">
        <v>192</v>
      </c>
      <c r="I59" s="354" t="s">
        <v>193</v>
      </c>
    </row>
    <row r="60" spans="2:9" x14ac:dyDescent="0.35">
      <c r="B60" s="357" t="s">
        <v>445</v>
      </c>
      <c r="C60" s="358">
        <v>1.9363797417221005</v>
      </c>
      <c r="D60" s="358">
        <v>2.6590201921214928E-2</v>
      </c>
      <c r="E60" s="358">
        <v>1.8842639036148714</v>
      </c>
      <c r="F60" s="358">
        <v>1.9884955798293296</v>
      </c>
      <c r="G60" s="358">
        <v>3.4673968228168088E-2</v>
      </c>
      <c r="H60" s="358">
        <v>1.8684200127938049</v>
      </c>
      <c r="I60" s="358">
        <v>2.0043394706503959</v>
      </c>
    </row>
    <row r="61" spans="2:9" x14ac:dyDescent="0.35">
      <c r="B61" t="s">
        <v>446</v>
      </c>
      <c r="C61" s="3">
        <v>-0.97070473859248885</v>
      </c>
      <c r="D61" s="3">
        <v>2.4862566674360796E-2</v>
      </c>
      <c r="E61" s="3">
        <v>-1.0194344738374619</v>
      </c>
      <c r="F61" s="3">
        <v>-0.92197500334751592</v>
      </c>
      <c r="G61" s="3">
        <v>3.3884660570258948E-2</v>
      </c>
      <c r="H61" s="3">
        <v>-1.0371174529385607</v>
      </c>
      <c r="I61" s="3">
        <v>-0.90429202424641686</v>
      </c>
    </row>
    <row r="62" spans="2:9" ht="15" thickBot="1" x14ac:dyDescent="0.4">
      <c r="B62" s="363" t="s">
        <v>447</v>
      </c>
      <c r="C62" s="364">
        <v>-0.74200542918624979</v>
      </c>
      <c r="D62" s="364">
        <v>0.10509419308351779</v>
      </c>
      <c r="E62" s="364">
        <v>-0.94798626261424301</v>
      </c>
      <c r="F62" s="364">
        <v>-0.53602459575825656</v>
      </c>
      <c r="G62" s="364">
        <v>9.9376442080020999E-2</v>
      </c>
      <c r="H62" s="364">
        <v>-0.93677967657482153</v>
      </c>
      <c r="I62" s="364">
        <v>-0.54723118179767805</v>
      </c>
    </row>
    <row r="65" spans="2:9" x14ac:dyDescent="0.35">
      <c r="B65" t="s">
        <v>448</v>
      </c>
    </row>
    <row r="66" spans="2:9" ht="15" thickBot="1" x14ac:dyDescent="0.4">
      <c r="I66" t="s">
        <v>449</v>
      </c>
    </row>
    <row r="67" spans="2:9" x14ac:dyDescent="0.35">
      <c r="B67" s="353" t="s">
        <v>22</v>
      </c>
      <c r="C67" s="354" t="s">
        <v>1</v>
      </c>
      <c r="D67" s="354" t="s">
        <v>450</v>
      </c>
      <c r="E67" s="354" t="s">
        <v>451</v>
      </c>
      <c r="F67" s="354" t="s">
        <v>452</v>
      </c>
      <c r="I67" s="365" t="s">
        <v>5</v>
      </c>
    </row>
    <row r="68" spans="2:9" x14ac:dyDescent="0.35">
      <c r="B68" s="357">
        <v>1960</v>
      </c>
      <c r="C68" s="358">
        <v>1.807074403422438</v>
      </c>
      <c r="D68" s="358">
        <v>1.5568459072685126</v>
      </c>
      <c r="E68" s="358">
        <v>0.25022849615392545</v>
      </c>
      <c r="F68" s="358">
        <v>0.77477052489077491</v>
      </c>
      <c r="I68" s="366">
        <v>3.2187211185452234</v>
      </c>
    </row>
    <row r="69" spans="2:9" x14ac:dyDescent="0.35">
      <c r="B69">
        <v>1961</v>
      </c>
      <c r="C69" s="3">
        <v>1.9104577886370746</v>
      </c>
      <c r="D69" s="3">
        <v>1.814708963450925</v>
      </c>
      <c r="E69" s="3">
        <v>9.5748825186149661E-2</v>
      </c>
      <c r="F69" s="3">
        <v>0.29646250801713286</v>
      </c>
      <c r="I69" s="366">
        <v>3.5681281079146627</v>
      </c>
    </row>
    <row r="70" spans="2:9" x14ac:dyDescent="0.35">
      <c r="B70">
        <v>1962</v>
      </c>
      <c r="C70" s="3">
        <v>2.0371600342241427</v>
      </c>
      <c r="D70" s="3">
        <v>1.9180930189522001</v>
      </c>
      <c r="E70" s="3">
        <v>0.1190670152719427</v>
      </c>
      <c r="F70" s="3">
        <v>0.36866150473395554</v>
      </c>
      <c r="I70" s="366">
        <v>2.7212955762231514</v>
      </c>
    </row>
    <row r="71" spans="2:9" x14ac:dyDescent="0.35">
      <c r="B71">
        <v>1963</v>
      </c>
      <c r="C71" s="3">
        <v>2.0783980857160644</v>
      </c>
      <c r="D71" s="3">
        <v>2.0208261216140735</v>
      </c>
      <c r="E71" s="3">
        <v>5.7571964101991224E-2</v>
      </c>
      <c r="F71" s="3">
        <v>0.17825731893802477</v>
      </c>
      <c r="I71" s="366">
        <v>2.2022983133192908</v>
      </c>
    </row>
    <row r="72" spans="2:9" x14ac:dyDescent="0.35">
      <c r="B72">
        <v>1964</v>
      </c>
      <c r="C72" s="3">
        <v>1.5779930195232019</v>
      </c>
      <c r="D72" s="3">
        <v>1.9983173803911691</v>
      </c>
      <c r="E72" s="3">
        <v>-0.42032436086796721</v>
      </c>
      <c r="F72" s="3">
        <v>-1.3014302155807675</v>
      </c>
      <c r="I72" s="366">
        <v>2.4981266476576938</v>
      </c>
    </row>
    <row r="73" spans="2:9" x14ac:dyDescent="0.35">
      <c r="B73">
        <v>1965</v>
      </c>
      <c r="C73" s="3">
        <v>1.60102105782405</v>
      </c>
      <c r="D73" s="3">
        <v>1.3468754635577009</v>
      </c>
      <c r="E73" s="3">
        <v>0.25414559426634914</v>
      </c>
      <c r="F73" s="3">
        <v>0.78689884843208857</v>
      </c>
      <c r="I73" s="366">
        <v>1.9269893006516279</v>
      </c>
    </row>
    <row r="74" spans="2:9" x14ac:dyDescent="0.35">
      <c r="B74">
        <v>1966</v>
      </c>
      <c r="C74" s="3">
        <v>1.7012611517460445</v>
      </c>
      <c r="D74" s="3">
        <v>1.3897225499830794</v>
      </c>
      <c r="E74" s="3">
        <v>0.31153860176296505</v>
      </c>
      <c r="F74" s="3">
        <v>0.96460207259189901</v>
      </c>
      <c r="I74" s="366">
        <v>1.785188205777269</v>
      </c>
    </row>
    <row r="75" spans="2:9" x14ac:dyDescent="0.35">
      <c r="B75">
        <v>1967</v>
      </c>
      <c r="C75" s="3">
        <v>1.43629069863931</v>
      </c>
      <c r="D75" s="3">
        <v>1.5137550802390998</v>
      </c>
      <c r="E75" s="3">
        <v>-7.7464381599789786E-2</v>
      </c>
      <c r="F75" s="3">
        <v>-0.23984925983605607</v>
      </c>
      <c r="I75" s="366">
        <v>1.3861070046455306</v>
      </c>
    </row>
    <row r="76" spans="2:9" x14ac:dyDescent="0.35">
      <c r="B76">
        <v>1968</v>
      </c>
      <c r="C76" s="3">
        <v>0.43356936005441743</v>
      </c>
      <c r="D76" s="3">
        <v>1.1892732273718833</v>
      </c>
      <c r="E76" s="3">
        <v>-0.75570386731746608</v>
      </c>
      <c r="F76" s="3">
        <v>-2.3398497411077406</v>
      </c>
      <c r="I76" s="366">
        <v>-1.2214598315678347</v>
      </c>
    </row>
    <row r="77" spans="2:9" x14ac:dyDescent="0.35">
      <c r="B77">
        <v>1969</v>
      </c>
      <c r="C77" s="3">
        <v>0.38688567068899232</v>
      </c>
      <c r="D77" s="3">
        <v>4.4004834535561876E-3</v>
      </c>
      <c r="E77" s="3">
        <v>0.38248518723543612</v>
      </c>
      <c r="F77" s="3">
        <v>1.1842705920074579</v>
      </c>
      <c r="I77" s="366">
        <v>-0.80493448016120184</v>
      </c>
    </row>
    <row r="78" spans="2:9" x14ac:dyDescent="0.35">
      <c r="B78">
        <v>1970</v>
      </c>
      <c r="C78" s="3">
        <v>-1.9761287730611008E-2</v>
      </c>
      <c r="D78" s="3">
        <v>5.2652618855102203E-2</v>
      </c>
      <c r="E78" s="3">
        <v>-7.2413906585713214E-2</v>
      </c>
      <c r="F78" s="3">
        <v>-0.22421171560049932</v>
      </c>
      <c r="I78" s="366">
        <v>-1.6099483849529164</v>
      </c>
    </row>
    <row r="79" spans="2:9" x14ac:dyDescent="0.35">
      <c r="B79">
        <v>1971</v>
      </c>
      <c r="C79" s="3">
        <v>-0.14541651061302405</v>
      </c>
      <c r="D79" s="3">
        <v>-0.35843368858185143</v>
      </c>
      <c r="E79" s="3">
        <v>0.21301717796882738</v>
      </c>
      <c r="F79" s="3">
        <v>0.65955490011072804</v>
      </c>
      <c r="I79" s="366">
        <v>-2.9629374963562021</v>
      </c>
    </row>
    <row r="80" spans="2:9" x14ac:dyDescent="0.35">
      <c r="B80">
        <v>1972</v>
      </c>
      <c r="C80" s="3">
        <v>-0.68429487399130495</v>
      </c>
      <c r="D80" s="3">
        <v>-0.41796962332641152</v>
      </c>
      <c r="E80" s="3">
        <v>-0.26632525066489349</v>
      </c>
      <c r="F80" s="3">
        <v>-0.82461013601895383</v>
      </c>
      <c r="I80" s="366">
        <v>-2.7344596656107258</v>
      </c>
    </row>
    <row r="81" spans="2:9" x14ac:dyDescent="0.35">
      <c r="B81">
        <v>1973</v>
      </c>
      <c r="C81" s="3">
        <v>-1.2314377001795034</v>
      </c>
      <c r="D81" s="3">
        <v>-0.98088932534106199</v>
      </c>
      <c r="E81" s="3">
        <v>-0.25054837483844133</v>
      </c>
      <c r="F81" s="3">
        <v>-0.77576094996271117</v>
      </c>
      <c r="I81" s="366">
        <v>-3.6079653059396311</v>
      </c>
    </row>
    <row r="82" spans="2:9" x14ac:dyDescent="0.35">
      <c r="B82">
        <v>1974</v>
      </c>
      <c r="C82" s="3">
        <v>-1.9438697825660489</v>
      </c>
      <c r="D82" s="3">
        <v>-1.5327569859540084</v>
      </c>
      <c r="E82" s="3">
        <v>-0.41111279661204037</v>
      </c>
      <c r="F82" s="3">
        <v>-1.272908889739288</v>
      </c>
      <c r="I82" s="366">
        <v>-4.6184337561858912</v>
      </c>
    </row>
    <row r="83" spans="2:9" x14ac:dyDescent="0.35">
      <c r="B83">
        <v>1975</v>
      </c>
      <c r="C83" s="3">
        <v>-1.796797732721189</v>
      </c>
      <c r="D83" s="3">
        <v>-2.2606864437237086</v>
      </c>
      <c r="E83" s="3">
        <v>0.46388871100251933</v>
      </c>
      <c r="F83" s="3">
        <v>1.4363164293376132</v>
      </c>
      <c r="I83" s="366">
        <v>-3.9350592312255395</v>
      </c>
    </row>
    <row r="84" spans="2:9" x14ac:dyDescent="0.35">
      <c r="B84">
        <v>1976</v>
      </c>
      <c r="C84" s="3">
        <v>-2.1455934514713713</v>
      </c>
      <c r="D84" s="3">
        <v>-1.9309895615771726</v>
      </c>
      <c r="E84" s="3">
        <v>-0.21460388989419857</v>
      </c>
      <c r="F84" s="3">
        <v>-0.66446776035712496</v>
      </c>
      <c r="I84" s="366">
        <v>-3.7140953052717802</v>
      </c>
    </row>
    <row r="85" spans="2:9" x14ac:dyDescent="0.35">
      <c r="B85">
        <v>1977</v>
      </c>
      <c r="C85" s="3">
        <v>-2.8084387569984126</v>
      </c>
      <c r="D85" s="3">
        <v>-2.249915818685527</v>
      </c>
      <c r="E85" s="3">
        <v>-0.55852293831288546</v>
      </c>
      <c r="F85" s="3">
        <v>-1.7293278612601524</v>
      </c>
      <c r="I85" s="366">
        <v>-4.4364025984932471</v>
      </c>
    </row>
    <row r="86" spans="2:9" x14ac:dyDescent="0.35">
      <c r="B86">
        <v>1978</v>
      </c>
      <c r="C86" s="3">
        <v>-2.8349204261618173</v>
      </c>
      <c r="D86" s="3">
        <v>-2.935871315015544</v>
      </c>
      <c r="E86" s="3">
        <v>0.10095088885372674</v>
      </c>
      <c r="F86" s="3">
        <v>0.31256940895044888</v>
      </c>
      <c r="I86" s="366">
        <v>-3.1732553462601683</v>
      </c>
    </row>
    <row r="87" spans="2:9" x14ac:dyDescent="0.35">
      <c r="B87">
        <v>1979</v>
      </c>
      <c r="C87" s="3">
        <v>-2.4481789548293547</v>
      </c>
      <c r="D87" s="3">
        <v>-2.8372005682263763</v>
      </c>
      <c r="E87" s="3">
        <v>0.38902161339702174</v>
      </c>
      <c r="F87" s="3">
        <v>1.2045090157120317</v>
      </c>
      <c r="I87" s="366">
        <v>-2.9632072675808088</v>
      </c>
    </row>
    <row r="88" spans="2:9" x14ac:dyDescent="0.35">
      <c r="B88">
        <v>1980</v>
      </c>
      <c r="C88" s="3">
        <v>-2.5573052520919326</v>
      </c>
      <c r="D88" s="3">
        <v>-2.2713775895772672</v>
      </c>
      <c r="E88" s="3">
        <v>-0.28592766251466517</v>
      </c>
      <c r="F88" s="3">
        <v>-0.88530414629918341</v>
      </c>
      <c r="I88" s="366">
        <v>-2.3771054698931851</v>
      </c>
    </row>
    <row r="89" spans="2:9" x14ac:dyDescent="0.35">
      <c r="B89">
        <v>1981</v>
      </c>
      <c r="C89" s="3">
        <v>-2.4102332022470736</v>
      </c>
      <c r="D89" s="3">
        <v>-2.3615317102076077</v>
      </c>
      <c r="E89" s="3">
        <v>-4.8701492039465874E-2</v>
      </c>
      <c r="F89" s="3">
        <v>-0.15079210054145922</v>
      </c>
      <c r="I89" s="366">
        <v>-1.9251359036105198</v>
      </c>
    </row>
    <row r="90" spans="2:9" x14ac:dyDescent="0.35">
      <c r="B90">
        <v>1982</v>
      </c>
      <c r="C90" s="3">
        <v>-2.2879545408319659</v>
      </c>
      <c r="D90" s="3">
        <v>-2.1448050968079344</v>
      </c>
      <c r="E90" s="3">
        <v>-0.14314944402403132</v>
      </c>
      <c r="F90" s="3">
        <v>-0.44322677708176555</v>
      </c>
      <c r="I90" s="366">
        <v>-2.3251498084022351</v>
      </c>
    </row>
    <row r="91" spans="2:9" x14ac:dyDescent="0.35">
      <c r="B91">
        <v>1983</v>
      </c>
      <c r="C91" s="3">
        <v>-2.1078246397474372</v>
      </c>
      <c r="D91" s="3">
        <v>-1.9814025888118323</v>
      </c>
      <c r="E91" s="3">
        <v>-0.12642205093560474</v>
      </c>
      <c r="F91" s="3">
        <v>-0.39143454988793536</v>
      </c>
      <c r="I91" s="366">
        <v>-0.68194057269808195</v>
      </c>
    </row>
    <row r="92" spans="2:9" x14ac:dyDescent="0.35">
      <c r="B92">
        <v>1984</v>
      </c>
      <c r="C92" s="3">
        <v>-1.8450501105637342</v>
      </c>
      <c r="D92" s="3">
        <v>-1.7647323150049248</v>
      </c>
      <c r="E92" s="3">
        <v>-8.0317795558809413E-2</v>
      </c>
      <c r="F92" s="3">
        <v>-0.24868414900631422</v>
      </c>
      <c r="I92" s="366">
        <v>0.40606205143582308</v>
      </c>
    </row>
    <row r="93" spans="2:9" x14ac:dyDescent="0.35">
      <c r="B93">
        <v>1985</v>
      </c>
      <c r="C93" s="3">
        <v>-1.3260772342725937</v>
      </c>
      <c r="D93" s="3">
        <v>-1.4608325236034556</v>
      </c>
      <c r="E93" s="3">
        <v>0.13475528933086198</v>
      </c>
      <c r="F93" s="3">
        <v>0.4172363573749685</v>
      </c>
      <c r="I93" s="366">
        <v>5.3114262346587199E-2</v>
      </c>
    </row>
    <row r="94" spans="2:9" x14ac:dyDescent="0.35">
      <c r="B94">
        <v>1986</v>
      </c>
      <c r="C94" s="3">
        <v>-1.2285919612872385</v>
      </c>
      <c r="D94" s="3">
        <v>-0.87415550145698917</v>
      </c>
      <c r="E94" s="3">
        <v>-0.3544364598302493</v>
      </c>
      <c r="F94" s="3">
        <v>-1.0974246588373722</v>
      </c>
      <c r="I94" s="366">
        <v>-0.73487484905669787</v>
      </c>
    </row>
    <row r="95" spans="2:9" x14ac:dyDescent="0.35">
      <c r="B95">
        <v>1987</v>
      </c>
      <c r="C95" s="3">
        <v>-1.0815199114423788</v>
      </c>
      <c r="D95" s="3">
        <v>-0.8274239571883053</v>
      </c>
      <c r="E95" s="3">
        <v>-0.25409595425407355</v>
      </c>
      <c r="F95" s="3">
        <v>-0.78674515043622684</v>
      </c>
      <c r="I95" s="366">
        <v>-1.4208185059145284</v>
      </c>
    </row>
    <row r="96" spans="2:9" x14ac:dyDescent="0.35">
      <c r="B96">
        <v>1988</v>
      </c>
      <c r="C96" s="3">
        <v>-0.58734042358099048</v>
      </c>
      <c r="D96" s="3">
        <v>-0.71034306387348012</v>
      </c>
      <c r="E96" s="3">
        <v>0.12300264029248967</v>
      </c>
      <c r="F96" s="3">
        <v>0.38084719225479946</v>
      </c>
      <c r="I96" s="366">
        <v>-0.81386960078888781</v>
      </c>
    </row>
    <row r="97" spans="2:9" x14ac:dyDescent="0.35">
      <c r="B97">
        <v>1989</v>
      </c>
      <c r="C97" s="3">
        <v>-0.26671465472786643</v>
      </c>
      <c r="D97" s="3">
        <v>-0.17527747578212227</v>
      </c>
      <c r="E97" s="3">
        <v>-9.1437178945744185E-2</v>
      </c>
      <c r="F97" s="3">
        <v>-0.2831125639773166</v>
      </c>
      <c r="I97" s="366">
        <v>-0.53227193533266881</v>
      </c>
    </row>
    <row r="98" spans="2:9" x14ac:dyDescent="0.35">
      <c r="B98">
        <v>1990</v>
      </c>
      <c r="C98" s="3">
        <v>-0.25187400984168468</v>
      </c>
      <c r="D98" s="3">
        <v>0.12668135052054347</v>
      </c>
      <c r="E98" s="3">
        <v>-0.37855536036222814</v>
      </c>
      <c r="F98" s="3">
        <v>-1.1721028570129099</v>
      </c>
      <c r="I98" s="366">
        <v>0.35711498632189737</v>
      </c>
    </row>
    <row r="99" spans="2:9" x14ac:dyDescent="0.35">
      <c r="B99">
        <v>1991</v>
      </c>
      <c r="C99" s="3">
        <v>-0.12959534842657724</v>
      </c>
      <c r="D99" s="3">
        <v>5.497341125116216E-2</v>
      </c>
      <c r="E99" s="3">
        <v>-0.18456875967773942</v>
      </c>
      <c r="F99" s="3">
        <v>-0.57147142316675825</v>
      </c>
      <c r="I99" s="366">
        <v>0.84964240384423206</v>
      </c>
    </row>
    <row r="100" spans="2:9" x14ac:dyDescent="0.35">
      <c r="B100">
        <v>1992</v>
      </c>
      <c r="C100" s="3">
        <v>-0.10649024073047807</v>
      </c>
      <c r="D100" s="3">
        <v>0.13475601929154807</v>
      </c>
      <c r="E100" s="3">
        <v>-0.24124626002202612</v>
      </c>
      <c r="F100" s="3">
        <v>-0.74695925675157915</v>
      </c>
      <c r="I100" s="366">
        <v>1.2352483337632618</v>
      </c>
    </row>
    <row r="101" spans="2:9" x14ac:dyDescent="0.35">
      <c r="B101">
        <v>1993</v>
      </c>
      <c r="C101" s="3">
        <v>-0.10817852146413086</v>
      </c>
      <c r="D101" s="3">
        <v>0.1014718196682208</v>
      </c>
      <c r="E101" s="3">
        <v>-0.20965034113235165</v>
      </c>
      <c r="F101" s="3">
        <v>-0.649130324240627</v>
      </c>
      <c r="I101" s="366">
        <v>2.875523685169894</v>
      </c>
    </row>
    <row r="102" spans="2:9" x14ac:dyDescent="0.35">
      <c r="B102">
        <v>1994</v>
      </c>
      <c r="C102" s="3">
        <v>0.52649683416585247</v>
      </c>
      <c r="D102" s="3">
        <v>5.2757023537984414E-2</v>
      </c>
      <c r="E102" s="3">
        <v>0.47373981062786807</v>
      </c>
      <c r="F102" s="3">
        <v>1.4668179179561909</v>
      </c>
      <c r="I102" s="366">
        <v>2.8516668051715666</v>
      </c>
    </row>
    <row r="103" spans="2:9" x14ac:dyDescent="0.35">
      <c r="B103">
        <v>1995</v>
      </c>
      <c r="C103" s="3">
        <v>0.94629615673798495</v>
      </c>
      <c r="D103" s="3">
        <v>0.77827285468641028</v>
      </c>
      <c r="E103" s="3">
        <v>0.16802330205157465</v>
      </c>
      <c r="F103" s="3">
        <v>0.52024251404324928</v>
      </c>
      <c r="I103" s="366">
        <v>2.135661164842662</v>
      </c>
    </row>
    <row r="104" spans="2:9" x14ac:dyDescent="0.35">
      <c r="B104">
        <v>1996</v>
      </c>
      <c r="C104" s="3">
        <v>1.151219446252266</v>
      </c>
      <c r="D104" s="3">
        <v>1.197838172476575</v>
      </c>
      <c r="E104" s="3">
        <v>-4.6618726224308883E-2</v>
      </c>
      <c r="F104" s="3">
        <v>-0.14434333236103139</v>
      </c>
      <c r="I104" s="366">
        <v>2.2256265988939226</v>
      </c>
    </row>
    <row r="105" spans="2:9" x14ac:dyDescent="0.35">
      <c r="B105">
        <v>1997</v>
      </c>
      <c r="C105" s="3">
        <v>1.5049030663450595</v>
      </c>
      <c r="D105" s="3">
        <v>1.3477458088527343</v>
      </c>
      <c r="E105" s="3">
        <v>0.15715725749232534</v>
      </c>
      <c r="F105" s="3">
        <v>0.48659849996790006</v>
      </c>
      <c r="I105" s="366">
        <v>3.44139781806915</v>
      </c>
    </row>
    <row r="106" spans="2:9" x14ac:dyDescent="0.35">
      <c r="B106">
        <v>1998</v>
      </c>
      <c r="C106" s="3">
        <v>2.0238759426361996</v>
      </c>
      <c r="D106" s="3">
        <v>1.684590388932125</v>
      </c>
      <c r="E106" s="3">
        <v>0.33928555370407465</v>
      </c>
      <c r="F106" s="3">
        <v>1.0505136328256648</v>
      </c>
      <c r="I106" s="366">
        <v>4.4825202769137995</v>
      </c>
    </row>
    <row r="107" spans="2:9" x14ac:dyDescent="0.35">
      <c r="B107">
        <v>1999</v>
      </c>
      <c r="C107" s="3">
        <v>2.2949149346298197</v>
      </c>
      <c r="D107" s="3">
        <v>2.2115575512189376</v>
      </c>
      <c r="E107" s="3">
        <v>8.3357383410882058E-2</v>
      </c>
      <c r="F107" s="3">
        <v>0.25809547949743983</v>
      </c>
      <c r="I107" s="366">
        <v>5.9891799258410936</v>
      </c>
    </row>
    <row r="108" spans="2:9" x14ac:dyDescent="0.35">
      <c r="B108">
        <v>2000</v>
      </c>
      <c r="C108" s="3">
        <v>2.3428134307556707</v>
      </c>
      <c r="D108" s="3">
        <v>2.4207499878921923</v>
      </c>
      <c r="E108" s="3">
        <v>-7.7936557136521409E-2</v>
      </c>
      <c r="F108" s="3">
        <v>-0.24131123436756227</v>
      </c>
      <c r="I108" s="366">
        <v>7.6812734590659071</v>
      </c>
    </row>
    <row r="109" spans="2:9" x14ac:dyDescent="0.35">
      <c r="B109">
        <v>2001</v>
      </c>
      <c r="C109" s="3">
        <v>2.7130259764682991</v>
      </c>
      <c r="D109" s="3">
        <v>2.3710519142704078</v>
      </c>
      <c r="E109" s="3">
        <v>0.34197406219789123</v>
      </c>
      <c r="F109" s="3">
        <v>1.0588379330909961</v>
      </c>
      <c r="I109" s="366">
        <v>5.2835736038609689</v>
      </c>
    </row>
    <row r="110" spans="2:9" x14ac:dyDescent="0.35">
      <c r="B110">
        <v>2002</v>
      </c>
      <c r="C110" s="3">
        <v>2.9923294312718367</v>
      </c>
      <c r="D110" s="3">
        <v>2.7295421665050759</v>
      </c>
      <c r="E110" s="3">
        <v>0.2627872647667609</v>
      </c>
      <c r="F110" s="3">
        <v>0.81365563949484021</v>
      </c>
      <c r="I110" s="366">
        <v>3.8848613519618174</v>
      </c>
    </row>
    <row r="111" spans="2:9" x14ac:dyDescent="0.35">
      <c r="B111">
        <v>2003</v>
      </c>
      <c r="C111" s="3">
        <v>3.0815502414472742</v>
      </c>
      <c r="D111" s="3">
        <v>2.9636788034586261</v>
      </c>
      <c r="E111" s="3">
        <v>0.1178714379886479</v>
      </c>
      <c r="F111" s="3">
        <v>0.36495969597291017</v>
      </c>
      <c r="I111" s="366">
        <v>2.4432632944445021</v>
      </c>
    </row>
    <row r="112" spans="2:9" x14ac:dyDescent="0.35">
      <c r="B112">
        <v>2004</v>
      </c>
      <c r="C112" s="3">
        <v>3.0633330350937866</v>
      </c>
      <c r="D112" s="3">
        <v>2.9799182944128</v>
      </c>
      <c r="E112" s="3">
        <v>8.3414740680986615E-2</v>
      </c>
      <c r="F112" s="3">
        <v>0.2582730720696218</v>
      </c>
      <c r="I112" s="366">
        <v>1.7546130260164245</v>
      </c>
    </row>
    <row r="113" spans="2:9" x14ac:dyDescent="0.35">
      <c r="B113">
        <v>2005</v>
      </c>
      <c r="C113" s="3">
        <v>2.152553845269225</v>
      </c>
      <c r="D113" s="3">
        <v>2.8853598635288873</v>
      </c>
      <c r="E113" s="3">
        <v>-0.73280601825966207</v>
      </c>
      <c r="F113" s="3">
        <v>-2.2689522262121082</v>
      </c>
      <c r="I113" s="366">
        <v>1.9562313526296684</v>
      </c>
    </row>
    <row r="114" spans="2:9" x14ac:dyDescent="0.35">
      <c r="B114">
        <v>2006</v>
      </c>
      <c r="C114" s="3">
        <v>1.4235928372628452</v>
      </c>
      <c r="D114" s="3">
        <v>1.7374795282051949</v>
      </c>
      <c r="E114" s="3">
        <v>-0.31388669094234972</v>
      </c>
      <c r="F114" s="3">
        <v>-0.97187234881528783</v>
      </c>
      <c r="I114" s="366">
        <v>2.0392752990776226</v>
      </c>
    </row>
    <row r="115" spans="2:9" x14ac:dyDescent="0.35">
      <c r="B115">
        <v>2007</v>
      </c>
      <c r="C115" s="3">
        <v>1.27314422595068</v>
      </c>
      <c r="D115" s="3">
        <v>0.90573858833990417</v>
      </c>
      <c r="E115" s="3">
        <v>0.36740563761077577</v>
      </c>
      <c r="F115" s="3">
        <v>1.1375805037186011</v>
      </c>
      <c r="I115" s="366">
        <v>1.5180010637073957</v>
      </c>
    </row>
    <row r="116" spans="2:9" x14ac:dyDescent="0.35">
      <c r="B116">
        <v>2008</v>
      </c>
      <c r="C116" s="3">
        <v>0.76732371381206788</v>
      </c>
      <c r="D116" s="3">
        <v>0.81552183726436211</v>
      </c>
      <c r="E116" s="3">
        <v>-4.8198123452294281E-2</v>
      </c>
      <c r="F116" s="3">
        <v>-0.14923354445975476</v>
      </c>
      <c r="I116" s="366">
        <v>-0.21323184934878245</v>
      </c>
    </row>
    <row r="117" spans="2:9" x14ac:dyDescent="0.35">
      <c r="B117">
        <v>2009</v>
      </c>
      <c r="C117" s="3">
        <v>-0.1847777900620807</v>
      </c>
      <c r="D117" s="3">
        <v>0.28907143349088882</v>
      </c>
      <c r="E117" s="3">
        <v>-0.47384922355296955</v>
      </c>
      <c r="F117" s="3">
        <v>-1.4671566879632589</v>
      </c>
      <c r="I117" s="366">
        <v>-3.1153531921570257</v>
      </c>
    </row>
    <row r="118" spans="2:9" x14ac:dyDescent="0.35">
      <c r="B118">
        <v>2010</v>
      </c>
      <c r="C118" s="3">
        <v>-0.64101152534118822</v>
      </c>
      <c r="D118" s="3">
        <v>-0.74842420730337811</v>
      </c>
      <c r="E118" s="3">
        <v>0.10741268196218985</v>
      </c>
      <c r="F118" s="3">
        <v>0.33257674990213615</v>
      </c>
      <c r="I118" s="366">
        <v>-5.8073299068660962</v>
      </c>
    </row>
    <row r="119" spans="2:9" x14ac:dyDescent="0.35">
      <c r="B119">
        <v>2011</v>
      </c>
      <c r="C119" s="3">
        <v>-1.0815427812814524</v>
      </c>
      <c r="D119" s="3">
        <v>-1.1398833588913271</v>
      </c>
      <c r="E119" s="3">
        <v>5.8340577609874752E-2</v>
      </c>
      <c r="F119" s="3">
        <v>0.18063714018178409</v>
      </c>
      <c r="I119" s="366">
        <v>-2.1014486255404345</v>
      </c>
    </row>
    <row r="120" spans="2:9" x14ac:dyDescent="0.35">
      <c r="B120">
        <v>2012</v>
      </c>
      <c r="C120" s="3">
        <v>-1.6892916680757113</v>
      </c>
      <c r="D120" s="3">
        <v>-1.5137198390093261</v>
      </c>
      <c r="E120" s="3">
        <v>-0.17557182906638524</v>
      </c>
      <c r="F120" s="3">
        <v>-0.54361465721362356</v>
      </c>
      <c r="I120" s="366">
        <v>-3.2222290592577694</v>
      </c>
    </row>
    <row r="121" spans="2:9" x14ac:dyDescent="0.35">
      <c r="B121">
        <v>2013</v>
      </c>
      <c r="C121" s="3">
        <v>-2.0060625934374636</v>
      </c>
      <c r="D121" s="3">
        <v>-2.0875588695356533</v>
      </c>
      <c r="E121" s="3">
        <v>8.149627609818974E-2</v>
      </c>
      <c r="F121" s="3">
        <v>0.25233302193686807</v>
      </c>
      <c r="I121" s="366">
        <v>-2.2309644975664722</v>
      </c>
    </row>
    <row r="122" spans="2:9" x14ac:dyDescent="0.35">
      <c r="B122">
        <v>2014</v>
      </c>
      <c r="C122" s="3">
        <v>-1.693701287394257</v>
      </c>
      <c r="D122" s="3">
        <v>-2.2947447375328318</v>
      </c>
      <c r="E122" s="3">
        <v>0.60104345013857507</v>
      </c>
      <c r="F122" s="3">
        <v>1.8609820883852237</v>
      </c>
      <c r="I122" s="366">
        <v>-2.3370017035519424</v>
      </c>
    </row>
    <row r="123" spans="2:9" x14ac:dyDescent="0.35">
      <c r="B123">
        <v>2015</v>
      </c>
      <c r="C123" s="3">
        <v>-1.1940121576595903</v>
      </c>
      <c r="D123" s="3">
        <v>-1.776723997324485</v>
      </c>
      <c r="E123" s="3">
        <v>0.5827118396648947</v>
      </c>
      <c r="F123" s="3">
        <v>1.8042227996268008</v>
      </c>
      <c r="I123" s="366">
        <v>-2.712723252971756</v>
      </c>
    </row>
    <row r="124" spans="2:9" x14ac:dyDescent="0.35">
      <c r="B124">
        <v>2016</v>
      </c>
      <c r="C124" s="3">
        <v>-0.85924727034916593</v>
      </c>
      <c r="D124" s="3">
        <v>-1.1004529081225047</v>
      </c>
      <c r="E124" s="3">
        <v>0.24120563777333887</v>
      </c>
      <c r="F124" s="3">
        <v>0.74683348002582084</v>
      </c>
      <c r="I124" s="366">
        <v>-3.4467213175430853</v>
      </c>
    </row>
    <row r="125" spans="2:9" x14ac:dyDescent="0.35">
      <c r="B125">
        <v>2017</v>
      </c>
      <c r="C125" s="3">
        <v>-0.54429719785355635</v>
      </c>
      <c r="D125" s="3">
        <v>-0.677533655425689</v>
      </c>
      <c r="E125" s="3">
        <v>0.13323645757213262</v>
      </c>
      <c r="F125" s="3">
        <v>0.41253367124202039</v>
      </c>
    </row>
    <row r="126" spans="2:9" x14ac:dyDescent="0.35">
      <c r="B126">
        <v>2018</v>
      </c>
      <c r="C126" s="3">
        <v>-0.7111379502737718</v>
      </c>
      <c r="D126" s="3">
        <v>-0.3170174520928552</v>
      </c>
      <c r="E126" s="3">
        <v>-0.39412049818091666</v>
      </c>
      <c r="F126" s="3">
        <v>-1.2202964488025689</v>
      </c>
    </row>
    <row r="127" spans="2:9" x14ac:dyDescent="0.35">
      <c r="B127">
        <v>2019</v>
      </c>
      <c r="C127" s="3">
        <v>-0.52729027075555523</v>
      </c>
      <c r="D127" s="3">
        <v>-0.5533611809726231</v>
      </c>
      <c r="E127" s="3">
        <v>2.6070910217067894E-2</v>
      </c>
      <c r="F127" s="3">
        <v>8.0722112404147492E-2</v>
      </c>
    </row>
    <row r="128" spans="2:9" ht="15" thickBot="1" x14ac:dyDescent="0.4">
      <c r="B128" s="363">
        <v>2020</v>
      </c>
      <c r="C128" s="364">
        <v>0.25834763242788478</v>
      </c>
      <c r="D128" s="364">
        <v>-0.34735165222319347</v>
      </c>
      <c r="E128" s="364">
        <v>0.60569928465107825</v>
      </c>
      <c r="F128" s="364">
        <v>1.8753977261103441</v>
      </c>
    </row>
    <row r="148" spans="2:10" x14ac:dyDescent="0.35">
      <c r="G148" t="s">
        <v>63</v>
      </c>
    </row>
    <row r="151" spans="2:10" x14ac:dyDescent="0.35">
      <c r="B151" t="s">
        <v>453</v>
      </c>
    </row>
    <row r="152" spans="2:10" ht="15" thickBot="1" x14ac:dyDescent="0.4"/>
    <row r="153" spans="2:10" x14ac:dyDescent="0.35">
      <c r="B153" s="354" t="s">
        <v>454</v>
      </c>
      <c r="C153" s="354" t="s">
        <v>455</v>
      </c>
      <c r="D153" s="354" t="s">
        <v>189</v>
      </c>
      <c r="E153" s="354" t="s">
        <v>192</v>
      </c>
      <c r="F153" s="354" t="s">
        <v>193</v>
      </c>
      <c r="G153" s="354" t="s">
        <v>456</v>
      </c>
      <c r="H153" s="354" t="s">
        <v>189</v>
      </c>
      <c r="I153" s="354" t="s">
        <v>192</v>
      </c>
      <c r="J153" s="354" t="s">
        <v>193</v>
      </c>
    </row>
    <row r="154" spans="2:10" x14ac:dyDescent="0.35">
      <c r="B154" s="357">
        <v>0</v>
      </c>
      <c r="C154" s="358">
        <v>1</v>
      </c>
      <c r="D154" s="358">
        <v>0</v>
      </c>
      <c r="E154" s="358"/>
      <c r="F154" s="358"/>
      <c r="G154" s="358">
        <v>1</v>
      </c>
      <c r="H154" s="358">
        <v>0</v>
      </c>
      <c r="I154" s="358"/>
      <c r="J154" s="358"/>
    </row>
    <row r="155" spans="2:10" x14ac:dyDescent="0.35">
      <c r="B155">
        <v>1</v>
      </c>
      <c r="C155" s="3">
        <v>0.9603136722392831</v>
      </c>
      <c r="D155" s="3">
        <v>0.12803687993289598</v>
      </c>
      <c r="E155" s="3">
        <v>-0.25094767336135521</v>
      </c>
      <c r="F155" s="3">
        <v>0.25094767336135521</v>
      </c>
      <c r="G155" s="3">
        <v>0.9603136722392831</v>
      </c>
      <c r="H155" s="3">
        <v>0.12803687993289598</v>
      </c>
      <c r="I155" s="3">
        <v>-0.25094767336135521</v>
      </c>
      <c r="J155" s="3">
        <v>0.25094767336135521</v>
      </c>
    </row>
    <row r="156" spans="2:10" x14ac:dyDescent="0.35">
      <c r="B156">
        <v>2</v>
      </c>
      <c r="C156" s="3">
        <v>0.88901634143761898</v>
      </c>
      <c r="D156" s="3">
        <v>0.21593884600982668</v>
      </c>
      <c r="E156" s="3">
        <v>-0.42323236104240097</v>
      </c>
      <c r="F156" s="3">
        <v>0.42323236104240097</v>
      </c>
      <c r="G156" s="3">
        <v>-0.42656824806111732</v>
      </c>
      <c r="H156" s="3">
        <v>0.12803687993289598</v>
      </c>
      <c r="I156" s="3">
        <v>-0.25094767336135521</v>
      </c>
      <c r="J156" s="3">
        <v>0.25094767336135521</v>
      </c>
    </row>
    <row r="157" spans="2:10" x14ac:dyDescent="0.35">
      <c r="B157">
        <v>3</v>
      </c>
      <c r="C157" s="3">
        <v>0.79757714211899344</v>
      </c>
      <c r="D157" s="3">
        <v>0.26933752390761084</v>
      </c>
      <c r="E157" s="3">
        <v>-0.52789184654411292</v>
      </c>
      <c r="F157" s="3">
        <v>0.52789184654411292</v>
      </c>
      <c r="G157" s="3">
        <v>-0.16803698631369171</v>
      </c>
      <c r="H157" s="3">
        <v>0.12803687993289598</v>
      </c>
      <c r="I157" s="3">
        <v>-0.25094767336135521</v>
      </c>
      <c r="J157" s="3">
        <v>0.25094767336135521</v>
      </c>
    </row>
    <row r="158" spans="2:10" x14ac:dyDescent="0.35">
      <c r="B158">
        <v>4</v>
      </c>
      <c r="C158" s="3">
        <v>0.68083125925467536</v>
      </c>
      <c r="D158" s="3">
        <v>0.30561315427784952</v>
      </c>
      <c r="E158" s="3">
        <v>-0.59899077558626801</v>
      </c>
      <c r="F158" s="3">
        <v>0.59899077558626801</v>
      </c>
      <c r="G158" s="3">
        <v>-0.3024013885926814</v>
      </c>
      <c r="H158" s="3">
        <v>0.12803687993289598</v>
      </c>
      <c r="I158" s="3">
        <v>-0.25094767336135521</v>
      </c>
      <c r="J158" s="3">
        <v>0.25094767336135521</v>
      </c>
    </row>
    <row r="159" spans="2:10" x14ac:dyDescent="0.35">
      <c r="B159">
        <v>5</v>
      </c>
      <c r="C159" s="3">
        <v>0.54538697474174724</v>
      </c>
      <c r="D159" s="3">
        <v>0.32954080847032169</v>
      </c>
      <c r="E159" s="3">
        <v>-0.6458881160380423</v>
      </c>
      <c r="F159" s="3">
        <v>0.6458881160380423</v>
      </c>
      <c r="G159" s="3">
        <v>-0.16345367177816028</v>
      </c>
      <c r="H159" s="3">
        <v>0.12803687993289598</v>
      </c>
      <c r="I159" s="3">
        <v>-0.25094767336135521</v>
      </c>
      <c r="J159" s="3">
        <v>0.25094767336135521</v>
      </c>
    </row>
    <row r="160" spans="2:10" x14ac:dyDescent="0.35">
      <c r="B160">
        <v>6</v>
      </c>
      <c r="C160" s="3">
        <v>0.3998827320765847</v>
      </c>
      <c r="D160" s="3">
        <v>0.34401962667322711</v>
      </c>
      <c r="E160" s="3">
        <v>-0.67426607825443985</v>
      </c>
      <c r="F160" s="3">
        <v>0.67426607825443985</v>
      </c>
      <c r="G160" s="3">
        <v>-0.10254925397990135</v>
      </c>
      <c r="H160" s="3">
        <v>0.12803687993289598</v>
      </c>
      <c r="I160" s="3">
        <v>-0.25094767336135521</v>
      </c>
      <c r="J160" s="3">
        <v>0.25094767336135521</v>
      </c>
    </row>
    <row r="161" spans="2:10" x14ac:dyDescent="0.35">
      <c r="B161">
        <v>7</v>
      </c>
      <c r="C161" s="3">
        <v>0.24424226205716756</v>
      </c>
      <c r="D161" s="3">
        <v>0.35155700781900212</v>
      </c>
      <c r="E161" s="3">
        <v>-0.68903907383791019</v>
      </c>
      <c r="F161" s="3">
        <v>0.68903907383791019</v>
      </c>
      <c r="G161" s="3">
        <v>-0.17181289721557033</v>
      </c>
      <c r="H161" s="3">
        <v>0.12803687993289598</v>
      </c>
      <c r="I161" s="3">
        <v>-0.25094767336135521</v>
      </c>
      <c r="J161" s="3">
        <v>0.25094767336135521</v>
      </c>
    </row>
    <row r="162" spans="2:10" x14ac:dyDescent="0.35">
      <c r="B162">
        <v>8</v>
      </c>
      <c r="C162" s="3">
        <v>9.6181305768046357E-2</v>
      </c>
      <c r="D162" s="3">
        <v>0.35432782541575331</v>
      </c>
      <c r="E162" s="3">
        <v>-0.69446977653527231</v>
      </c>
      <c r="F162" s="3">
        <v>0.69446977653527231</v>
      </c>
      <c r="G162" s="3">
        <v>0.11652634474802764</v>
      </c>
      <c r="H162" s="3">
        <v>0.12803687993289598</v>
      </c>
      <c r="I162" s="3">
        <v>-0.25094767336135521</v>
      </c>
      <c r="J162" s="3">
        <v>0.25094767336135521</v>
      </c>
    </row>
    <row r="163" spans="2:10" x14ac:dyDescent="0.35">
      <c r="B163">
        <v>9</v>
      </c>
      <c r="C163" s="3">
        <v>-3.1924958555548555E-2</v>
      </c>
      <c r="D163" s="3">
        <v>0.3547555696683522</v>
      </c>
      <c r="E163" s="3">
        <v>-0.6953081398649601</v>
      </c>
      <c r="F163" s="3">
        <v>0.6953081398649601</v>
      </c>
      <c r="G163" s="3">
        <v>0.1642409524210886</v>
      </c>
      <c r="H163" s="3">
        <v>0.12803687993289598</v>
      </c>
      <c r="I163" s="3">
        <v>-0.25094767336135521</v>
      </c>
      <c r="J163" s="3">
        <v>0.25094767336135521</v>
      </c>
    </row>
    <row r="164" spans="2:10" x14ac:dyDescent="0.35">
      <c r="B164">
        <v>10</v>
      </c>
      <c r="C164" s="3">
        <v>-0.15535103254668306</v>
      </c>
      <c r="D164" s="3">
        <v>0.35480266445141645</v>
      </c>
      <c r="E164" s="3">
        <v>-0.69540044394362577</v>
      </c>
      <c r="F164" s="3">
        <v>0.69540044394362577</v>
      </c>
      <c r="G164" s="3">
        <v>-0.19748358143388936</v>
      </c>
      <c r="H164" s="3">
        <v>0.12803687993289598</v>
      </c>
      <c r="I164" s="3">
        <v>-0.25094767336135521</v>
      </c>
      <c r="J164" s="3">
        <v>0.25094767336135521</v>
      </c>
    </row>
    <row r="165" spans="2:10" x14ac:dyDescent="0.35">
      <c r="B165">
        <v>11</v>
      </c>
      <c r="C165" s="3">
        <v>-0.26515437032538075</v>
      </c>
      <c r="D165" s="3">
        <v>0.35591601190697975</v>
      </c>
      <c r="E165" s="3">
        <v>-0.69758256485880921</v>
      </c>
      <c r="F165" s="3">
        <v>0.69758256485880921</v>
      </c>
      <c r="G165" s="3">
        <v>4.5840640096568575E-4</v>
      </c>
      <c r="H165" s="3">
        <v>0.12803687993289598</v>
      </c>
      <c r="I165" s="3">
        <v>-0.25094767336135521</v>
      </c>
      <c r="J165" s="3">
        <v>0.25094767336135521</v>
      </c>
    </row>
    <row r="166" spans="2:10" x14ac:dyDescent="0.35">
      <c r="B166">
        <v>12</v>
      </c>
      <c r="C166" s="3">
        <v>-0.34792652859927126</v>
      </c>
      <c r="D166" s="3">
        <v>0.3591397357996145</v>
      </c>
      <c r="E166" s="3">
        <v>-0.70390094758447452</v>
      </c>
      <c r="F166" s="3">
        <v>0.70390094758447452</v>
      </c>
      <c r="G166" s="3">
        <v>8.0145690346048654E-2</v>
      </c>
      <c r="H166" s="3">
        <v>0.12803687993289598</v>
      </c>
      <c r="I166" s="3">
        <v>-0.25094767336135521</v>
      </c>
      <c r="J166" s="3">
        <v>0.25094767336135521</v>
      </c>
    </row>
    <row r="167" spans="2:10" x14ac:dyDescent="0.35">
      <c r="B167">
        <v>13</v>
      </c>
      <c r="C167" s="3">
        <v>-0.41368708460634129</v>
      </c>
      <c r="D167" s="3">
        <v>0.36462349946862455</v>
      </c>
      <c r="E167" s="3">
        <v>-0.71464892687546344</v>
      </c>
      <c r="F167" s="3">
        <v>0.71464892687546344</v>
      </c>
      <c r="G167" s="3">
        <v>-0.12320171219120117</v>
      </c>
      <c r="H167" s="3">
        <v>0.12803687993289598</v>
      </c>
      <c r="I167" s="3">
        <v>-0.25094767336135521</v>
      </c>
      <c r="J167" s="3">
        <v>0.25094767336135521</v>
      </c>
    </row>
    <row r="168" spans="2:10" x14ac:dyDescent="0.35">
      <c r="B168">
        <v>14</v>
      </c>
      <c r="C168" s="3">
        <v>-0.47160288937485151</v>
      </c>
      <c r="D168" s="3">
        <v>0.37223829152203153</v>
      </c>
      <c r="E168" s="3">
        <v>-0.72957364504990296</v>
      </c>
      <c r="F168" s="3">
        <v>0.72957364504990296</v>
      </c>
      <c r="G168" s="3">
        <v>-0.25208805937619744</v>
      </c>
      <c r="H168" s="3">
        <v>0.12803687993289598</v>
      </c>
      <c r="I168" s="3">
        <v>-0.25094767336135521</v>
      </c>
      <c r="J168" s="3">
        <v>0.25094767336135521</v>
      </c>
    </row>
    <row r="169" spans="2:10" x14ac:dyDescent="0.35">
      <c r="B169">
        <v>15</v>
      </c>
      <c r="C169" s="3">
        <v>-0.50897738103383905</v>
      </c>
      <c r="D169" s="3">
        <v>0.38190765034089524</v>
      </c>
      <c r="E169" s="3">
        <v>-0.74852524008847054</v>
      </c>
      <c r="F169" s="3">
        <v>0.74852524008847054</v>
      </c>
      <c r="G169" s="3">
        <v>2.2717713581035588E-2</v>
      </c>
      <c r="H169" s="3">
        <v>0.12803687993289598</v>
      </c>
      <c r="I169" s="3">
        <v>-0.25094767336135521</v>
      </c>
      <c r="J169" s="3">
        <v>0.25094767336135521</v>
      </c>
    </row>
    <row r="170" spans="2:10" x14ac:dyDescent="0.35">
      <c r="B170">
        <v>16</v>
      </c>
      <c r="C170" s="3">
        <v>-0.53378361892477699</v>
      </c>
      <c r="D170" s="3">
        <v>0.39287040798172285</v>
      </c>
      <c r="E170" s="3">
        <v>-0.77001185023573393</v>
      </c>
      <c r="F170" s="3">
        <v>0.77001185023573393</v>
      </c>
      <c r="G170" s="3">
        <v>-6.9970506659983417E-2</v>
      </c>
      <c r="H170" s="3">
        <v>0.12803687993289598</v>
      </c>
      <c r="I170" s="3">
        <v>-0.25094767336135521</v>
      </c>
      <c r="J170" s="3">
        <v>0.25094767336135521</v>
      </c>
    </row>
    <row r="171" spans="2:10" x14ac:dyDescent="0.35">
      <c r="B171">
        <v>17</v>
      </c>
      <c r="C171" s="3">
        <v>-0.55065670443291315</v>
      </c>
      <c r="D171" s="3">
        <v>0.40458492207094088</v>
      </c>
      <c r="E171" s="3">
        <v>-0.79297187594698837</v>
      </c>
      <c r="F171" s="3">
        <v>0.79297187594698837</v>
      </c>
      <c r="G171" s="3">
        <v>-0.11802765341393999</v>
      </c>
      <c r="H171" s="3">
        <v>0.12803687993289598</v>
      </c>
      <c r="I171" s="3">
        <v>-0.25094767336135521</v>
      </c>
      <c r="J171" s="3">
        <v>0.25094767336135521</v>
      </c>
    </row>
    <row r="172" spans="2:10" ht="15" thickBot="1" x14ac:dyDescent="0.4">
      <c r="B172" s="363">
        <v>18</v>
      </c>
      <c r="C172" s="364">
        <v>-0.54963149102695008</v>
      </c>
      <c r="D172" s="364">
        <v>0.41669016129001735</v>
      </c>
      <c r="E172" s="364">
        <v>-0.81669770884061998</v>
      </c>
      <c r="F172" s="364">
        <v>0.81669770884061998</v>
      </c>
      <c r="G172" s="364">
        <v>2.1683587418364302E-2</v>
      </c>
      <c r="H172" s="364">
        <v>0.12803687993289598</v>
      </c>
      <c r="I172" s="364">
        <v>-0.25094767336135521</v>
      </c>
      <c r="J172" s="364">
        <v>0.25094767336135521</v>
      </c>
    </row>
    <row r="192" spans="7:7" x14ac:dyDescent="0.35">
      <c r="G192" t="s">
        <v>63</v>
      </c>
    </row>
    <row r="195" spans="2:10" x14ac:dyDescent="0.35">
      <c r="B195" t="s">
        <v>457</v>
      </c>
    </row>
    <row r="196" spans="2:10" ht="15" thickBot="1" x14ac:dyDescent="0.4"/>
    <row r="197" spans="2:10" x14ac:dyDescent="0.35">
      <c r="B197" s="354" t="s">
        <v>454</v>
      </c>
      <c r="C197" s="354" t="s">
        <v>455</v>
      </c>
      <c r="D197" s="354" t="s">
        <v>189</v>
      </c>
      <c r="E197" s="354" t="s">
        <v>192</v>
      </c>
      <c r="F197" s="354" t="s">
        <v>193</v>
      </c>
      <c r="G197" s="354" t="s">
        <v>456</v>
      </c>
      <c r="H197" s="354" t="s">
        <v>189</v>
      </c>
      <c r="I197" s="354" t="s">
        <v>192</v>
      </c>
      <c r="J197" s="354" t="s">
        <v>193</v>
      </c>
    </row>
    <row r="198" spans="2:10" x14ac:dyDescent="0.35">
      <c r="B198" s="357">
        <v>0</v>
      </c>
      <c r="C198" s="358">
        <v>1</v>
      </c>
      <c r="D198" s="358">
        <v>0</v>
      </c>
      <c r="E198" s="358"/>
      <c r="F198" s="358"/>
      <c r="G198" s="358">
        <v>1</v>
      </c>
      <c r="H198" s="358">
        <v>0</v>
      </c>
      <c r="I198" s="358"/>
      <c r="J198" s="358"/>
    </row>
    <row r="199" spans="2:10" x14ac:dyDescent="0.35">
      <c r="B199">
        <v>1</v>
      </c>
      <c r="C199" s="3">
        <v>6.9122888023888787E-2</v>
      </c>
      <c r="D199" s="3">
        <v>0.12803687993289598</v>
      </c>
      <c r="E199" s="3">
        <v>-0.25094767336135521</v>
      </c>
      <c r="F199" s="3">
        <v>0.25094767336135521</v>
      </c>
      <c r="G199" s="3">
        <v>6.9122888023888787E-2</v>
      </c>
      <c r="H199" s="3">
        <v>0.12803687993289598</v>
      </c>
      <c r="I199" s="3">
        <v>-0.25094767336135521</v>
      </c>
      <c r="J199" s="3">
        <v>0.25094767336135521</v>
      </c>
    </row>
    <row r="200" spans="2:10" x14ac:dyDescent="0.35">
      <c r="B200">
        <v>2</v>
      </c>
      <c r="C200" s="3">
        <v>-0.2600796280752275</v>
      </c>
      <c r="D200" s="3">
        <v>0.12864718223373864</v>
      </c>
      <c r="E200" s="3">
        <v>-0.25214384389068878</v>
      </c>
      <c r="F200" s="3">
        <v>0.25214384389068878</v>
      </c>
      <c r="G200" s="3">
        <v>-0.26612915983685853</v>
      </c>
      <c r="H200" s="3">
        <v>0.12803687993289598</v>
      </c>
      <c r="I200" s="3">
        <v>-0.25094767336135521</v>
      </c>
      <c r="J200" s="3">
        <v>0.25094767336135521</v>
      </c>
    </row>
    <row r="201" spans="2:10" x14ac:dyDescent="0.35">
      <c r="B201">
        <v>3</v>
      </c>
      <c r="C201" s="3">
        <v>5.9213893873255027E-2</v>
      </c>
      <c r="D201" s="3">
        <v>0.13699579825895006</v>
      </c>
      <c r="E201" s="3">
        <v>-0.26850683062085706</v>
      </c>
      <c r="F201" s="3">
        <v>0.26850683062085706</v>
      </c>
      <c r="G201" s="3">
        <v>0.10854051649770566</v>
      </c>
      <c r="H201" s="3">
        <v>0.12803687993289598</v>
      </c>
      <c r="I201" s="3">
        <v>-0.25094767336135521</v>
      </c>
      <c r="J201" s="3">
        <v>0.25094767336135521</v>
      </c>
    </row>
    <row r="202" spans="2:10" x14ac:dyDescent="0.35">
      <c r="B202">
        <v>4</v>
      </c>
      <c r="C202" s="3">
        <v>0.21669304153858343</v>
      </c>
      <c r="D202" s="3">
        <v>0.13741473324212636</v>
      </c>
      <c r="E202" s="3">
        <v>-0.26932792809974654</v>
      </c>
      <c r="F202" s="3">
        <v>0.26932792809974654</v>
      </c>
      <c r="G202" s="3">
        <v>0.14292667792325045</v>
      </c>
      <c r="H202" s="3">
        <v>0.12803687993289598</v>
      </c>
      <c r="I202" s="3">
        <v>-0.25094767336135521</v>
      </c>
      <c r="J202" s="3">
        <v>0.25094767336135521</v>
      </c>
    </row>
    <row r="203" spans="2:10" x14ac:dyDescent="0.35">
      <c r="B203">
        <v>5</v>
      </c>
      <c r="C203" s="3">
        <v>-5.6872865292319608E-2</v>
      </c>
      <c r="D203" s="3">
        <v>0.14290677301199275</v>
      </c>
      <c r="E203" s="3">
        <v>-0.2800921282503463</v>
      </c>
      <c r="F203" s="3">
        <v>0.2800921282503463</v>
      </c>
      <c r="G203" s="3">
        <v>-5.6664171976324861E-2</v>
      </c>
      <c r="H203" s="3">
        <v>0.12803687993289598</v>
      </c>
      <c r="I203" s="3">
        <v>-0.25094767336135521</v>
      </c>
      <c r="J203" s="3">
        <v>0.25094767336135521</v>
      </c>
    </row>
    <row r="204" spans="2:10" x14ac:dyDescent="0.35">
      <c r="B204">
        <v>6</v>
      </c>
      <c r="C204" s="3">
        <v>0.17128344838548257</v>
      </c>
      <c r="D204" s="3">
        <v>0.14327733840627099</v>
      </c>
      <c r="E204" s="3">
        <v>-0.28081842307704852</v>
      </c>
      <c r="F204" s="3">
        <v>0.28081842307704852</v>
      </c>
      <c r="G204" s="3">
        <v>0.29751281710989158</v>
      </c>
      <c r="H204" s="3">
        <v>0.12803687993289598</v>
      </c>
      <c r="I204" s="3">
        <v>-0.25094767336135521</v>
      </c>
      <c r="J204" s="3">
        <v>0.25094767336135521</v>
      </c>
    </row>
    <row r="205" spans="2:10" x14ac:dyDescent="0.35">
      <c r="B205">
        <v>7</v>
      </c>
      <c r="C205" s="3">
        <v>-0.13458936944944613</v>
      </c>
      <c r="D205" s="3">
        <v>0.1465956956589452</v>
      </c>
      <c r="E205" s="3">
        <v>-0.28732228378012725</v>
      </c>
      <c r="F205" s="3">
        <v>0.28732228378012725</v>
      </c>
      <c r="G205" s="3">
        <v>-0.29552845526614102</v>
      </c>
      <c r="H205" s="3">
        <v>0.12803687993289598</v>
      </c>
      <c r="I205" s="3">
        <v>-0.25094767336135521</v>
      </c>
      <c r="J205" s="3">
        <v>0.25094767336135521</v>
      </c>
    </row>
    <row r="206" spans="2:10" x14ac:dyDescent="0.35">
      <c r="B206">
        <v>8</v>
      </c>
      <c r="C206" s="3">
        <v>-0.20152393676953437</v>
      </c>
      <c r="D206" s="3">
        <v>0.14860756847367479</v>
      </c>
      <c r="E206" s="3">
        <v>-0.29126548203847247</v>
      </c>
      <c r="F206" s="3">
        <v>0.29126548203847247</v>
      </c>
      <c r="G206" s="3">
        <v>-6.3820818080328384E-2</v>
      </c>
      <c r="H206" s="3">
        <v>0.12803687993289598</v>
      </c>
      <c r="I206" s="3">
        <v>-0.25094767336135521</v>
      </c>
      <c r="J206" s="3">
        <v>0.25094767336135521</v>
      </c>
    </row>
    <row r="207" spans="2:10" x14ac:dyDescent="0.35">
      <c r="B207">
        <v>9</v>
      </c>
      <c r="C207" s="3">
        <v>0.13529613948223521</v>
      </c>
      <c r="D207" s="3">
        <v>0.15302204748728832</v>
      </c>
      <c r="E207" s="3">
        <v>-0.29991770191566292</v>
      </c>
      <c r="F207" s="3">
        <v>0.29991770191566292</v>
      </c>
      <c r="G207" s="3">
        <v>0.10836659041196547</v>
      </c>
      <c r="H207" s="3">
        <v>0.12803687993289598</v>
      </c>
      <c r="I207" s="3">
        <v>-0.25094767336135521</v>
      </c>
      <c r="J207" s="3">
        <v>0.25094767336135521</v>
      </c>
    </row>
    <row r="208" spans="2:10" x14ac:dyDescent="0.35">
      <c r="B208">
        <v>10</v>
      </c>
      <c r="C208" s="3">
        <v>5.0560094864319151E-2</v>
      </c>
      <c r="D208" s="3">
        <v>0.15497068251382839</v>
      </c>
      <c r="E208" s="3">
        <v>-0.30373695638669468</v>
      </c>
      <c r="F208" s="3">
        <v>0.30373695638669468</v>
      </c>
      <c r="G208" s="3">
        <v>-0.21071932544368718</v>
      </c>
      <c r="H208" s="3">
        <v>0.12803687993289598</v>
      </c>
      <c r="I208" s="3">
        <v>-0.25094767336135521</v>
      </c>
      <c r="J208" s="3">
        <v>0.25094767336135521</v>
      </c>
    </row>
    <row r="209" spans="2:10" x14ac:dyDescent="0.35">
      <c r="B209">
        <v>11</v>
      </c>
      <c r="C209" s="3">
        <v>-0.46361267673153311</v>
      </c>
      <c r="D209" s="3">
        <v>0.15524086547675497</v>
      </c>
      <c r="E209" s="3">
        <v>-0.3042665052632671</v>
      </c>
      <c r="F209" s="3">
        <v>0.3042665052632671</v>
      </c>
      <c r="G209" s="3">
        <v>-0.31103869860123218</v>
      </c>
      <c r="H209" s="3">
        <v>0.12803687993289598</v>
      </c>
      <c r="I209" s="3">
        <v>-0.25094767336135521</v>
      </c>
      <c r="J209" s="3">
        <v>0.25094767336135521</v>
      </c>
    </row>
    <row r="210" spans="2:10" x14ac:dyDescent="0.35">
      <c r="B210">
        <v>12</v>
      </c>
      <c r="C210" s="3">
        <v>-5.0129635238702576E-3</v>
      </c>
      <c r="D210" s="3">
        <v>0.1764846500177264</v>
      </c>
      <c r="E210" s="3">
        <v>-0.34590355785889987</v>
      </c>
      <c r="F210" s="3">
        <v>0.34590355785889987</v>
      </c>
      <c r="G210" s="3">
        <v>0.11258004828006643</v>
      </c>
      <c r="H210" s="3">
        <v>0.12803687993289598</v>
      </c>
      <c r="I210" s="3">
        <v>-0.25094767336135521</v>
      </c>
      <c r="J210" s="3">
        <v>0.25094767336135521</v>
      </c>
    </row>
    <row r="211" spans="2:10" x14ac:dyDescent="0.35">
      <c r="B211">
        <v>13</v>
      </c>
      <c r="C211" s="3">
        <v>0.34245143016990093</v>
      </c>
      <c r="D211" s="3">
        <v>0.17648698427888712</v>
      </c>
      <c r="E211" s="3">
        <v>-0.34590813292670541</v>
      </c>
      <c r="F211" s="3">
        <v>0.34590813292670541</v>
      </c>
      <c r="G211" s="3">
        <v>0.21957958137098293</v>
      </c>
      <c r="H211" s="3">
        <v>0.12803687993289598</v>
      </c>
      <c r="I211" s="3">
        <v>-0.25094767336135521</v>
      </c>
      <c r="J211" s="3">
        <v>0.25094767336135521</v>
      </c>
    </row>
    <row r="212" spans="2:10" x14ac:dyDescent="0.35">
      <c r="B212">
        <v>14</v>
      </c>
      <c r="C212" s="3">
        <v>-3.0144228598137295E-2</v>
      </c>
      <c r="D212" s="3">
        <v>0.187063281869981</v>
      </c>
      <c r="E212" s="3">
        <v>-0.36663729529502714</v>
      </c>
      <c r="F212" s="3">
        <v>0.36663729529502714</v>
      </c>
      <c r="G212" s="3">
        <v>1.1105463843593488E-2</v>
      </c>
      <c r="H212" s="3">
        <v>0.12803687993289598</v>
      </c>
      <c r="I212" s="3">
        <v>-0.25094767336135521</v>
      </c>
      <c r="J212" s="3">
        <v>0.25094767336135521</v>
      </c>
    </row>
    <row r="213" spans="2:10" x14ac:dyDescent="0.35">
      <c r="B213">
        <v>15</v>
      </c>
      <c r="C213" s="3">
        <v>-0.10558461508388757</v>
      </c>
      <c r="D213" s="3">
        <v>0.18714289735682782</v>
      </c>
      <c r="E213" s="3">
        <v>-0.36679333878185849</v>
      </c>
      <c r="F213" s="3">
        <v>0.36679333878185849</v>
      </c>
      <c r="G213" s="3">
        <v>0.13561481046979312</v>
      </c>
      <c r="H213" s="3">
        <v>0.12803687993289598</v>
      </c>
      <c r="I213" s="3">
        <v>-0.25094767336135521</v>
      </c>
      <c r="J213" s="3">
        <v>0.25094767336135521</v>
      </c>
    </row>
    <row r="214" spans="2:10" x14ac:dyDescent="0.35">
      <c r="B214">
        <v>16</v>
      </c>
      <c r="C214" s="3">
        <v>0.1459595609409074</v>
      </c>
      <c r="D214" s="3">
        <v>0.18811692073092642</v>
      </c>
      <c r="E214" s="3">
        <v>-0.36870238951519196</v>
      </c>
      <c r="F214" s="3">
        <v>0.36870238951519196</v>
      </c>
      <c r="G214" s="3">
        <v>0.13121733383527348</v>
      </c>
      <c r="H214" s="3">
        <v>0.12803687993289598</v>
      </c>
      <c r="I214" s="3">
        <v>-0.25094767336135521</v>
      </c>
      <c r="J214" s="3">
        <v>0.25094767336135521</v>
      </c>
    </row>
    <row r="215" spans="2:10" x14ac:dyDescent="0.35">
      <c r="B215">
        <v>17</v>
      </c>
      <c r="C215" s="3">
        <v>-7.8437175803538831E-2</v>
      </c>
      <c r="D215" s="3">
        <v>0.18996440195608652</v>
      </c>
      <c r="E215" s="3">
        <v>-0.37232338617861965</v>
      </c>
      <c r="F215" s="3">
        <v>0.37232338617861965</v>
      </c>
      <c r="G215" s="3">
        <v>-9.5078049706598305E-2</v>
      </c>
      <c r="H215" s="3">
        <v>0.12803687993289598</v>
      </c>
      <c r="I215" s="3">
        <v>-0.25094767336135521</v>
      </c>
      <c r="J215" s="3">
        <v>0.25094767336135521</v>
      </c>
    </row>
    <row r="216" spans="2:10" ht="15" thickBot="1" x14ac:dyDescent="0.4">
      <c r="B216" s="363">
        <v>18</v>
      </c>
      <c r="C216" s="364">
        <v>8.0431379035304854E-2</v>
      </c>
      <c r="D216" s="364">
        <v>0.19049459764890975</v>
      </c>
      <c r="E216" s="364">
        <v>-0.37336255064131146</v>
      </c>
      <c r="F216" s="364">
        <v>0.37336255064131146</v>
      </c>
      <c r="G216" s="364">
        <v>5.7305622973638476E-2</v>
      </c>
      <c r="H216" s="364">
        <v>0.12803687993289598</v>
      </c>
      <c r="I216" s="364">
        <v>-0.25094767336135521</v>
      </c>
      <c r="J216" s="364">
        <v>0.25094767336135521</v>
      </c>
    </row>
    <row r="236" spans="7:7" x14ac:dyDescent="0.35">
      <c r="G236" t="s">
        <v>63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5217" r:id="rId3" name="DD521035">
              <controlPr defaultSize="0" autoFill="0" autoPict="0" macro="[0]!GoToResultsNew0901202111571467">
                <anchor moveWithCells="1">
                  <from>
                    <xdr:col>1</xdr:col>
                    <xdr:colOff>6350</xdr:colOff>
                    <xdr:row>12</xdr:row>
                    <xdr:rowOff>6350</xdr:rowOff>
                  </from>
                  <to>
                    <xdr:col>5</xdr:col>
                    <xdr:colOff>6350</xdr:colOff>
                    <xdr:row>13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A7D2E-76C0-4A18-9A7D-087754A8EAA2}">
  <sheetPr codeName="Sheet13">
    <tabColor rgb="FFFFFF00"/>
  </sheetPr>
  <dimension ref="B1:AU356"/>
  <sheetViews>
    <sheetView tabSelected="1" topLeftCell="A29" zoomScale="71" zoomScaleNormal="71" workbookViewId="0">
      <selection activeCell="I18" sqref="I18"/>
    </sheetView>
  </sheetViews>
  <sheetFormatPr defaultRowHeight="14.5" x14ac:dyDescent="0.35"/>
  <cols>
    <col min="1" max="1" width="4.6328125" customWidth="1"/>
  </cols>
  <sheetData>
    <row r="1" spans="2:9" x14ac:dyDescent="0.35">
      <c r="B1" t="s">
        <v>458</v>
      </c>
    </row>
    <row r="2" spans="2:9" x14ac:dyDescent="0.35">
      <c r="B2" t="s">
        <v>459</v>
      </c>
    </row>
    <row r="3" spans="2:9" x14ac:dyDescent="0.35">
      <c r="B3" t="s">
        <v>460</v>
      </c>
    </row>
    <row r="4" spans="2:9" x14ac:dyDescent="0.35">
      <c r="B4" t="s">
        <v>461</v>
      </c>
    </row>
    <row r="5" spans="2:9" x14ac:dyDescent="0.35">
      <c r="B5" t="s">
        <v>148</v>
      </c>
    </row>
    <row r="6" spans="2:9" x14ac:dyDescent="0.35">
      <c r="B6" t="s">
        <v>149</v>
      </c>
    </row>
    <row r="7" spans="2:9" x14ac:dyDescent="0.35">
      <c r="B7" t="s">
        <v>150</v>
      </c>
    </row>
    <row r="8" spans="2:9" x14ac:dyDescent="0.35">
      <c r="B8" t="s">
        <v>151</v>
      </c>
    </row>
    <row r="9" spans="2:9" ht="38" customHeight="1" x14ac:dyDescent="0.35"/>
    <row r="10" spans="2:9" ht="16" customHeight="1" x14ac:dyDescent="0.35">
      <c r="B10" s="352"/>
    </row>
    <row r="13" spans="2:9" x14ac:dyDescent="0.35">
      <c r="B13" t="s">
        <v>20</v>
      </c>
    </row>
    <row r="14" spans="2:9" ht="15" thickBot="1" x14ac:dyDescent="0.4"/>
    <row r="15" spans="2:9" ht="29" customHeight="1" x14ac:dyDescent="0.35">
      <c r="B15" s="367" t="s">
        <v>21</v>
      </c>
      <c r="C15" s="368" t="s">
        <v>22</v>
      </c>
      <c r="D15" s="368" t="s">
        <v>23</v>
      </c>
      <c r="E15" s="368" t="s">
        <v>24</v>
      </c>
      <c r="F15" s="368" t="s">
        <v>25</v>
      </c>
      <c r="G15" s="368" t="s">
        <v>26</v>
      </c>
      <c r="H15" s="368" t="s">
        <v>27</v>
      </c>
      <c r="I15" s="368" t="s">
        <v>28</v>
      </c>
    </row>
    <row r="16" spans="2:9" x14ac:dyDescent="0.35">
      <c r="B16" s="369" t="s">
        <v>1</v>
      </c>
      <c r="C16" s="370">
        <v>61</v>
      </c>
      <c r="D16" s="370">
        <v>0</v>
      </c>
      <c r="E16" s="370">
        <v>61</v>
      </c>
      <c r="F16" s="371">
        <v>-2.8349204261618173</v>
      </c>
      <c r="G16" s="371">
        <v>3.0815502414472742</v>
      </c>
      <c r="H16" s="371">
        <v>-4.2389806196988823E-16</v>
      </c>
      <c r="I16" s="371">
        <v>1.6832827117979186</v>
      </c>
    </row>
    <row r="17" spans="2:10" ht="15" thickBot="1" x14ac:dyDescent="0.4">
      <c r="B17" s="372" t="s">
        <v>450</v>
      </c>
      <c r="C17" s="363">
        <v>61</v>
      </c>
      <c r="D17" s="363">
        <v>0</v>
      </c>
      <c r="E17" s="363">
        <v>61</v>
      </c>
      <c r="F17" s="364">
        <v>-2.935871315015544</v>
      </c>
      <c r="G17" s="364">
        <v>2.9799182944128</v>
      </c>
      <c r="H17" s="364">
        <v>-6.4162915143541792E-4</v>
      </c>
      <c r="I17" s="364">
        <v>1.6627306317554487</v>
      </c>
    </row>
    <row r="20" spans="2:10" x14ac:dyDescent="0.35">
      <c r="B20" t="s">
        <v>152</v>
      </c>
    </row>
    <row r="21" spans="2:10" ht="15" thickBot="1" x14ac:dyDescent="0.4"/>
    <row r="22" spans="2:10" ht="29" x14ac:dyDescent="0.35">
      <c r="B22" s="367"/>
      <c r="C22" s="368" t="s">
        <v>450</v>
      </c>
      <c r="D22" s="38" t="s">
        <v>1</v>
      </c>
    </row>
    <row r="23" spans="2:10" x14ac:dyDescent="0.35">
      <c r="B23" s="373" t="s">
        <v>450</v>
      </c>
      <c r="C23" s="374">
        <v>1</v>
      </c>
      <c r="D23" s="375">
        <v>0.98268330624839273</v>
      </c>
    </row>
    <row r="24" spans="2:10" ht="15" thickBot="1" x14ac:dyDescent="0.4">
      <c r="B24" s="376" t="s">
        <v>1</v>
      </c>
      <c r="C24" s="377">
        <v>0.98268330624839273</v>
      </c>
      <c r="D24" s="378">
        <v>1</v>
      </c>
    </row>
    <row r="27" spans="2:10" x14ac:dyDescent="0.35">
      <c r="B27" s="4" t="s">
        <v>153</v>
      </c>
    </row>
    <row r="29" spans="2:10" x14ac:dyDescent="0.35">
      <c r="B29" t="s">
        <v>154</v>
      </c>
    </row>
    <row r="30" spans="2:10" ht="15" thickBot="1" x14ac:dyDescent="0.4"/>
    <row r="31" spans="2:10" x14ac:dyDescent="0.35">
      <c r="B31" s="354" t="s">
        <v>155</v>
      </c>
      <c r="C31" s="354" t="s">
        <v>30</v>
      </c>
      <c r="D31" s="354" t="s">
        <v>156</v>
      </c>
      <c r="E31" s="354" t="s">
        <v>157</v>
      </c>
      <c r="F31" s="354" t="s">
        <v>158</v>
      </c>
      <c r="G31" s="354" t="s">
        <v>159</v>
      </c>
      <c r="H31" s="354" t="s">
        <v>160</v>
      </c>
      <c r="I31" s="354" t="s">
        <v>161</v>
      </c>
      <c r="J31" s="354" t="s">
        <v>162</v>
      </c>
    </row>
    <row r="32" spans="2:10" ht="15" thickBot="1" x14ac:dyDescent="0.4">
      <c r="B32" s="39">
        <v>1</v>
      </c>
      <c r="C32" s="40" t="s">
        <v>450</v>
      </c>
      <c r="D32" s="41">
        <v>9.8930838762758128E-2</v>
      </c>
      <c r="E32" s="42">
        <v>0.96566648037927239</v>
      </c>
      <c r="F32" s="42">
        <v>0.96508455631790413</v>
      </c>
      <c r="G32" s="42">
        <v>2</v>
      </c>
      <c r="H32" s="42">
        <v>-139.14691218788403</v>
      </c>
      <c r="I32" s="42">
        <v>-134.9251644595374</v>
      </c>
      <c r="J32" s="42">
        <v>3.5459208788620328E-2</v>
      </c>
    </row>
    <row r="33" spans="2:5" x14ac:dyDescent="0.35">
      <c r="B33" s="30" t="s">
        <v>163</v>
      </c>
    </row>
    <row r="36" spans="2:5" x14ac:dyDescent="0.35">
      <c r="B36" t="s">
        <v>164</v>
      </c>
    </row>
    <row r="37" spans="2:5" ht="15" thickBot="1" x14ac:dyDescent="0.4"/>
    <row r="38" spans="2:5" x14ac:dyDescent="0.35">
      <c r="B38" s="379" t="s">
        <v>22</v>
      </c>
      <c r="C38" s="362">
        <v>61</v>
      </c>
    </row>
    <row r="39" spans="2:5" x14ac:dyDescent="0.35">
      <c r="B39" s="380" t="s">
        <v>165</v>
      </c>
      <c r="C39">
        <v>61</v>
      </c>
    </row>
    <row r="40" spans="2:5" x14ac:dyDescent="0.35">
      <c r="B40" s="380" t="s">
        <v>35</v>
      </c>
      <c r="C40">
        <v>59</v>
      </c>
    </row>
    <row r="41" spans="2:5" x14ac:dyDescent="0.35">
      <c r="B41" s="380" t="s">
        <v>157</v>
      </c>
      <c r="C41" s="3">
        <v>0.96566648037927239</v>
      </c>
      <c r="E41">
        <f>SQRT(C41)</f>
        <v>0.98268330624839273</v>
      </c>
    </row>
    <row r="42" spans="2:5" x14ac:dyDescent="0.35">
      <c r="B42" s="380" t="s">
        <v>158</v>
      </c>
      <c r="C42" s="3">
        <v>0.96508455631790413</v>
      </c>
    </row>
    <row r="43" spans="2:5" x14ac:dyDescent="0.35">
      <c r="B43" s="380" t="s">
        <v>156</v>
      </c>
      <c r="C43" s="3">
        <v>9.8930838762758128E-2</v>
      </c>
    </row>
    <row r="44" spans="2:5" x14ac:dyDescent="0.35">
      <c r="B44" s="380" t="s">
        <v>166</v>
      </c>
      <c r="C44" s="3">
        <v>0.31453273082901584</v>
      </c>
    </row>
    <row r="45" spans="2:5" x14ac:dyDescent="0.35">
      <c r="B45" s="380" t="s">
        <v>167</v>
      </c>
      <c r="C45" s="3">
        <v>47.281317234496349</v>
      </c>
    </row>
    <row r="46" spans="2:5" x14ac:dyDescent="0.35">
      <c r="B46" s="381" t="s">
        <v>168</v>
      </c>
      <c r="C46" s="382">
        <v>1.7790598851992425</v>
      </c>
    </row>
    <row r="47" spans="2:5" x14ac:dyDescent="0.35">
      <c r="B47" s="380" t="s">
        <v>169</v>
      </c>
      <c r="C47" s="3">
        <v>2</v>
      </c>
    </row>
    <row r="48" spans="2:5" x14ac:dyDescent="0.35">
      <c r="B48" s="380" t="s">
        <v>170</v>
      </c>
      <c r="C48" s="3">
        <v>-139.14691218788403</v>
      </c>
    </row>
    <row r="49" spans="2:7" x14ac:dyDescent="0.35">
      <c r="B49" s="380" t="s">
        <v>171</v>
      </c>
      <c r="C49" s="3">
        <v>-134.9251644595374</v>
      </c>
    </row>
    <row r="50" spans="2:7" x14ac:dyDescent="0.35">
      <c r="B50" s="380" t="s">
        <v>172</v>
      </c>
      <c r="C50" s="3">
        <v>3.6661215866200678E-2</v>
      </c>
    </row>
    <row r="51" spans="2:7" x14ac:dyDescent="0.35">
      <c r="B51" s="380" t="s">
        <v>173</v>
      </c>
      <c r="C51" s="3">
        <v>6.2643744479268122</v>
      </c>
    </row>
    <row r="52" spans="2:7" ht="15" thickBot="1" x14ac:dyDescent="0.4">
      <c r="B52" s="372" t="s">
        <v>174</v>
      </c>
      <c r="C52" s="364">
        <v>0.9631521347007781</v>
      </c>
    </row>
    <row r="55" spans="2:7" x14ac:dyDescent="0.35">
      <c r="B55" t="s">
        <v>175</v>
      </c>
    </row>
    <row r="56" spans="2:7" ht="15" thickBot="1" x14ac:dyDescent="0.4"/>
    <row r="57" spans="2:7" ht="29" x14ac:dyDescent="0.35">
      <c r="B57" s="367" t="s">
        <v>176</v>
      </c>
      <c r="C57" s="368" t="s">
        <v>35</v>
      </c>
      <c r="D57" s="368" t="s">
        <v>177</v>
      </c>
      <c r="E57" s="368" t="s">
        <v>178</v>
      </c>
      <c r="F57" s="368" t="s">
        <v>179</v>
      </c>
      <c r="G57" s="368" t="s">
        <v>180</v>
      </c>
    </row>
    <row r="58" spans="2:7" x14ac:dyDescent="0.35">
      <c r="B58" s="373" t="s">
        <v>181</v>
      </c>
      <c r="C58" s="357">
        <v>1</v>
      </c>
      <c r="D58" s="358">
        <v>164.16952178326255</v>
      </c>
      <c r="E58" s="358">
        <v>164.16952178326255</v>
      </c>
      <c r="F58" s="358">
        <v>1659.4372779649686</v>
      </c>
      <c r="G58" s="383">
        <v>6.6941923295669682E-45</v>
      </c>
    </row>
    <row r="59" spans="2:7" x14ac:dyDescent="0.35">
      <c r="B59" s="380" t="s">
        <v>182</v>
      </c>
      <c r="C59">
        <v>59</v>
      </c>
      <c r="D59" s="3">
        <v>5.8369194870027297</v>
      </c>
      <c r="E59" s="3">
        <v>9.8930838762758128E-2</v>
      </c>
      <c r="F59" s="3"/>
      <c r="G59" s="384"/>
    </row>
    <row r="60" spans="2:7" ht="15" thickBot="1" x14ac:dyDescent="0.4">
      <c r="B60" s="372" t="s">
        <v>183</v>
      </c>
      <c r="C60" s="363">
        <v>60</v>
      </c>
      <c r="D60" s="364">
        <v>170.00644127026527</v>
      </c>
      <c r="E60" s="364"/>
      <c r="F60" s="364"/>
      <c r="G60" s="385"/>
    </row>
    <row r="61" spans="2:7" x14ac:dyDescent="0.35">
      <c r="B61" s="30" t="s">
        <v>184</v>
      </c>
    </row>
    <row r="64" spans="2:7" x14ac:dyDescent="0.35">
      <c r="B64" t="s">
        <v>185</v>
      </c>
    </row>
    <row r="65" spans="2:8" ht="15" thickBot="1" x14ac:dyDescent="0.4"/>
    <row r="66" spans="2:8" ht="29" x14ac:dyDescent="0.35">
      <c r="B66" s="367" t="s">
        <v>176</v>
      </c>
      <c r="C66" s="368" t="s">
        <v>35</v>
      </c>
      <c r="D66" s="368" t="s">
        <v>177</v>
      </c>
      <c r="E66" s="368" t="s">
        <v>178</v>
      </c>
      <c r="F66" s="368" t="s">
        <v>179</v>
      </c>
      <c r="G66" s="368" t="s">
        <v>180</v>
      </c>
    </row>
    <row r="67" spans="2:8" ht="15" thickBot="1" x14ac:dyDescent="0.4">
      <c r="B67" s="386" t="s">
        <v>450</v>
      </c>
      <c r="C67" s="356">
        <v>1</v>
      </c>
      <c r="D67" s="356">
        <v>164.16952178326255</v>
      </c>
      <c r="E67" s="356">
        <v>164.16952178326255</v>
      </c>
      <c r="F67" s="387">
        <v>1659.4372779649686</v>
      </c>
      <c r="G67" s="356">
        <v>6.6941923295669682E-45</v>
      </c>
    </row>
    <row r="70" spans="2:8" x14ac:dyDescent="0.35">
      <c r="B70" t="s">
        <v>186</v>
      </c>
    </row>
    <row r="71" spans="2:8" ht="15" thickBot="1" x14ac:dyDescent="0.4"/>
    <row r="72" spans="2:8" ht="29" x14ac:dyDescent="0.35">
      <c r="B72" s="367" t="s">
        <v>176</v>
      </c>
      <c r="C72" s="368" t="s">
        <v>35</v>
      </c>
      <c r="D72" s="368" t="s">
        <v>177</v>
      </c>
      <c r="E72" s="368" t="s">
        <v>178</v>
      </c>
      <c r="F72" s="368" t="s">
        <v>179</v>
      </c>
      <c r="G72" s="368" t="s">
        <v>180</v>
      </c>
    </row>
    <row r="73" spans="2:8" ht="15" thickBot="1" x14ac:dyDescent="0.4">
      <c r="B73" s="386" t="s">
        <v>450</v>
      </c>
      <c r="C73" s="356">
        <v>1</v>
      </c>
      <c r="D73" s="356">
        <v>164.16952178326255</v>
      </c>
      <c r="E73" s="356">
        <v>164.16952178326255</v>
      </c>
      <c r="F73" s="387">
        <v>1659.4372779649686</v>
      </c>
      <c r="G73" s="356">
        <v>6.6941923295669682E-45</v>
      </c>
    </row>
    <row r="76" spans="2:8" x14ac:dyDescent="0.35">
      <c r="B76" t="s">
        <v>187</v>
      </c>
    </row>
    <row r="77" spans="2:8" ht="15" thickBot="1" x14ac:dyDescent="0.4"/>
    <row r="78" spans="2:8" ht="43.5" x14ac:dyDescent="0.35">
      <c r="B78" s="367" t="s">
        <v>176</v>
      </c>
      <c r="C78" s="368" t="s">
        <v>188</v>
      </c>
      <c r="D78" s="368" t="s">
        <v>189</v>
      </c>
      <c r="E78" s="368" t="s">
        <v>190</v>
      </c>
      <c r="F78" s="368" t="s">
        <v>191</v>
      </c>
      <c r="G78" s="368" t="s">
        <v>192</v>
      </c>
      <c r="H78" s="368" t="s">
        <v>193</v>
      </c>
    </row>
    <row r="79" spans="2:8" x14ac:dyDescent="0.35">
      <c r="B79" s="373" t="s">
        <v>194</v>
      </c>
      <c r="C79" s="358">
        <v>6.3831173816665553E-4</v>
      </c>
      <c r="D79" s="358">
        <v>4.0271792540534118E-2</v>
      </c>
      <c r="E79" s="358">
        <v>1.5850095014374788E-2</v>
      </c>
      <c r="F79" s="388">
        <v>0.98740746123425338</v>
      </c>
      <c r="G79" s="358">
        <v>-7.9945359002738386E-2</v>
      </c>
      <c r="H79" s="358">
        <v>8.1221982479071697E-2</v>
      </c>
    </row>
    <row r="80" spans="2:8" ht="15" thickBot="1" x14ac:dyDescent="0.4">
      <c r="B80" s="372" t="s">
        <v>450</v>
      </c>
      <c r="C80" s="364">
        <v>0.99482970301326956</v>
      </c>
      <c r="D80" s="364">
        <v>2.4421274359832414E-2</v>
      </c>
      <c r="E80" s="364">
        <v>40.736191255012642</v>
      </c>
      <c r="F80" s="385">
        <v>0</v>
      </c>
      <c r="G80" s="364">
        <v>0.94596284589223956</v>
      </c>
      <c r="H80" s="364">
        <v>1.0436965601342996</v>
      </c>
    </row>
    <row r="83" spans="2:8" x14ac:dyDescent="0.35">
      <c r="B83" t="s">
        <v>195</v>
      </c>
    </row>
    <row r="85" spans="2:8" x14ac:dyDescent="0.35">
      <c r="B85" t="s">
        <v>462</v>
      </c>
    </row>
    <row r="88" spans="2:8" x14ac:dyDescent="0.35">
      <c r="B88" t="s">
        <v>196</v>
      </c>
    </row>
    <row r="89" spans="2:8" ht="15" thickBot="1" x14ac:dyDescent="0.4"/>
    <row r="90" spans="2:8" ht="43.5" x14ac:dyDescent="0.35">
      <c r="B90" s="367" t="s">
        <v>176</v>
      </c>
      <c r="C90" s="368" t="s">
        <v>188</v>
      </c>
      <c r="D90" s="368" t="s">
        <v>189</v>
      </c>
      <c r="E90" s="368" t="s">
        <v>190</v>
      </c>
      <c r="F90" s="368" t="s">
        <v>191</v>
      </c>
      <c r="G90" s="368" t="s">
        <v>192</v>
      </c>
      <c r="H90" s="368" t="s">
        <v>193</v>
      </c>
    </row>
    <row r="91" spans="2:8" ht="15" thickBot="1" x14ac:dyDescent="0.4">
      <c r="B91" s="386" t="s">
        <v>450</v>
      </c>
      <c r="C91" s="356">
        <v>0.98268330624839273</v>
      </c>
      <c r="D91" s="356">
        <v>2.4123102233507714E-2</v>
      </c>
      <c r="E91" s="356">
        <v>40.736191255012635</v>
      </c>
      <c r="F91" s="389">
        <v>0</v>
      </c>
      <c r="G91" s="356">
        <v>0.93441309017401297</v>
      </c>
      <c r="H91" s="356">
        <v>1.0309535223227724</v>
      </c>
    </row>
    <row r="111" spans="7:7" x14ac:dyDescent="0.35">
      <c r="G111" t="s">
        <v>63</v>
      </c>
    </row>
    <row r="114" spans="2:15" x14ac:dyDescent="0.35">
      <c r="B114" t="s">
        <v>197</v>
      </c>
    </row>
    <row r="115" spans="2:15" ht="15" thickBot="1" x14ac:dyDescent="0.4"/>
    <row r="116" spans="2:15" ht="72.5" x14ac:dyDescent="0.35">
      <c r="B116" s="367" t="s">
        <v>198</v>
      </c>
      <c r="C116" s="368" t="s">
        <v>199</v>
      </c>
      <c r="D116" s="368" t="s">
        <v>450</v>
      </c>
      <c r="E116" s="368" t="s">
        <v>1</v>
      </c>
      <c r="F116" s="368" t="s">
        <v>200</v>
      </c>
      <c r="G116" s="368" t="s">
        <v>201</v>
      </c>
      <c r="H116" s="368" t="s">
        <v>202</v>
      </c>
      <c r="I116" s="368" t="s">
        <v>203</v>
      </c>
      <c r="J116" s="368" t="s">
        <v>204</v>
      </c>
      <c r="K116" s="368" t="s">
        <v>205</v>
      </c>
      <c r="L116" s="368" t="s">
        <v>206</v>
      </c>
      <c r="M116" s="368" t="s">
        <v>207</v>
      </c>
      <c r="N116" s="368" t="s">
        <v>208</v>
      </c>
      <c r="O116" s="368" t="s">
        <v>209</v>
      </c>
    </row>
    <row r="117" spans="2:15" x14ac:dyDescent="0.35">
      <c r="B117" s="373" t="s">
        <v>71</v>
      </c>
      <c r="C117" s="357">
        <v>1</v>
      </c>
      <c r="D117" s="358">
        <v>1.5568459072685126</v>
      </c>
      <c r="E117" s="358">
        <v>1.807074403422438</v>
      </c>
      <c r="F117" s="358">
        <v>1.5494348633035253</v>
      </c>
      <c r="G117" s="358">
        <v>0.25763954011891266</v>
      </c>
      <c r="H117" s="358">
        <v>0.81911837740972315</v>
      </c>
      <c r="I117" s="358">
        <v>5.5394416921534483E-2</v>
      </c>
      <c r="J117" s="358">
        <v>1.438590891071686</v>
      </c>
      <c r="K117" s="358">
        <v>1.6602788355353646</v>
      </c>
      <c r="L117" s="358">
        <v>0.31937341809993347</v>
      </c>
      <c r="M117" s="358">
        <v>0.91037012980157073</v>
      </c>
      <c r="N117" s="358">
        <v>2.1884995968054799</v>
      </c>
      <c r="O117" s="358">
        <v>1.5411878504130077</v>
      </c>
    </row>
    <row r="118" spans="2:15" x14ac:dyDescent="0.35">
      <c r="B118" s="380" t="s">
        <v>72</v>
      </c>
      <c r="C118">
        <v>1</v>
      </c>
      <c r="D118" s="3">
        <v>1.814708963450925</v>
      </c>
      <c r="E118" s="3">
        <v>1.9104577886370746</v>
      </c>
      <c r="F118" s="3">
        <v>1.8059646909035687</v>
      </c>
      <c r="G118" s="3">
        <v>0.1044930977335059</v>
      </c>
      <c r="H118" s="3">
        <v>0.33221692845158851</v>
      </c>
      <c r="I118" s="3">
        <v>5.9893634252290079E-2</v>
      </c>
      <c r="J118" s="3">
        <v>1.6861178055878767</v>
      </c>
      <c r="K118" s="3">
        <v>1.9258115762192607</v>
      </c>
      <c r="L118" s="3">
        <v>0.32018445650391153</v>
      </c>
      <c r="M118" s="3">
        <v>1.1652770733038027</v>
      </c>
      <c r="N118" s="3">
        <v>2.4466523085033347</v>
      </c>
      <c r="O118" s="3">
        <v>1.8020331985987244</v>
      </c>
    </row>
    <row r="119" spans="2:15" x14ac:dyDescent="0.35">
      <c r="B119" s="380" t="s">
        <v>73</v>
      </c>
      <c r="C119">
        <v>1</v>
      </c>
      <c r="D119" s="3">
        <v>1.9180930189522001</v>
      </c>
      <c r="E119" s="3">
        <v>2.0371600342241427</v>
      </c>
      <c r="F119" s="3">
        <v>1.9088142201342095</v>
      </c>
      <c r="G119" s="3">
        <v>0.12834581408993317</v>
      </c>
      <c r="H119" s="3">
        <v>0.40805233131588986</v>
      </c>
      <c r="I119" s="3">
        <v>6.178579175959955E-2</v>
      </c>
      <c r="J119" s="3">
        <v>1.7851811363917778</v>
      </c>
      <c r="K119" s="3">
        <v>2.0324473038766415</v>
      </c>
      <c r="L119" s="3">
        <v>0.32054379236871633</v>
      </c>
      <c r="M119" s="3">
        <v>1.267407573129788</v>
      </c>
      <c r="N119" s="3">
        <v>2.5502208671386311</v>
      </c>
      <c r="O119" s="3">
        <v>1.9036629130287472</v>
      </c>
    </row>
    <row r="120" spans="2:15" x14ac:dyDescent="0.35">
      <c r="B120" s="380" t="s">
        <v>74</v>
      </c>
      <c r="C120">
        <v>1</v>
      </c>
      <c r="D120" s="3">
        <v>2.0208261216140735</v>
      </c>
      <c r="E120" s="3">
        <v>2.0783980857160644</v>
      </c>
      <c r="F120" s="3">
        <v>2.0110161621449527</v>
      </c>
      <c r="G120" s="3">
        <v>6.7381923571111724E-2</v>
      </c>
      <c r="H120" s="3">
        <v>0.21422865402119765</v>
      </c>
      <c r="I120" s="3">
        <v>6.3709495389186813E-2</v>
      </c>
      <c r="J120" s="3">
        <v>1.8835337563309067</v>
      </c>
      <c r="K120" s="3">
        <v>2.1384985679589987</v>
      </c>
      <c r="L120" s="3">
        <v>0.3209201435957284</v>
      </c>
      <c r="M120" s="3">
        <v>1.3688564380747423</v>
      </c>
      <c r="N120" s="3">
        <v>2.6531758862151631</v>
      </c>
      <c r="O120" s="3">
        <v>2.0081333658272067</v>
      </c>
    </row>
    <row r="121" spans="2:15" x14ac:dyDescent="0.35">
      <c r="B121" s="380" t="s">
        <v>75</v>
      </c>
      <c r="C121">
        <v>1</v>
      </c>
      <c r="D121" s="3">
        <v>1.9983173803911691</v>
      </c>
      <c r="E121" s="3">
        <v>1.5779930195232019</v>
      </c>
      <c r="F121" s="3">
        <v>1.9886237977989683</v>
      </c>
      <c r="G121" s="3">
        <v>-0.41063077827576633</v>
      </c>
      <c r="H121" s="3">
        <v>-1.3055263825595012</v>
      </c>
      <c r="I121" s="3">
        <v>6.3284507262415371E-2</v>
      </c>
      <c r="J121" s="3">
        <v>1.8619917912623341</v>
      </c>
      <c r="K121" s="3">
        <v>2.1152558043356025</v>
      </c>
      <c r="L121" s="3">
        <v>0.32083604476773619</v>
      </c>
      <c r="M121" s="3">
        <v>1.3466323550948731</v>
      </c>
      <c r="N121" s="3">
        <v>2.6306152405030634</v>
      </c>
      <c r="O121" s="3">
        <v>2.0059483307549204</v>
      </c>
    </row>
    <row r="122" spans="2:15" x14ac:dyDescent="0.35">
      <c r="B122" s="380" t="s">
        <v>76</v>
      </c>
      <c r="C122">
        <v>1</v>
      </c>
      <c r="D122" s="3">
        <v>1.3468754635577009</v>
      </c>
      <c r="E122" s="3">
        <v>1.60102105782405</v>
      </c>
      <c r="F122" s="3">
        <v>1.3405500291451342</v>
      </c>
      <c r="G122" s="3">
        <v>0.26047102867891581</v>
      </c>
      <c r="H122" s="3">
        <v>0.82812058380185338</v>
      </c>
      <c r="I122" s="3">
        <v>5.2007298166932468E-2</v>
      </c>
      <c r="J122" s="3">
        <v>1.236483665886287</v>
      </c>
      <c r="K122" s="3">
        <v>1.4446163924039814</v>
      </c>
      <c r="L122" s="3">
        <v>0.31880338427529648</v>
      </c>
      <c r="M122" s="3">
        <v>0.70262593069163171</v>
      </c>
      <c r="N122" s="3">
        <v>1.9784741275986368</v>
      </c>
      <c r="O122" s="3">
        <v>1.3332286109021194</v>
      </c>
    </row>
    <row r="123" spans="2:15" x14ac:dyDescent="0.35">
      <c r="B123" s="380" t="s">
        <v>77</v>
      </c>
      <c r="C123">
        <v>1</v>
      </c>
      <c r="D123" s="3">
        <v>1.3897225499830794</v>
      </c>
      <c r="E123" s="3">
        <v>1.7012611517460445</v>
      </c>
      <c r="F123" s="3">
        <v>1.3831755834086774</v>
      </c>
      <c r="G123" s="3">
        <v>0.31808556833736712</v>
      </c>
      <c r="H123" s="3">
        <v>1.0112956050678321</v>
      </c>
      <c r="I123" s="3">
        <v>5.2675636946126973E-2</v>
      </c>
      <c r="J123" s="3">
        <v>1.2777718773416653</v>
      </c>
      <c r="K123" s="3">
        <v>1.4885792894756895</v>
      </c>
      <c r="L123" s="3">
        <v>0.31891309394635758</v>
      </c>
      <c r="M123" s="3">
        <v>0.74503195641045017</v>
      </c>
      <c r="N123" s="3">
        <v>2.0213192104069044</v>
      </c>
      <c r="O123" s="3">
        <v>1.3739967678303653</v>
      </c>
    </row>
    <row r="124" spans="2:15" x14ac:dyDescent="0.35">
      <c r="B124" s="380" t="s">
        <v>78</v>
      </c>
      <c r="C124">
        <v>1</v>
      </c>
      <c r="D124" s="3">
        <v>1.5137550802390998</v>
      </c>
      <c r="E124" s="3">
        <v>1.43629069863931</v>
      </c>
      <c r="F124" s="3">
        <v>1.5065668286472584</v>
      </c>
      <c r="G124" s="3">
        <v>-7.0276130007948412E-2</v>
      </c>
      <c r="H124" s="3">
        <v>-0.22343026057326748</v>
      </c>
      <c r="I124" s="3">
        <v>5.4677199255481E-2</v>
      </c>
      <c r="J124" s="3">
        <v>1.3971580056502748</v>
      </c>
      <c r="K124" s="3">
        <v>1.6159756516442421</v>
      </c>
      <c r="L124" s="3">
        <v>0.31924980012708182</v>
      </c>
      <c r="M124" s="3">
        <v>0.8677494541376285</v>
      </c>
      <c r="N124" s="3">
        <v>2.1453842031568886</v>
      </c>
      <c r="O124" s="3">
        <v>1.5087566819334874</v>
      </c>
    </row>
    <row r="125" spans="2:15" x14ac:dyDescent="0.35">
      <c r="B125" s="380" t="s">
        <v>79</v>
      </c>
      <c r="C125">
        <v>1</v>
      </c>
      <c r="D125" s="3">
        <v>1.1892732273718833</v>
      </c>
      <c r="E125" s="3">
        <v>0.43356936005441743</v>
      </c>
      <c r="F125" s="3">
        <v>1.1837626433261701</v>
      </c>
      <c r="G125" s="3">
        <v>-0.75019328327175261</v>
      </c>
      <c r="H125" s="3">
        <v>-2.3851040281069116</v>
      </c>
      <c r="I125" s="3">
        <v>4.9661416553985815E-2</v>
      </c>
      <c r="J125" s="3">
        <v>1.0843903783323694</v>
      </c>
      <c r="K125" s="3">
        <v>1.2831349083199708</v>
      </c>
      <c r="L125" s="3">
        <v>0.31842910522894513</v>
      </c>
      <c r="M125" s="3">
        <v>0.54658747551453168</v>
      </c>
      <c r="N125" s="3">
        <v>1.8209378111378085</v>
      </c>
      <c r="O125" s="3">
        <v>1.2029424174914596</v>
      </c>
    </row>
    <row r="126" spans="2:15" x14ac:dyDescent="0.35">
      <c r="B126" s="380" t="s">
        <v>80</v>
      </c>
      <c r="C126">
        <v>1</v>
      </c>
      <c r="D126" s="3">
        <v>4.4004834535561876E-3</v>
      </c>
      <c r="E126" s="3">
        <v>0.38688567068899232</v>
      </c>
      <c r="F126" s="3">
        <v>5.0160433853827643E-3</v>
      </c>
      <c r="G126" s="3">
        <v>0.38186962730360957</v>
      </c>
      <c r="H126" s="3">
        <v>1.2140854985015819</v>
      </c>
      <c r="I126" s="3">
        <v>4.0271977739867806E-2</v>
      </c>
      <c r="J126" s="3">
        <v>-7.5567997938532999E-2</v>
      </c>
      <c r="K126" s="3">
        <v>8.560008470929853E-2</v>
      </c>
      <c r="L126" s="3">
        <v>0.31710041146904638</v>
      </c>
      <c r="M126" s="3">
        <v>-0.62950041435380466</v>
      </c>
      <c r="N126" s="3">
        <v>0.63953250112457016</v>
      </c>
      <c r="O126" s="3">
        <v>-1.3485108956300396E-3</v>
      </c>
    </row>
    <row r="127" spans="2:15" x14ac:dyDescent="0.35">
      <c r="B127" s="380" t="s">
        <v>81</v>
      </c>
      <c r="C127">
        <v>1</v>
      </c>
      <c r="D127" s="3">
        <v>5.2652618855102203E-2</v>
      </c>
      <c r="E127" s="3">
        <v>-1.9761287730611008E-2</v>
      </c>
      <c r="F127" s="3">
        <v>5.3018700916658855E-2</v>
      </c>
      <c r="G127" s="3">
        <v>-7.2779988647269866E-2</v>
      </c>
      <c r="H127" s="3">
        <v>-0.23139082681615744</v>
      </c>
      <c r="I127" s="3">
        <v>4.0292815316931761E-2</v>
      </c>
      <c r="J127" s="3">
        <v>-2.7607036302652425E-2</v>
      </c>
      <c r="K127" s="3">
        <v>0.13364443813597013</v>
      </c>
      <c r="L127" s="3">
        <v>0.31710305852975068</v>
      </c>
      <c r="M127" s="3">
        <v>-0.58150305357876342</v>
      </c>
      <c r="N127" s="3">
        <v>0.68754045541208109</v>
      </c>
      <c r="O127" s="3">
        <v>5.4232988805985705E-2</v>
      </c>
    </row>
    <row r="128" spans="2:15" x14ac:dyDescent="0.35">
      <c r="B128" s="380" t="s">
        <v>82</v>
      </c>
      <c r="C128">
        <v>1</v>
      </c>
      <c r="D128" s="3">
        <v>-0.35843368858185143</v>
      </c>
      <c r="E128" s="3">
        <v>-0.14541651061302405</v>
      </c>
      <c r="F128" s="3">
        <v>-0.35594216822366737</v>
      </c>
      <c r="G128" s="3">
        <v>0.21052565761064332</v>
      </c>
      <c r="H128" s="3">
        <v>0.66932829869807053</v>
      </c>
      <c r="I128" s="3">
        <v>4.1208798758005025E-2</v>
      </c>
      <c r="J128" s="3">
        <v>-0.43840078407497085</v>
      </c>
      <c r="K128" s="3">
        <v>-0.27348355237236388</v>
      </c>
      <c r="L128" s="3">
        <v>0.31722074941251222</v>
      </c>
      <c r="M128" s="3">
        <v>-0.99069942163153857</v>
      </c>
      <c r="N128" s="3">
        <v>0.27881508518420378</v>
      </c>
      <c r="O128" s="3">
        <v>-0.35961899114632567</v>
      </c>
    </row>
    <row r="129" spans="2:15" x14ac:dyDescent="0.35">
      <c r="B129" s="380" t="s">
        <v>83</v>
      </c>
      <c r="C129">
        <v>1</v>
      </c>
      <c r="D129" s="3">
        <v>-0.41796962332641152</v>
      </c>
      <c r="E129" s="3">
        <v>-0.68429487399130495</v>
      </c>
      <c r="F129" s="3">
        <v>-0.4151702845042155</v>
      </c>
      <c r="G129" s="3">
        <v>-0.26912458948708945</v>
      </c>
      <c r="H129" s="3">
        <v>-0.85563301719905627</v>
      </c>
      <c r="I129" s="3">
        <v>4.1541393808456631E-2</v>
      </c>
      <c r="J129" s="3">
        <v>-0.49829442151424741</v>
      </c>
      <c r="K129" s="3">
        <v>-0.3320461474941836</v>
      </c>
      <c r="L129" s="3">
        <v>0.31726412681282989</v>
      </c>
      <c r="M129" s="3">
        <v>-1.0500143358896357</v>
      </c>
      <c r="N129" s="3">
        <v>0.21967376688120471</v>
      </c>
      <c r="O129" s="3">
        <v>-0.41039250363073682</v>
      </c>
    </row>
    <row r="130" spans="2:15" x14ac:dyDescent="0.35">
      <c r="B130" s="380" t="s">
        <v>84</v>
      </c>
      <c r="C130">
        <v>1</v>
      </c>
      <c r="D130" s="3">
        <v>-0.98088932534106199</v>
      </c>
      <c r="E130" s="3">
        <v>-1.2314377001795034</v>
      </c>
      <c r="F130" s="3">
        <v>-0.97517952447976841</v>
      </c>
      <c r="G130" s="3">
        <v>-0.25625817569973497</v>
      </c>
      <c r="H130" s="3">
        <v>-0.81472657877071719</v>
      </c>
      <c r="I130" s="3">
        <v>4.6849630339675791E-2</v>
      </c>
      <c r="J130" s="3">
        <v>-1.0689254182545649</v>
      </c>
      <c r="K130" s="3">
        <v>-0.88143363070497205</v>
      </c>
      <c r="L130" s="3">
        <v>0.31800271480872988</v>
      </c>
      <c r="M130" s="3">
        <v>-1.6115014870312954</v>
      </c>
      <c r="N130" s="3">
        <v>-0.33885756192824146</v>
      </c>
      <c r="O130" s="3">
        <v>-0.96936516121154204</v>
      </c>
    </row>
    <row r="131" spans="2:15" x14ac:dyDescent="0.35">
      <c r="B131" s="380" t="s">
        <v>85</v>
      </c>
      <c r="C131">
        <v>1</v>
      </c>
      <c r="D131" s="3">
        <v>-1.5327569859540084</v>
      </c>
      <c r="E131" s="3">
        <v>-1.9438697825660489</v>
      </c>
      <c r="F131" s="3">
        <v>-1.5241938653899736</v>
      </c>
      <c r="G131" s="3">
        <v>-0.41967591717607533</v>
      </c>
      <c r="H131" s="3">
        <v>-1.3342837677653863</v>
      </c>
      <c r="I131" s="3">
        <v>5.4970808259503796E-2</v>
      </c>
      <c r="J131" s="3">
        <v>-1.6341901986469716</v>
      </c>
      <c r="K131" s="3">
        <v>-1.4141975321329756</v>
      </c>
      <c r="L131" s="3">
        <v>0.3193002169173414</v>
      </c>
      <c r="M131" s="3">
        <v>-2.1631121236638911</v>
      </c>
      <c r="N131" s="3">
        <v>-0.88527560711605624</v>
      </c>
      <c r="O131" s="3">
        <v>-1.5109712091074659</v>
      </c>
    </row>
    <row r="132" spans="2:15" x14ac:dyDescent="0.35">
      <c r="B132" s="380" t="s">
        <v>86</v>
      </c>
      <c r="C132">
        <v>1</v>
      </c>
      <c r="D132" s="3">
        <v>-2.2606864437237086</v>
      </c>
      <c r="E132" s="3">
        <v>-1.796797732721189</v>
      </c>
      <c r="F132" s="3">
        <v>-2.2483597116776148</v>
      </c>
      <c r="G132" s="3">
        <v>0.4515619789564258</v>
      </c>
      <c r="H132" s="3">
        <v>1.4356597412493166</v>
      </c>
      <c r="I132" s="3">
        <v>6.8323521120611949E-2</v>
      </c>
      <c r="J132" s="3">
        <v>-2.3850747616546188</v>
      </c>
      <c r="K132" s="3">
        <v>-2.1116446617006108</v>
      </c>
      <c r="L132" s="3">
        <v>0.32186789572909696</v>
      </c>
      <c r="M132" s="3">
        <v>-2.8924158833862679</v>
      </c>
      <c r="N132" s="3">
        <v>-1.6043035399689616</v>
      </c>
      <c r="O132" s="3">
        <v>-2.2707220807168507</v>
      </c>
    </row>
    <row r="133" spans="2:15" x14ac:dyDescent="0.35">
      <c r="B133" s="380" t="s">
        <v>87</v>
      </c>
      <c r="C133">
        <v>1</v>
      </c>
      <c r="D133" s="3">
        <v>-1.9309895615771726</v>
      </c>
      <c r="E133" s="3">
        <v>-2.1455934514713713</v>
      </c>
      <c r="F133" s="3">
        <v>-1.9203674603273755</v>
      </c>
      <c r="G133" s="3">
        <v>-0.22522599114399577</v>
      </c>
      <c r="H133" s="3">
        <v>-0.71606535367675805</v>
      </c>
      <c r="I133" s="3">
        <v>6.2001156239988087E-2</v>
      </c>
      <c r="J133" s="3">
        <v>-2.044431487399669</v>
      </c>
      <c r="K133" s="3">
        <v>-1.796303433255082</v>
      </c>
      <c r="L133" s="3">
        <v>0.32058537417956784</v>
      </c>
      <c r="M133" s="3">
        <v>-2.5618573123431236</v>
      </c>
      <c r="N133" s="3">
        <v>-1.2788776083116276</v>
      </c>
      <c r="O133" s="3">
        <v>-1.9112620749921752</v>
      </c>
    </row>
    <row r="134" spans="2:15" x14ac:dyDescent="0.35">
      <c r="B134" s="380" t="s">
        <v>88</v>
      </c>
      <c r="C134">
        <v>1</v>
      </c>
      <c r="D134" s="3">
        <v>-2.249915818685527</v>
      </c>
      <c r="E134" s="3">
        <v>-2.8084387569984126</v>
      </c>
      <c r="F134" s="3">
        <v>-2.2376447739696133</v>
      </c>
      <c r="G134" s="3">
        <v>-0.57079398302879936</v>
      </c>
      <c r="H134" s="3">
        <v>-1.814736359946878</v>
      </c>
      <c r="I134" s="3">
        <v>6.8111214489730121E-2</v>
      </c>
      <c r="J134" s="3">
        <v>-2.3739349993594856</v>
      </c>
      <c r="K134" s="3">
        <v>-2.1013545485797409</v>
      </c>
      <c r="L134" s="3">
        <v>0.32182289586358542</v>
      </c>
      <c r="M134" s="3">
        <v>-2.8816109011553634</v>
      </c>
      <c r="N134" s="3">
        <v>-1.5936786467838631</v>
      </c>
      <c r="O134" s="3">
        <v>-2.2095617957276601</v>
      </c>
    </row>
    <row r="135" spans="2:15" x14ac:dyDescent="0.35">
      <c r="B135" s="380" t="s">
        <v>89</v>
      </c>
      <c r="C135">
        <v>1</v>
      </c>
      <c r="D135" s="3">
        <v>-2.935871315015544</v>
      </c>
      <c r="E135" s="3">
        <v>-2.8349204261618173</v>
      </c>
      <c r="F135" s="3">
        <v>-2.9200536766639242</v>
      </c>
      <c r="G135" s="3">
        <v>8.5133250502106961E-2</v>
      </c>
      <c r="H135" s="3">
        <v>0.27066579137160302</v>
      </c>
      <c r="I135" s="3">
        <v>8.2220029462259744E-2</v>
      </c>
      <c r="J135" s="3">
        <v>-3.0845755756041191</v>
      </c>
      <c r="K135" s="3">
        <v>-2.7555317777237294</v>
      </c>
      <c r="L135" s="3">
        <v>0.3251014795529743</v>
      </c>
      <c r="M135" s="3">
        <v>-3.5705802346588142</v>
      </c>
      <c r="N135" s="3">
        <v>-2.2695271186690342</v>
      </c>
      <c r="O135" s="3">
        <v>-2.9262976574788779</v>
      </c>
    </row>
    <row r="136" spans="2:15" x14ac:dyDescent="0.35">
      <c r="B136" s="380" t="s">
        <v>90</v>
      </c>
      <c r="C136">
        <v>1</v>
      </c>
      <c r="D136" s="3">
        <v>-2.8372005682263763</v>
      </c>
      <c r="E136" s="3">
        <v>-2.4481789548293547</v>
      </c>
      <c r="F136" s="3">
        <v>-2.8218930869395589</v>
      </c>
      <c r="G136" s="3">
        <v>0.37371413211020421</v>
      </c>
      <c r="H136" s="3">
        <v>1.1881565747552045</v>
      </c>
      <c r="I136" s="3">
        <v>8.0127899175439735E-2</v>
      </c>
      <c r="J136" s="3">
        <v>-2.9822286428454703</v>
      </c>
      <c r="K136" s="3">
        <v>-2.6615575310336475</v>
      </c>
      <c r="L136" s="3">
        <v>0.32457867919662803</v>
      </c>
      <c r="M136" s="3">
        <v>-3.4713735238377375</v>
      </c>
      <c r="N136" s="3">
        <v>-2.1724126500413803</v>
      </c>
      <c r="O136" s="3">
        <v>-2.8478299034588095</v>
      </c>
    </row>
    <row r="137" spans="2:15" x14ac:dyDescent="0.35">
      <c r="B137" s="380" t="s">
        <v>91</v>
      </c>
      <c r="C137">
        <v>1</v>
      </c>
      <c r="D137" s="3">
        <v>-2.2713775895772672</v>
      </c>
      <c r="E137" s="3">
        <v>-2.5573052520919326</v>
      </c>
      <c r="F137" s="3">
        <v>-2.2589955811319822</v>
      </c>
      <c r="G137" s="3">
        <v>-0.29830967095995042</v>
      </c>
      <c r="H137" s="3">
        <v>-0.94842171170451417</v>
      </c>
      <c r="I137" s="3">
        <v>6.8534609024255705E-2</v>
      </c>
      <c r="J137" s="3">
        <v>-2.3961330170285478</v>
      </c>
      <c r="K137" s="3">
        <v>-2.1218581452354166</v>
      </c>
      <c r="L137" s="3">
        <v>0.32191276985678235</v>
      </c>
      <c r="M137" s="3">
        <v>-2.9031415457627299</v>
      </c>
      <c r="N137" s="3">
        <v>-1.6148496165012347</v>
      </c>
      <c r="O137" s="3">
        <v>-2.244126631335865</v>
      </c>
    </row>
    <row r="138" spans="2:15" x14ac:dyDescent="0.35">
      <c r="B138" s="380" t="s">
        <v>92</v>
      </c>
      <c r="C138">
        <v>1</v>
      </c>
      <c r="D138" s="3">
        <v>-2.3615317102076077</v>
      </c>
      <c r="E138" s="3">
        <v>-2.4102332022470736</v>
      </c>
      <c r="F138" s="3">
        <v>-2.3486835781840862</v>
      </c>
      <c r="G138" s="3">
        <v>-6.1549624062987363E-2</v>
      </c>
      <c r="H138" s="3">
        <v>-0.19568591129056948</v>
      </c>
      <c r="I138" s="3">
        <v>7.0327981301084114E-2</v>
      </c>
      <c r="J138" s="3">
        <v>-2.4894095437177755</v>
      </c>
      <c r="K138" s="3">
        <v>-2.207957612650397</v>
      </c>
      <c r="L138" s="3">
        <v>0.32229933868477573</v>
      </c>
      <c r="M138" s="3">
        <v>-2.993603065252961</v>
      </c>
      <c r="N138" s="3">
        <v>-1.7037640911152114</v>
      </c>
      <c r="O138" s="3">
        <v>-2.3454444806726853</v>
      </c>
    </row>
    <row r="139" spans="2:15" x14ac:dyDescent="0.35">
      <c r="B139" s="380" t="s">
        <v>93</v>
      </c>
      <c r="C139">
        <v>1</v>
      </c>
      <c r="D139" s="3">
        <v>-2.1448050968079344</v>
      </c>
      <c r="E139" s="3">
        <v>-2.2879545408319659</v>
      </c>
      <c r="F139" s="3">
        <v>-2.1330775057406175</v>
      </c>
      <c r="G139" s="3">
        <v>-0.15487703509134843</v>
      </c>
      <c r="H139" s="3">
        <v>-0.4924035558497778</v>
      </c>
      <c r="I139" s="3">
        <v>6.6058475573794392E-2</v>
      </c>
      <c r="J139" s="3">
        <v>-2.2652602100472823</v>
      </c>
      <c r="K139" s="3">
        <v>-2.0008948014339527</v>
      </c>
      <c r="L139" s="3">
        <v>0.32139471208763176</v>
      </c>
      <c r="M139" s="3">
        <v>-2.7761868391697124</v>
      </c>
      <c r="N139" s="3">
        <v>-1.4899681723115226</v>
      </c>
      <c r="O139" s="3">
        <v>-2.1259308317161292</v>
      </c>
    </row>
    <row r="140" spans="2:15" x14ac:dyDescent="0.35">
      <c r="B140" s="380" t="s">
        <v>94</v>
      </c>
      <c r="C140">
        <v>1</v>
      </c>
      <c r="D140" s="3">
        <v>-1.9814025888118323</v>
      </c>
      <c r="E140" s="3">
        <v>-2.1078246397474372</v>
      </c>
      <c r="F140" s="3">
        <v>-1.9705198372392319</v>
      </c>
      <c r="G140" s="3">
        <v>-0.13730480250820531</v>
      </c>
      <c r="H140" s="3">
        <v>-0.43653581662649293</v>
      </c>
      <c r="I140" s="3">
        <v>6.2942321180957467E-2</v>
      </c>
      <c r="J140" s="3">
        <v>-2.0964671310084229</v>
      </c>
      <c r="K140" s="3">
        <v>-1.8445725434700408</v>
      </c>
      <c r="L140" s="3">
        <v>0.32076872440810827</v>
      </c>
      <c r="M140" s="3">
        <v>-2.6123765722148606</v>
      </c>
      <c r="N140" s="3">
        <v>-1.3286631022636031</v>
      </c>
      <c r="O140" s="3">
        <v>-1.9647920233080067</v>
      </c>
    </row>
    <row r="141" spans="2:15" x14ac:dyDescent="0.35">
      <c r="B141" s="380" t="s">
        <v>95</v>
      </c>
      <c r="C141">
        <v>1</v>
      </c>
      <c r="D141" s="3">
        <v>-1.7647323150049248</v>
      </c>
      <c r="E141" s="3">
        <v>-1.8450501105637342</v>
      </c>
      <c r="F141" s="3">
        <v>-1.7549698130961022</v>
      </c>
      <c r="G141" s="3">
        <v>-9.008029746763202E-2</v>
      </c>
      <c r="H141" s="3">
        <v>-0.28639403355640231</v>
      </c>
      <c r="I141" s="3">
        <v>5.8973037162073277E-2</v>
      </c>
      <c r="J141" s="3">
        <v>-1.8729745878891897</v>
      </c>
      <c r="K141" s="3">
        <v>-1.6369650383030148</v>
      </c>
      <c r="L141" s="3">
        <v>0.32001352764356289</v>
      </c>
      <c r="M141" s="3">
        <v>-2.3953154028363288</v>
      </c>
      <c r="N141" s="3">
        <v>-1.1146242233558756</v>
      </c>
      <c r="O141" s="3">
        <v>-1.7516877484604843</v>
      </c>
    </row>
    <row r="142" spans="2:15" x14ac:dyDescent="0.35">
      <c r="B142" s="380" t="s">
        <v>96</v>
      </c>
      <c r="C142">
        <v>1</v>
      </c>
      <c r="D142" s="3">
        <v>-1.4608325236034556</v>
      </c>
      <c r="E142" s="3">
        <v>-1.3260772342725937</v>
      </c>
      <c r="F142" s="3">
        <v>-1.452641273870384</v>
      </c>
      <c r="G142" s="3">
        <v>0.12656403959779028</v>
      </c>
      <c r="H142" s="3">
        <v>0.40238750118057559</v>
      </c>
      <c r="I142" s="3">
        <v>5.3790638908551236E-2</v>
      </c>
      <c r="J142" s="3">
        <v>-1.5602760937107654</v>
      </c>
      <c r="K142" s="3">
        <v>-1.3450064540300026</v>
      </c>
      <c r="L142" s="3">
        <v>0.31909915637141423</v>
      </c>
      <c r="M142" s="3">
        <v>-2.0911572109211853</v>
      </c>
      <c r="N142" s="3">
        <v>-0.81412533681958266</v>
      </c>
      <c r="O142" s="3">
        <v>-1.4564544188034361</v>
      </c>
    </row>
    <row r="143" spans="2:15" x14ac:dyDescent="0.35">
      <c r="B143" s="380" t="s">
        <v>97</v>
      </c>
      <c r="C143">
        <v>1</v>
      </c>
      <c r="D143" s="3">
        <v>-0.87415550145698917</v>
      </c>
      <c r="E143" s="3">
        <v>-1.2285919612872385</v>
      </c>
      <c r="F143" s="3">
        <v>-0.86899754616370561</v>
      </c>
      <c r="G143" s="3">
        <v>-0.35959441512353285</v>
      </c>
      <c r="H143" s="3">
        <v>-1.1432654852032336</v>
      </c>
      <c r="I143" s="3">
        <v>4.5572853629521078E-2</v>
      </c>
      <c r="J143" s="3">
        <v>-0.96018861564263269</v>
      </c>
      <c r="K143" s="3">
        <v>-0.77780647668477854</v>
      </c>
      <c r="L143" s="3">
        <v>0.31781712312381138</v>
      </c>
      <c r="M143" s="3">
        <v>-1.5049481406114991</v>
      </c>
      <c r="N143" s="3">
        <v>-0.23304695171591205</v>
      </c>
      <c r="O143" s="3">
        <v>-0.86128659360669724</v>
      </c>
    </row>
    <row r="144" spans="2:15" x14ac:dyDescent="0.35">
      <c r="B144" s="380" t="s">
        <v>98</v>
      </c>
      <c r="C144">
        <v>1</v>
      </c>
      <c r="D144" s="3">
        <v>-0.8274239571883053</v>
      </c>
      <c r="E144" s="3">
        <v>-1.0815199114423788</v>
      </c>
      <c r="F144" s="3">
        <v>-0.82250761785753934</v>
      </c>
      <c r="G144" s="3">
        <v>-0.25901229358483946</v>
      </c>
      <c r="H144" s="3">
        <v>-0.82348279907836353</v>
      </c>
      <c r="I144" s="3">
        <v>4.5049935210608724E-2</v>
      </c>
      <c r="J144" s="3">
        <v>-0.9126523299971061</v>
      </c>
      <c r="K144" s="3">
        <v>-0.73236290571797258</v>
      </c>
      <c r="L144" s="3">
        <v>0.31774256155768332</v>
      </c>
      <c r="M144" s="3">
        <v>-1.4583090149561277</v>
      </c>
      <c r="N144" s="3">
        <v>-0.18670622075895094</v>
      </c>
      <c r="O144" s="3">
        <v>-0.81708287786964784</v>
      </c>
    </row>
    <row r="145" spans="2:15" x14ac:dyDescent="0.35">
      <c r="B145" s="380" t="s">
        <v>99</v>
      </c>
      <c r="C145">
        <v>1</v>
      </c>
      <c r="D145" s="3">
        <v>-0.71034306387348012</v>
      </c>
      <c r="E145" s="3">
        <v>-0.58734042358099048</v>
      </c>
      <c r="F145" s="3">
        <v>-0.7060320675326236</v>
      </c>
      <c r="G145" s="3">
        <v>0.11869164395163312</v>
      </c>
      <c r="H145" s="3">
        <v>0.37735864130514118</v>
      </c>
      <c r="I145" s="3">
        <v>4.3843001566897181E-2</v>
      </c>
      <c r="J145" s="3">
        <v>-0.79376171102946524</v>
      </c>
      <c r="K145" s="3">
        <v>-0.61830242403578195</v>
      </c>
      <c r="L145" s="3">
        <v>0.31757368837665545</v>
      </c>
      <c r="M145" s="3">
        <v>-1.3414955501764922</v>
      </c>
      <c r="N145" s="3">
        <v>-7.0568584888754948E-2</v>
      </c>
      <c r="O145" s="3">
        <v>-0.70838392139275008</v>
      </c>
    </row>
    <row r="146" spans="2:15" x14ac:dyDescent="0.35">
      <c r="B146" s="380" t="s">
        <v>100</v>
      </c>
      <c r="C146">
        <v>1</v>
      </c>
      <c r="D146" s="3">
        <v>-0.17527747578212227</v>
      </c>
      <c r="E146" s="3">
        <v>-0.26671465472786643</v>
      </c>
      <c r="F146" s="3">
        <v>-0.17373292743907759</v>
      </c>
      <c r="G146" s="3">
        <v>-9.298172728878884E-2</v>
      </c>
      <c r="H146" s="3">
        <v>-0.29561860555407488</v>
      </c>
      <c r="I146" s="3">
        <v>4.0496985112168052E-2</v>
      </c>
      <c r="J146" s="3">
        <v>-0.25476720747500176</v>
      </c>
      <c r="K146" s="3">
        <v>-9.2698647403153422E-2</v>
      </c>
      <c r="L146" s="3">
        <v>0.31712906610074909</v>
      </c>
      <c r="M146" s="3">
        <v>-0.80830672296386297</v>
      </c>
      <c r="N146" s="3">
        <v>0.46084086808570773</v>
      </c>
      <c r="O146" s="3">
        <v>-0.17216555908890413</v>
      </c>
    </row>
    <row r="147" spans="2:15" x14ac:dyDescent="0.35">
      <c r="B147" s="380" t="s">
        <v>101</v>
      </c>
      <c r="C147">
        <v>1</v>
      </c>
      <c r="D147" s="3">
        <v>0.12668135052054347</v>
      </c>
      <c r="E147" s="3">
        <v>-0.25187400984168468</v>
      </c>
      <c r="F147" s="3">
        <v>0.12666468205383882</v>
      </c>
      <c r="G147" s="3">
        <v>-0.37853869189552347</v>
      </c>
      <c r="H147" s="3">
        <v>-1.20349539107681</v>
      </c>
      <c r="I147" s="3">
        <v>4.0391649278729902E-2</v>
      </c>
      <c r="J147" s="3">
        <v>4.5841178533771385E-2</v>
      </c>
      <c r="K147" s="3">
        <v>0.20748818557390625</v>
      </c>
      <c r="L147" s="3">
        <v>0.31711563205590171</v>
      </c>
      <c r="M147" s="3">
        <v>-0.50788223200929783</v>
      </c>
      <c r="N147" s="3">
        <v>0.76121159611697553</v>
      </c>
      <c r="O147" s="3">
        <v>0.13301190124324586</v>
      </c>
    </row>
    <row r="148" spans="2:15" x14ac:dyDescent="0.35">
      <c r="B148" s="380" t="s">
        <v>102</v>
      </c>
      <c r="C148">
        <v>1</v>
      </c>
      <c r="D148" s="3">
        <v>5.497341125116216E-2</v>
      </c>
      <c r="E148" s="3">
        <v>-0.12959534842657724</v>
      </c>
      <c r="F148" s="3">
        <v>5.5327494126786642E-2</v>
      </c>
      <c r="G148" s="3">
        <v>-0.18492284255336389</v>
      </c>
      <c r="H148" s="3">
        <v>-0.58792877315490066</v>
      </c>
      <c r="I148" s="3">
        <v>4.0294685870582887E-2</v>
      </c>
      <c r="J148" s="3">
        <v>-2.5301986061735005E-2</v>
      </c>
      <c r="K148" s="3">
        <v>0.13595697431530829</v>
      </c>
      <c r="L148" s="3">
        <v>0.31710329621775785</v>
      </c>
      <c r="M148" s="3">
        <v>-0.57919473598123938</v>
      </c>
      <c r="N148" s="3">
        <v>0.68984972423481261</v>
      </c>
      <c r="O148" s="3">
        <v>5.8413105566160139E-2</v>
      </c>
    </row>
    <row r="149" spans="2:15" x14ac:dyDescent="0.35">
      <c r="B149" s="380" t="s">
        <v>103</v>
      </c>
      <c r="C149">
        <v>1</v>
      </c>
      <c r="D149" s="3">
        <v>0.13475601929154807</v>
      </c>
      <c r="E149" s="3">
        <v>-0.10649024073047807</v>
      </c>
      <c r="F149" s="3">
        <v>0.13469760238922784</v>
      </c>
      <c r="G149" s="3">
        <v>-0.24118784311970592</v>
      </c>
      <c r="H149" s="3">
        <v>-0.76681317866031196</v>
      </c>
      <c r="I149" s="3">
        <v>4.0407307765169681E-2</v>
      </c>
      <c r="J149" s="3">
        <v>5.3842766310166559E-2</v>
      </c>
      <c r="K149" s="3">
        <v>0.21555243846828914</v>
      </c>
      <c r="L149" s="3">
        <v>0.3171176268888049</v>
      </c>
      <c r="M149" s="3">
        <v>-0.49985330332532824</v>
      </c>
      <c r="N149" s="3">
        <v>0.76924850810378387</v>
      </c>
      <c r="O149" s="3">
        <v>0.13874495402364212</v>
      </c>
    </row>
    <row r="150" spans="2:15" x14ac:dyDescent="0.35">
      <c r="B150" s="380" t="s">
        <v>104</v>
      </c>
      <c r="C150">
        <v>1</v>
      </c>
      <c r="D150" s="3">
        <v>0.1014718196682208</v>
      </c>
      <c r="E150" s="3">
        <v>-0.10817852146413086</v>
      </c>
      <c r="F150" s="3">
        <v>0.1015854919629188</v>
      </c>
      <c r="G150" s="3">
        <v>-0.20976401342704964</v>
      </c>
      <c r="H150" s="3">
        <v>-0.66690678860089814</v>
      </c>
      <c r="I150" s="3">
        <v>4.0348925274728976E-2</v>
      </c>
      <c r="J150" s="3">
        <v>2.0847478977390602E-2</v>
      </c>
      <c r="K150" s="3">
        <v>0.18232350494844701</v>
      </c>
      <c r="L150" s="3">
        <v>0.31711019304586191</v>
      </c>
      <c r="M150" s="3">
        <v>-0.53295053866626696</v>
      </c>
      <c r="N150" s="3">
        <v>0.7361215225921045</v>
      </c>
      <c r="O150" s="3">
        <v>0.10509518856764564</v>
      </c>
    </row>
    <row r="151" spans="2:15" x14ac:dyDescent="0.35">
      <c r="B151" s="380" t="s">
        <v>105</v>
      </c>
      <c r="C151">
        <v>1</v>
      </c>
      <c r="D151" s="3">
        <v>5.2757023537984414E-2</v>
      </c>
      <c r="E151" s="3">
        <v>0.52649683416585247</v>
      </c>
      <c r="F151" s="3">
        <v>5.312256579632376E-2</v>
      </c>
      <c r="G151" s="3">
        <v>0.47337426836952873</v>
      </c>
      <c r="H151" s="3">
        <v>1.5050079752331444</v>
      </c>
      <c r="I151" s="3">
        <v>4.0292897756193408E-2</v>
      </c>
      <c r="J151" s="3">
        <v>-2.7503336383569048E-2</v>
      </c>
      <c r="K151" s="3">
        <v>0.13374846797621656</v>
      </c>
      <c r="L151" s="3">
        <v>0.31710306900493596</v>
      </c>
      <c r="M151" s="3">
        <v>-0.58139920965989578</v>
      </c>
      <c r="N151" s="3">
        <v>0.68764434125254337</v>
      </c>
      <c r="O151" s="3">
        <v>4.5224583902284121E-2</v>
      </c>
    </row>
    <row r="152" spans="2:15" x14ac:dyDescent="0.35">
      <c r="B152" s="380" t="s">
        <v>106</v>
      </c>
      <c r="C152">
        <v>1</v>
      </c>
      <c r="D152" s="3">
        <v>0.77827285468641028</v>
      </c>
      <c r="E152" s="3">
        <v>0.94629615673798495</v>
      </c>
      <c r="F152" s="3">
        <v>0.77488726462913771</v>
      </c>
      <c r="G152" s="3">
        <v>0.17140889210884724</v>
      </c>
      <c r="H152" s="3">
        <v>0.54496360889712103</v>
      </c>
      <c r="I152" s="3">
        <v>4.4538261309746793E-2</v>
      </c>
      <c r="J152" s="3">
        <v>0.68576640960028368</v>
      </c>
      <c r="K152" s="3">
        <v>0.86400811965799174</v>
      </c>
      <c r="L152" s="3">
        <v>0.31767041959120684</v>
      </c>
      <c r="M152" s="3">
        <v>0.13923022327203494</v>
      </c>
      <c r="N152" s="3">
        <v>1.4105443059862406</v>
      </c>
      <c r="O152" s="3">
        <v>0.77138003116838438</v>
      </c>
    </row>
    <row r="153" spans="2:15" x14ac:dyDescent="0.35">
      <c r="B153" s="380" t="s">
        <v>107</v>
      </c>
      <c r="C153">
        <v>1</v>
      </c>
      <c r="D153" s="3">
        <v>1.197838172476575</v>
      </c>
      <c r="E153" s="3">
        <v>1.151219446252266</v>
      </c>
      <c r="F153" s="3">
        <v>1.1922833051209953</v>
      </c>
      <c r="G153" s="3">
        <v>-4.1063858868729319E-2</v>
      </c>
      <c r="H153" s="3">
        <v>-0.13055512143520662</v>
      </c>
      <c r="I153" s="3">
        <v>4.9784098912683337E-2</v>
      </c>
      <c r="J153" s="3">
        <v>1.092665553294468</v>
      </c>
      <c r="K153" s="3">
        <v>1.2919010569475227</v>
      </c>
      <c r="L153" s="3">
        <v>0.31844826152344741</v>
      </c>
      <c r="M153" s="3">
        <v>0.55506980565259656</v>
      </c>
      <c r="N153" s="3">
        <v>1.829496804589394</v>
      </c>
      <c r="O153" s="3">
        <v>1.1933384888886971</v>
      </c>
    </row>
    <row r="154" spans="2:15" x14ac:dyDescent="0.35">
      <c r="B154" s="380" t="s">
        <v>108</v>
      </c>
      <c r="C154">
        <v>1</v>
      </c>
      <c r="D154" s="3">
        <v>1.3477458088527343</v>
      </c>
      <c r="E154" s="3">
        <v>1.5049030663450595</v>
      </c>
      <c r="F154" s="3">
        <v>1.3414158744965112</v>
      </c>
      <c r="G154" s="3">
        <v>0.16348719184854832</v>
      </c>
      <c r="H154" s="3">
        <v>0.51977799390748347</v>
      </c>
      <c r="I154" s="3">
        <v>5.2020750025414626E-2</v>
      </c>
      <c r="J154" s="3">
        <v>1.2373225941310144</v>
      </c>
      <c r="K154" s="3">
        <v>1.445509154862008</v>
      </c>
      <c r="L154" s="3">
        <v>0.31880557899127926</v>
      </c>
      <c r="M154" s="3">
        <v>0.70348738442647096</v>
      </c>
      <c r="N154" s="3">
        <v>1.9793443645665514</v>
      </c>
      <c r="O154" s="3">
        <v>1.3368180702593133</v>
      </c>
    </row>
    <row r="155" spans="2:15" x14ac:dyDescent="0.35">
      <c r="B155" s="380" t="s">
        <v>109</v>
      </c>
      <c r="C155">
        <v>1</v>
      </c>
      <c r="D155" s="3">
        <v>1.684590388932125</v>
      </c>
      <c r="E155" s="3">
        <v>2.0238759426361996</v>
      </c>
      <c r="F155" s="3">
        <v>1.676518868058521</v>
      </c>
      <c r="G155" s="3">
        <v>0.34735707457767862</v>
      </c>
      <c r="H155" s="3">
        <v>1.1043590715094975</v>
      </c>
      <c r="I155" s="3">
        <v>5.7581188926356351E-2</v>
      </c>
      <c r="J155" s="3">
        <v>1.5612991751521021</v>
      </c>
      <c r="K155" s="3">
        <v>1.7917385609649399</v>
      </c>
      <c r="L155" s="3">
        <v>0.31975996009652441</v>
      </c>
      <c r="M155" s="3">
        <v>1.0366806658079513</v>
      </c>
      <c r="N155" s="3">
        <v>2.316357070309091</v>
      </c>
      <c r="O155" s="3">
        <v>1.6644737722149165</v>
      </c>
    </row>
    <row r="156" spans="2:15" x14ac:dyDescent="0.35">
      <c r="B156" s="380" t="s">
        <v>110</v>
      </c>
      <c r="C156">
        <v>1</v>
      </c>
      <c r="D156" s="3">
        <v>2.2115575512189376</v>
      </c>
      <c r="E156" s="3">
        <v>2.2949149346298197</v>
      </c>
      <c r="F156" s="3">
        <v>2.2007614536140561</v>
      </c>
      <c r="G156" s="3">
        <v>9.4153481015763596E-2</v>
      </c>
      <c r="H156" s="3">
        <v>0.29934398486161579</v>
      </c>
      <c r="I156" s="3">
        <v>6.7383141343751202E-2</v>
      </c>
      <c r="J156" s="3">
        <v>2.0659280992241973</v>
      </c>
      <c r="K156" s="3">
        <v>2.3355948080039148</v>
      </c>
      <c r="L156" s="3">
        <v>0.3216695921284915</v>
      </c>
      <c r="M156" s="3">
        <v>1.5571020864936724</v>
      </c>
      <c r="N156" s="3">
        <v>2.8444208207344399</v>
      </c>
      <c r="O156" s="3">
        <v>2.1962323601067544</v>
      </c>
    </row>
    <row r="157" spans="2:15" x14ac:dyDescent="0.35">
      <c r="B157" s="380" t="s">
        <v>111</v>
      </c>
      <c r="C157">
        <v>1</v>
      </c>
      <c r="D157" s="3">
        <v>2.4207499878921923</v>
      </c>
      <c r="E157" s="3">
        <v>2.3428134307556707</v>
      </c>
      <c r="F157" s="3">
        <v>2.4088723032623323</v>
      </c>
      <c r="G157" s="3">
        <v>-6.6058872506661537E-2</v>
      </c>
      <c r="H157" s="3">
        <v>-0.21002225215973475</v>
      </c>
      <c r="I157" s="3">
        <v>7.1544281297253876E-2</v>
      </c>
      <c r="J157" s="3">
        <v>2.2657125270579397</v>
      </c>
      <c r="K157" s="3">
        <v>2.5520320794667248</v>
      </c>
      <c r="L157" s="3">
        <v>0.32256692786009344</v>
      </c>
      <c r="M157" s="3">
        <v>1.7634173714904204</v>
      </c>
      <c r="N157" s="3">
        <v>3.0543272350342443</v>
      </c>
      <c r="O157" s="3">
        <v>2.412476607430341</v>
      </c>
    </row>
    <row r="158" spans="2:15" x14ac:dyDescent="0.35">
      <c r="B158" s="380" t="s">
        <v>112</v>
      </c>
      <c r="C158">
        <v>1</v>
      </c>
      <c r="D158" s="3">
        <v>2.3710519142704078</v>
      </c>
      <c r="E158" s="3">
        <v>2.7130259764682991</v>
      </c>
      <c r="F158" s="3">
        <v>2.359431183440841</v>
      </c>
      <c r="G158" s="3">
        <v>0.35359479302745811</v>
      </c>
      <c r="H158" s="3">
        <v>1.1241907705296239</v>
      </c>
      <c r="I158" s="3">
        <v>7.0544438448594815E-2</v>
      </c>
      <c r="J158" s="3">
        <v>2.218272088155429</v>
      </c>
      <c r="K158" s="3">
        <v>2.5005902787262531</v>
      </c>
      <c r="L158" s="3">
        <v>0.32234664037148847</v>
      </c>
      <c r="M158" s="3">
        <v>1.7144170459154782</v>
      </c>
      <c r="N158" s="3">
        <v>3.0044453209662039</v>
      </c>
      <c r="O158" s="3">
        <v>2.3407021802190844</v>
      </c>
    </row>
    <row r="159" spans="2:15" x14ac:dyDescent="0.35">
      <c r="B159" s="380" t="s">
        <v>113</v>
      </c>
      <c r="C159">
        <v>1</v>
      </c>
      <c r="D159" s="3">
        <v>2.7295421665050759</v>
      </c>
      <c r="E159" s="3">
        <v>2.9923294312718367</v>
      </c>
      <c r="F159" s="3">
        <v>2.7160679346046077</v>
      </c>
      <c r="G159" s="3">
        <v>0.27626149666722899</v>
      </c>
      <c r="H159" s="3">
        <v>0.87832352435654271</v>
      </c>
      <c r="I159" s="3">
        <v>7.7892971337232914E-2</v>
      </c>
      <c r="J159" s="3">
        <v>2.5602044589733071</v>
      </c>
      <c r="K159" s="3">
        <v>2.8719314102359084</v>
      </c>
      <c r="L159" s="3">
        <v>0.32403418607687234</v>
      </c>
      <c r="M159" s="3">
        <v>2.0676770259224604</v>
      </c>
      <c r="N159" s="3">
        <v>3.364458843286755</v>
      </c>
      <c r="O159" s="3">
        <v>2.6980181616695522</v>
      </c>
    </row>
    <row r="160" spans="2:15" x14ac:dyDescent="0.35">
      <c r="B160" s="380" t="s">
        <v>114</v>
      </c>
      <c r="C160">
        <v>1</v>
      </c>
      <c r="D160" s="3">
        <v>2.9636788034586261</v>
      </c>
      <c r="E160" s="3">
        <v>3.0815502414472742</v>
      </c>
      <c r="F160" s="3">
        <v>2.9489940156096339</v>
      </c>
      <c r="G160" s="3">
        <v>0.13255622583764026</v>
      </c>
      <c r="H160" s="3">
        <v>0.42143857489254299</v>
      </c>
      <c r="I160" s="3">
        <v>8.2840138594175938E-2</v>
      </c>
      <c r="J160" s="3">
        <v>2.783231281162565</v>
      </c>
      <c r="K160" s="3">
        <v>3.1147567500567028</v>
      </c>
      <c r="L160" s="3">
        <v>0.32525886202386617</v>
      </c>
      <c r="M160" s="3">
        <v>2.2981525360178972</v>
      </c>
      <c r="N160" s="3">
        <v>3.5998354952013707</v>
      </c>
      <c r="O160" s="3">
        <v>2.9391136866834371</v>
      </c>
    </row>
    <row r="161" spans="2:47" x14ac:dyDescent="0.35">
      <c r="B161" s="380" t="s">
        <v>115</v>
      </c>
      <c r="C161">
        <v>1</v>
      </c>
      <c r="D161" s="3">
        <v>2.9799182944128</v>
      </c>
      <c r="E161" s="3">
        <v>3.0633330350937866</v>
      </c>
      <c r="F161" s="3">
        <v>2.9651495435726614</v>
      </c>
      <c r="G161" s="3">
        <v>9.8183491521125266E-2</v>
      </c>
      <c r="H161" s="3">
        <v>0.31215667527618646</v>
      </c>
      <c r="I161" s="3">
        <v>8.3186933944017868E-2</v>
      </c>
      <c r="J161" s="3">
        <v>2.7986928732334162</v>
      </c>
      <c r="K161" s="3">
        <v>3.1316062139119065</v>
      </c>
      <c r="L161" s="3">
        <v>0.3253473601272408</v>
      </c>
      <c r="M161" s="3">
        <v>2.3141309796851024</v>
      </c>
      <c r="N161" s="3">
        <v>3.6161681074602203</v>
      </c>
      <c r="O161" s="3">
        <v>2.9577652317272185</v>
      </c>
    </row>
    <row r="162" spans="2:47" x14ac:dyDescent="0.35">
      <c r="B162" s="380" t="s">
        <v>116</v>
      </c>
      <c r="C162">
        <v>1</v>
      </c>
      <c r="D162" s="3">
        <v>2.8853598635288873</v>
      </c>
      <c r="E162" s="3">
        <v>2.152553845269225</v>
      </c>
      <c r="F162" s="3">
        <v>2.8710800078590175</v>
      </c>
      <c r="G162" s="3">
        <v>-0.71852616258979252</v>
      </c>
      <c r="H162" s="3">
        <v>-2.2844241382954604</v>
      </c>
      <c r="I162" s="3">
        <v>8.1174035661651295E-2</v>
      </c>
      <c r="J162" s="3">
        <v>2.7086511376793481</v>
      </c>
      <c r="K162" s="3">
        <v>3.033508878038687</v>
      </c>
      <c r="L162" s="3">
        <v>0.32483851807991793</v>
      </c>
      <c r="M162" s="3">
        <v>2.2210796345563284</v>
      </c>
      <c r="N162" s="3">
        <v>3.5210803811617066</v>
      </c>
      <c r="O162" s="3">
        <v>2.9223519062097925</v>
      </c>
    </row>
    <row r="163" spans="2:47" x14ac:dyDescent="0.35">
      <c r="B163" s="380" t="s">
        <v>117</v>
      </c>
      <c r="C163">
        <v>1</v>
      </c>
      <c r="D163" s="3">
        <v>1.7374795282051949</v>
      </c>
      <c r="E163" s="3">
        <v>1.4235928372628452</v>
      </c>
      <c r="F163" s="3">
        <v>1.7291345547741765</v>
      </c>
      <c r="G163" s="3">
        <v>-0.3055417175113313</v>
      </c>
      <c r="H163" s="3">
        <v>-0.97141469730674179</v>
      </c>
      <c r="I163" s="3">
        <v>5.8511333811281409E-2</v>
      </c>
      <c r="J163" s="3">
        <v>1.6120536462520711</v>
      </c>
      <c r="K163" s="3">
        <v>1.8462154632962819</v>
      </c>
      <c r="L163" s="3">
        <v>0.3199287654262013</v>
      </c>
      <c r="M163" s="3">
        <v>1.0889585738391268</v>
      </c>
      <c r="N163" s="3">
        <v>2.3693105357092263</v>
      </c>
      <c r="O163" s="3">
        <v>1.7400870762805531</v>
      </c>
    </row>
    <row r="164" spans="2:47" x14ac:dyDescent="0.35">
      <c r="B164" s="380" t="s">
        <v>118</v>
      </c>
      <c r="C164">
        <v>1</v>
      </c>
      <c r="D164" s="3">
        <v>0.90573858833990417</v>
      </c>
      <c r="E164" s="3">
        <v>1.27314422595068</v>
      </c>
      <c r="F164" s="3">
        <v>0.90169396258401158</v>
      </c>
      <c r="G164" s="3">
        <v>0.37145026336666842</v>
      </c>
      <c r="H164" s="3">
        <v>1.1809590130338254</v>
      </c>
      <c r="I164" s="3">
        <v>4.5954036618995248E-2</v>
      </c>
      <c r="J164" s="3">
        <v>0.80974014770494107</v>
      </c>
      <c r="K164" s="3">
        <v>0.99364777746308208</v>
      </c>
      <c r="L164" s="3">
        <v>0.31787200607215804</v>
      </c>
      <c r="M164" s="3">
        <v>0.26563354761024049</v>
      </c>
      <c r="N164" s="3">
        <v>1.5377543775577827</v>
      </c>
      <c r="O164" s="3">
        <v>0.89359205813342069</v>
      </c>
    </row>
    <row r="165" spans="2:47" x14ac:dyDescent="0.35">
      <c r="B165" s="380" t="s">
        <v>119</v>
      </c>
      <c r="C165">
        <v>1</v>
      </c>
      <c r="D165" s="3">
        <v>0.81552183726436211</v>
      </c>
      <c r="E165" s="3">
        <v>0.76732371381206788</v>
      </c>
      <c r="F165" s="3">
        <v>0.81194365890470799</v>
      </c>
      <c r="G165" s="3">
        <v>-4.4619945092640112E-2</v>
      </c>
      <c r="H165" s="3">
        <v>-0.14186105520730721</v>
      </c>
      <c r="I165" s="3">
        <v>4.4934304981032278E-2</v>
      </c>
      <c r="J165" s="3">
        <v>0.7220303223200909</v>
      </c>
      <c r="K165" s="3">
        <v>0.90185699548932508</v>
      </c>
      <c r="L165" s="3">
        <v>0.31772618797777208</v>
      </c>
      <c r="M165" s="3">
        <v>0.17617502526384476</v>
      </c>
      <c r="N165" s="3">
        <v>1.4477122925455712</v>
      </c>
      <c r="O165" s="3">
        <v>0.81287328577082651</v>
      </c>
    </row>
    <row r="166" spans="2:47" x14ac:dyDescent="0.35">
      <c r="B166" s="380" t="s">
        <v>120</v>
      </c>
      <c r="C166">
        <v>1</v>
      </c>
      <c r="D166" s="3">
        <v>0.28907143349088882</v>
      </c>
      <c r="E166" s="3">
        <v>-0.1847777900620807</v>
      </c>
      <c r="F166" s="3">
        <v>0.28821516006752768</v>
      </c>
      <c r="G166" s="3">
        <v>-0.4729929501296084</v>
      </c>
      <c r="H166" s="3">
        <v>-1.5037956427712245</v>
      </c>
      <c r="I166" s="3">
        <v>4.088856745949971E-2</v>
      </c>
      <c r="J166" s="3">
        <v>0.20639732556445223</v>
      </c>
      <c r="K166" s="3">
        <v>0.37003299457060312</v>
      </c>
      <c r="L166" s="3">
        <v>0.31717930845445796</v>
      </c>
      <c r="M166" s="3">
        <v>-0.34645917017481331</v>
      </c>
      <c r="N166" s="3">
        <v>0.92288949030986867</v>
      </c>
      <c r="O166" s="3">
        <v>0.29634587659291334</v>
      </c>
    </row>
    <row r="167" spans="2:47" x14ac:dyDescent="0.35">
      <c r="B167" s="380" t="s">
        <v>121</v>
      </c>
      <c r="C167">
        <v>1</v>
      </c>
      <c r="D167" s="3">
        <v>-0.74842420730337811</v>
      </c>
      <c r="E167" s="3">
        <v>-0.64101152534118822</v>
      </c>
      <c r="F167" s="3">
        <v>-0.74391632014139475</v>
      </c>
      <c r="G167" s="3">
        <v>0.10290479480020653</v>
      </c>
      <c r="H167" s="3">
        <v>0.32716720618862061</v>
      </c>
      <c r="I167" s="3">
        <v>4.4218892976458299E-2</v>
      </c>
      <c r="J167" s="3">
        <v>-0.83239812061143104</v>
      </c>
      <c r="K167" s="3">
        <v>-0.65543451967135846</v>
      </c>
      <c r="L167" s="3">
        <v>0.31762580068190555</v>
      </c>
      <c r="M167" s="3">
        <v>-1.3794840792672103</v>
      </c>
      <c r="N167" s="3">
        <v>-0.1083485610155791</v>
      </c>
      <c r="O167" s="3">
        <v>-0.74599118200566572</v>
      </c>
    </row>
    <row r="168" spans="2:47" x14ac:dyDescent="0.35">
      <c r="B168" s="380" t="s">
        <v>122</v>
      </c>
      <c r="C168">
        <v>1</v>
      </c>
      <c r="D168" s="3">
        <v>-1.1398833588913271</v>
      </c>
      <c r="E168" s="3">
        <v>-1.0815427812814524</v>
      </c>
      <c r="F168" s="3">
        <v>-1.1333515116574604</v>
      </c>
      <c r="G168" s="3">
        <v>5.1808730376007972E-2</v>
      </c>
      <c r="H168" s="3">
        <v>0.16471649942266861</v>
      </c>
      <c r="I168" s="3">
        <v>4.8947583787514473E-2</v>
      </c>
      <c r="J168" s="3">
        <v>-1.2312954005848247</v>
      </c>
      <c r="K168" s="3">
        <v>-1.0354076227300961</v>
      </c>
      <c r="L168" s="3">
        <v>0.31831855855635227</v>
      </c>
      <c r="M168" s="3">
        <v>-1.7703054760881776</v>
      </c>
      <c r="N168" s="3">
        <v>-0.49639754722674323</v>
      </c>
      <c r="O168" s="3">
        <v>-1.1346373334675508</v>
      </c>
    </row>
    <row r="169" spans="2:47" x14ac:dyDescent="0.35">
      <c r="B169" s="380" t="s">
        <v>123</v>
      </c>
      <c r="C169">
        <v>1</v>
      </c>
      <c r="D169" s="3">
        <v>-1.5137198390093261</v>
      </c>
      <c r="E169" s="3">
        <v>-1.6892916680757113</v>
      </c>
      <c r="F169" s="3">
        <v>-1.5052551461487753</v>
      </c>
      <c r="G169" s="3">
        <v>-0.18403652192693598</v>
      </c>
      <c r="H169" s="3">
        <v>-0.58511087682947904</v>
      </c>
      <c r="I169" s="3">
        <v>5.4655424794750058E-2</v>
      </c>
      <c r="J169" s="3">
        <v>-1.6146203985504759</v>
      </c>
      <c r="K169" s="3">
        <v>-1.3958898937470747</v>
      </c>
      <c r="L169" s="3">
        <v>0.31924607158468327</v>
      </c>
      <c r="M169" s="3">
        <v>-2.1440650598622986</v>
      </c>
      <c r="N169" s="3">
        <v>-0.86644523243525196</v>
      </c>
      <c r="O169" s="3">
        <v>-1.4995251484221515</v>
      </c>
    </row>
    <row r="170" spans="2:47" x14ac:dyDescent="0.35">
      <c r="B170" s="380" t="s">
        <v>124</v>
      </c>
      <c r="C170">
        <v>1</v>
      </c>
      <c r="D170" s="3">
        <v>-2.0875588695356533</v>
      </c>
      <c r="E170" s="3">
        <v>-2.0060625934374636</v>
      </c>
      <c r="F170" s="3">
        <v>-2.0761272584647039</v>
      </c>
      <c r="G170" s="3">
        <v>7.0064665027240292E-2</v>
      </c>
      <c r="H170" s="3">
        <v>0.22275794586646175</v>
      </c>
      <c r="I170" s="3">
        <v>6.4955880779118708E-2</v>
      </c>
      <c r="J170" s="3">
        <v>-2.2061036756833192</v>
      </c>
      <c r="K170" s="3">
        <v>-1.9461508412460886</v>
      </c>
      <c r="L170" s="3">
        <v>0.32116990084774322</v>
      </c>
      <c r="M170" s="3">
        <v>-2.7187867456418395</v>
      </c>
      <c r="N170" s="3">
        <v>-1.4334677712875683</v>
      </c>
      <c r="O170" s="3">
        <v>-2.0792485400895306</v>
      </c>
    </row>
    <row r="171" spans="2:47" x14ac:dyDescent="0.35">
      <c r="B171" s="380" t="s">
        <v>125</v>
      </c>
      <c r="C171">
        <v>1</v>
      </c>
      <c r="D171" s="3">
        <v>-2.2947447375328318</v>
      </c>
      <c r="E171" s="3">
        <v>-1.693701287394257</v>
      </c>
      <c r="F171" s="3">
        <v>-2.2822419139928836</v>
      </c>
      <c r="G171" s="3">
        <v>0.5885406265986266</v>
      </c>
      <c r="H171" s="3">
        <v>1.8711586073964592</v>
      </c>
      <c r="I171" s="3">
        <v>6.8997165513967215E-2</v>
      </c>
      <c r="J171" s="3">
        <v>-2.4203049232874663</v>
      </c>
      <c r="K171" s="3">
        <v>-2.1441789046983009</v>
      </c>
      <c r="L171" s="3">
        <v>0.32201156440680812</v>
      </c>
      <c r="M171" s="3">
        <v>-2.9265855660616129</v>
      </c>
      <c r="N171" s="3">
        <v>-1.6378982619241542</v>
      </c>
      <c r="O171" s="3">
        <v>-2.3119945408848825</v>
      </c>
    </row>
    <row r="172" spans="2:47" x14ac:dyDescent="0.35">
      <c r="B172" s="380" t="s">
        <v>126</v>
      </c>
      <c r="C172">
        <v>1</v>
      </c>
      <c r="D172" s="3">
        <v>-1.776723997324485</v>
      </c>
      <c r="E172" s="3">
        <v>-1.1940121576595903</v>
      </c>
      <c r="F172" s="3">
        <v>-1.7668994948566998</v>
      </c>
      <c r="G172" s="3">
        <v>0.57288733719710949</v>
      </c>
      <c r="H172" s="3">
        <v>1.8213918013783394</v>
      </c>
      <c r="I172" s="3">
        <v>5.9187311168384882E-2</v>
      </c>
      <c r="J172" s="3">
        <v>-1.8853330309460612</v>
      </c>
      <c r="K172" s="3">
        <v>-1.6484659587673385</v>
      </c>
      <c r="L172" s="3">
        <v>0.32005308398155036</v>
      </c>
      <c r="M172" s="3">
        <v>-2.4073242366464136</v>
      </c>
      <c r="N172" s="3">
        <v>-1.1264747530669861</v>
      </c>
      <c r="O172" s="3">
        <v>-1.7879301103678642</v>
      </c>
      <c r="W172">
        <f>4/61</f>
        <v>6.5573770491803282E-2</v>
      </c>
      <c r="Z172">
        <v>1968</v>
      </c>
      <c r="AA172">
        <v>1977</v>
      </c>
      <c r="AB172">
        <v>2005</v>
      </c>
      <c r="AC172">
        <v>2014</v>
      </c>
    </row>
    <row r="173" spans="2:47" x14ac:dyDescent="0.35">
      <c r="B173" s="380" t="s">
        <v>127</v>
      </c>
      <c r="C173">
        <v>1</v>
      </c>
      <c r="D173" s="3">
        <v>-1.1004529081225047</v>
      </c>
      <c r="E173" s="3">
        <v>-0.85924727034916593</v>
      </c>
      <c r="F173" s="3">
        <v>-1.0941249280294334</v>
      </c>
      <c r="G173" s="3">
        <v>0.23487765768026747</v>
      </c>
      <c r="H173" s="3">
        <v>0.74675108393711198</v>
      </c>
      <c r="I173" s="3">
        <v>4.8406732895937804E-2</v>
      </c>
      <c r="J173" s="3">
        <v>-1.1909865768225183</v>
      </c>
      <c r="K173" s="3">
        <v>-0.99726327923634861</v>
      </c>
      <c r="L173" s="3">
        <v>0.31823584108710445</v>
      </c>
      <c r="M173" s="3">
        <v>-1.7309133751864985</v>
      </c>
      <c r="N173" s="3">
        <v>-0.45733648087236822</v>
      </c>
      <c r="O173" s="3">
        <v>-1.0998230501787341</v>
      </c>
    </row>
    <row r="174" spans="2:47" x14ac:dyDescent="0.35">
      <c r="B174" s="380" t="s">
        <v>128</v>
      </c>
      <c r="C174">
        <v>1</v>
      </c>
      <c r="D174" s="3">
        <v>-0.677533655425689</v>
      </c>
      <c r="E174" s="3">
        <v>-0.54429719785355635</v>
      </c>
      <c r="F174" s="3">
        <v>-0.67339229347046647</v>
      </c>
      <c r="G174" s="3">
        <v>0.12909509561691013</v>
      </c>
      <c r="H174" s="3">
        <v>0.41043453657955847</v>
      </c>
      <c r="I174" s="3">
        <v>4.3532477960675643E-2</v>
      </c>
      <c r="J174" s="3">
        <v>-0.76050058066647175</v>
      </c>
      <c r="K174" s="3">
        <v>-0.5862840062744612</v>
      </c>
      <c r="L174" s="3">
        <v>0.31753096762387578</v>
      </c>
      <c r="M174" s="3">
        <v>-1.3087702920854747</v>
      </c>
      <c r="N174" s="3">
        <v>-3.8014294855458264E-2</v>
      </c>
      <c r="O174" s="3">
        <v>-0.67591347838567373</v>
      </c>
    </row>
    <row r="175" spans="2:47" x14ac:dyDescent="0.35">
      <c r="B175" s="380" t="s">
        <v>129</v>
      </c>
      <c r="C175">
        <v>1</v>
      </c>
      <c r="D175" s="3">
        <v>-0.3170174520928552</v>
      </c>
      <c r="E175" s="3">
        <v>-0.7111379502737718</v>
      </c>
      <c r="F175" s="3">
        <v>-0.3147400659773919</v>
      </c>
      <c r="G175" s="3">
        <v>-0.3963978842963799</v>
      </c>
      <c r="H175" s="3">
        <v>-1.2602754672036567</v>
      </c>
      <c r="I175" s="3">
        <v>4.100625260287178E-2</v>
      </c>
      <c r="J175" s="3">
        <v>-0.39679338790842444</v>
      </c>
      <c r="K175" s="3">
        <v>-0.23268674404635939</v>
      </c>
      <c r="L175" s="3">
        <v>0.31719450107984004</v>
      </c>
      <c r="M175" s="3">
        <v>-0.94944479659290348</v>
      </c>
      <c r="N175" s="3">
        <v>0.31996466463811968</v>
      </c>
      <c r="O175" s="3">
        <v>-0.30788605346268938</v>
      </c>
    </row>
    <row r="176" spans="2:47" x14ac:dyDescent="0.35">
      <c r="B176" s="380" t="s">
        <v>130</v>
      </c>
      <c r="C176">
        <v>1</v>
      </c>
      <c r="D176" s="3">
        <v>-0.5533611809726231</v>
      </c>
      <c r="E176" s="3">
        <v>-0.52729027075555523</v>
      </c>
      <c r="F176" s="3">
        <v>-0.54986182758790014</v>
      </c>
      <c r="G176" s="3">
        <v>2.2571556832344908E-2</v>
      </c>
      <c r="H176" s="3">
        <v>7.1762187588086362E-2</v>
      </c>
      <c r="I176" s="3">
        <v>4.2473711393786515E-2</v>
      </c>
      <c r="J176" s="3">
        <v>-0.63485152777708687</v>
      </c>
      <c r="K176" s="3">
        <v>-0.46487212739871347</v>
      </c>
      <c r="L176" s="3">
        <v>0.31738754689231397</v>
      </c>
      <c r="M176" s="3">
        <v>-1.1849528419819313</v>
      </c>
      <c r="N176" s="3">
        <v>8.5229186806130897E-2</v>
      </c>
      <c r="O176" s="3">
        <v>-0.55028106763077067</v>
      </c>
      <c r="R176" s="390" t="s">
        <v>463</v>
      </c>
      <c r="AF176" t="s">
        <v>464</v>
      </c>
      <c r="AG176">
        <v>1968</v>
      </c>
      <c r="AH176">
        <v>1977</v>
      </c>
      <c r="AK176">
        <v>2005</v>
      </c>
      <c r="AL176">
        <v>2014</v>
      </c>
      <c r="AP176">
        <v>1968</v>
      </c>
      <c r="AQ176">
        <v>1977</v>
      </c>
      <c r="AT176">
        <v>2005</v>
      </c>
      <c r="AU176">
        <v>2014</v>
      </c>
    </row>
    <row r="177" spans="2:22" ht="15" thickBot="1" x14ac:dyDescent="0.4">
      <c r="B177" s="372" t="s">
        <v>131</v>
      </c>
      <c r="C177" s="363">
        <v>1</v>
      </c>
      <c r="D177" s="364">
        <v>-0.34735165222319347</v>
      </c>
      <c r="E177" s="364">
        <v>0.25834763242788478</v>
      </c>
      <c r="F177" s="364">
        <v>-0.34491742928420144</v>
      </c>
      <c r="G177" s="364">
        <v>0.60326506171208627</v>
      </c>
      <c r="H177" s="364">
        <v>1.9179722889953514</v>
      </c>
      <c r="I177" s="364">
        <v>4.1152263867410457E-2</v>
      </c>
      <c r="J177" s="364">
        <v>-0.42726291908072456</v>
      </c>
      <c r="K177" s="364">
        <v>-0.26257193948767832</v>
      </c>
      <c r="L177" s="364">
        <v>0.31721341015816323</v>
      </c>
      <c r="M177" s="364">
        <v>-0.97965999687804162</v>
      </c>
      <c r="N177" s="364">
        <v>0.28982513830963874</v>
      </c>
      <c r="O177" s="364">
        <v>-0.35542403928959682</v>
      </c>
      <c r="R177" t="s">
        <v>462</v>
      </c>
    </row>
    <row r="178" spans="2:22" x14ac:dyDescent="0.35">
      <c r="R178" t="s">
        <v>465</v>
      </c>
      <c r="V178" t="s">
        <v>466</v>
      </c>
    </row>
    <row r="197" spans="7:7" x14ac:dyDescent="0.35">
      <c r="G197" t="s">
        <v>63</v>
      </c>
    </row>
    <row r="217" spans="7:7" x14ac:dyDescent="0.35">
      <c r="G217" t="s">
        <v>63</v>
      </c>
    </row>
    <row r="237" spans="2:7" x14ac:dyDescent="0.35">
      <c r="G237" t="s">
        <v>63</v>
      </c>
    </row>
    <row r="240" spans="2:7" x14ac:dyDescent="0.35">
      <c r="B240" t="s">
        <v>210</v>
      </c>
    </row>
    <row r="241" spans="2:18" ht="15" thickBot="1" x14ac:dyDescent="0.4"/>
    <row r="242" spans="2:18" ht="43.5" x14ac:dyDescent="0.35">
      <c r="B242" s="367" t="s">
        <v>198</v>
      </c>
      <c r="C242" s="368" t="s">
        <v>199</v>
      </c>
      <c r="D242" s="391" t="s">
        <v>201</v>
      </c>
      <c r="E242" s="368" t="s">
        <v>202</v>
      </c>
      <c r="F242" s="368" t="s">
        <v>211</v>
      </c>
      <c r="G242" s="368" t="s">
        <v>212</v>
      </c>
      <c r="H242" s="368" t="s">
        <v>213</v>
      </c>
      <c r="I242" s="391" t="s">
        <v>214</v>
      </c>
      <c r="J242" s="391" t="s">
        <v>215</v>
      </c>
      <c r="K242" s="391" t="s">
        <v>216</v>
      </c>
      <c r="L242" s="391" t="s">
        <v>217</v>
      </c>
      <c r="M242" s="391" t="s">
        <v>218</v>
      </c>
      <c r="N242" s="368" t="s">
        <v>219</v>
      </c>
      <c r="O242" s="391" t="s">
        <v>220</v>
      </c>
      <c r="P242" s="368" t="s">
        <v>467</v>
      </c>
      <c r="Q242" s="391" t="s">
        <v>221</v>
      </c>
      <c r="R242" s="368" t="s">
        <v>468</v>
      </c>
    </row>
    <row r="243" spans="2:18" x14ac:dyDescent="0.35">
      <c r="B243" s="373" t="s">
        <v>71</v>
      </c>
      <c r="C243" s="358">
        <v>1</v>
      </c>
      <c r="D243" s="392">
        <v>0.25763954011891266</v>
      </c>
      <c r="E243" s="358">
        <v>0.81911837740972315</v>
      </c>
      <c r="F243" s="358">
        <v>0.83212505556893746</v>
      </c>
      <c r="G243" s="358">
        <v>0.26588655300943037</v>
      </c>
      <c r="H243" s="358">
        <v>0.8431057703446152</v>
      </c>
      <c r="I243" s="392">
        <v>1.4623593767848676E-2</v>
      </c>
      <c r="J243" s="392">
        <v>0.87741562607092061</v>
      </c>
      <c r="K243" s="392">
        <v>1.1082337203985958E-2</v>
      </c>
      <c r="L243" s="392">
        <v>1.0429841886005922</v>
      </c>
      <c r="M243" s="392">
        <v>8.2470128905177409E-3</v>
      </c>
      <c r="N243" s="358">
        <v>0.14848487287260953</v>
      </c>
      <c r="O243" s="392">
        <v>4.3603977572662482E-3</v>
      </c>
      <c r="P243" s="358">
        <v>2.4964674507000906E-3</v>
      </c>
      <c r="Q243" s="392">
        <v>0.10798829396792971</v>
      </c>
      <c r="R243" s="358">
        <v>0.10195513846329979</v>
      </c>
    </row>
    <row r="244" spans="2:18" x14ac:dyDescent="0.35">
      <c r="B244" s="380" t="s">
        <v>72</v>
      </c>
      <c r="C244" s="3">
        <v>1</v>
      </c>
      <c r="D244" s="393">
        <v>0.1044930977335059</v>
      </c>
      <c r="E244" s="3">
        <v>0.33221692845158851</v>
      </c>
      <c r="F244" s="3">
        <v>0.33840895813365157</v>
      </c>
      <c r="G244" s="3">
        <v>0.10842459003835037</v>
      </c>
      <c r="H244" s="3">
        <v>0.34211477648325506</v>
      </c>
      <c r="I244" s="393">
        <v>1.9866711124957068E-2</v>
      </c>
      <c r="J244" s="393">
        <v>1.192002667497424</v>
      </c>
      <c r="K244" s="393">
        <v>2.1543860676947846E-3</v>
      </c>
      <c r="L244" s="393">
        <v>1.0695488553612558</v>
      </c>
      <c r="M244" s="393">
        <v>3.9314923048444674E-3</v>
      </c>
      <c r="N244" s="3">
        <v>6.5145834714832776E-2</v>
      </c>
      <c r="O244" s="393">
        <v>1.7782136334207727E-3</v>
      </c>
      <c r="P244" s="3">
        <v>1.1865697005920615E-3</v>
      </c>
      <c r="Q244" s="393">
        <v>4.3822067552504847E-2</v>
      </c>
      <c r="R244" s="3">
        <v>4.8220845491367625E-2</v>
      </c>
    </row>
    <row r="245" spans="2:18" x14ac:dyDescent="0.35">
      <c r="B245" s="380" t="s">
        <v>73</v>
      </c>
      <c r="C245" s="3">
        <v>1</v>
      </c>
      <c r="D245" s="393">
        <v>0.12834581408993317</v>
      </c>
      <c r="E245" s="3">
        <v>0.40805233131588986</v>
      </c>
      <c r="F245" s="3">
        <v>0.41616059823136953</v>
      </c>
      <c r="G245" s="3">
        <v>0.13349712119539547</v>
      </c>
      <c r="H245" s="3">
        <v>0.42143674700142475</v>
      </c>
      <c r="I245" s="393">
        <v>2.2193959557224235E-2</v>
      </c>
      <c r="J245" s="393">
        <v>1.331637573433454</v>
      </c>
      <c r="K245" s="393">
        <v>3.4755829303222108E-3</v>
      </c>
      <c r="L245" s="393">
        <v>1.0700025351360645</v>
      </c>
      <c r="M245" s="393">
        <v>5.1513071054622968E-3</v>
      </c>
      <c r="N245" s="3">
        <v>8.2785670735895864E-2</v>
      </c>
      <c r="O245" s="393">
        <v>2.1894681735173428E-3</v>
      </c>
      <c r="P245" s="3">
        <v>1.5441581313730671E-3</v>
      </c>
      <c r="Q245" s="393">
        <v>5.3983870840626655E-2</v>
      </c>
      <c r="R245" s="3">
        <v>6.2784117797937022E-2</v>
      </c>
    </row>
    <row r="246" spans="2:18" x14ac:dyDescent="0.35">
      <c r="B246" s="380" t="s">
        <v>74</v>
      </c>
      <c r="C246" s="3">
        <v>1</v>
      </c>
      <c r="D246" s="393">
        <v>6.7381923571111724E-2</v>
      </c>
      <c r="E246" s="3">
        <v>0.21422865402119765</v>
      </c>
      <c r="F246" s="3">
        <v>0.21876332540714485</v>
      </c>
      <c r="G246" s="3">
        <v>7.0264719888857741E-2</v>
      </c>
      <c r="H246" s="3">
        <v>0.22158260992759451</v>
      </c>
      <c r="I246" s="393">
        <v>2.4634207132231103E-2</v>
      </c>
      <c r="J246" s="393">
        <v>1.4780524279338663</v>
      </c>
      <c r="K246" s="393">
        <v>1.0237398080127603E-3</v>
      </c>
      <c r="L246" s="393">
        <v>1.077301130493028</v>
      </c>
      <c r="M246" s="393">
        <v>2.8827963177460209E-3</v>
      </c>
      <c r="N246" s="3">
        <v>4.4882185164952536E-2</v>
      </c>
      <c r="O246" s="393">
        <v>1.1524300596374437E-3</v>
      </c>
      <c r="P246" s="3">
        <v>8.5626677109978152E-4</v>
      </c>
      <c r="Q246" s="393">
        <v>2.8384275701341517E-2</v>
      </c>
      <c r="R246" s="3">
        <v>3.477802920389414E-2</v>
      </c>
    </row>
    <row r="247" spans="2:18" x14ac:dyDescent="0.35">
      <c r="B247" s="380" t="s">
        <v>75</v>
      </c>
      <c r="C247" s="3">
        <v>1</v>
      </c>
      <c r="D247" s="393">
        <v>-0.41063077827576633</v>
      </c>
      <c r="E247" s="3">
        <v>-1.3055263825595012</v>
      </c>
      <c r="F247" s="3">
        <v>-1.33278198511504</v>
      </c>
      <c r="G247" s="3">
        <v>-0.42795531123171859</v>
      </c>
      <c r="H247" s="3">
        <v>-1.3698046429544615</v>
      </c>
      <c r="I247" s="393">
        <v>2.4088664973960935E-2</v>
      </c>
      <c r="J247" s="393">
        <v>1.4453198984376561</v>
      </c>
      <c r="K247" s="393">
        <v>3.7471257627200716E-2</v>
      </c>
      <c r="L247" s="393">
        <v>1.01447812544989</v>
      </c>
      <c r="M247" s="393">
        <v>-1.732453295595229E-2</v>
      </c>
      <c r="N247" s="3">
        <v>-0.27560696671109347</v>
      </c>
      <c r="O247" s="393">
        <v>-7.0189697985955229E-3</v>
      </c>
      <c r="P247" s="3">
        <v>-5.1571203145615741E-3</v>
      </c>
      <c r="Q247" s="393">
        <v>-0.17546822045364419</v>
      </c>
      <c r="R247" s="3">
        <v>-0.21260085152511632</v>
      </c>
    </row>
    <row r="248" spans="2:18" x14ac:dyDescent="0.35">
      <c r="B248" s="380" t="s">
        <v>76</v>
      </c>
      <c r="C248" s="3">
        <v>1</v>
      </c>
      <c r="D248" s="393">
        <v>0.26047102867891581</v>
      </c>
      <c r="E248" s="3">
        <v>0.82812058380185338</v>
      </c>
      <c r="F248" s="3">
        <v>0.83967849151388696</v>
      </c>
      <c r="G248" s="3">
        <v>0.26779244692193055</v>
      </c>
      <c r="H248" s="3">
        <v>0.84924117952465383</v>
      </c>
      <c r="I248" s="393">
        <v>1.0946455597364339E-2</v>
      </c>
      <c r="J248" s="393">
        <v>0.65678733584186033</v>
      </c>
      <c r="K248" s="393">
        <v>9.9090462122607588E-3</v>
      </c>
      <c r="L248" s="393">
        <v>1.0385911820874036</v>
      </c>
      <c r="M248" s="393">
        <v>7.3214182430147304E-3</v>
      </c>
      <c r="N248" s="3">
        <v>0.140420169064013</v>
      </c>
      <c r="O248" s="393">
        <v>4.3914359085049761E-3</v>
      </c>
      <c r="P248" s="3">
        <v>2.175392167862617E-3</v>
      </c>
      <c r="Q248" s="393">
        <v>0.10876875428815391</v>
      </c>
      <c r="R248" s="3">
        <v>8.885212209773323E-2</v>
      </c>
    </row>
    <row r="249" spans="2:18" x14ac:dyDescent="0.35">
      <c r="B249" s="380" t="s">
        <v>77</v>
      </c>
      <c r="C249" s="3">
        <v>1</v>
      </c>
      <c r="D249" s="393">
        <v>0.31808556833736712</v>
      </c>
      <c r="E249" s="3">
        <v>1.0112956050678321</v>
      </c>
      <c r="F249" s="3">
        <v>1.0257830275420705</v>
      </c>
      <c r="G249" s="3">
        <v>0.32726438391567919</v>
      </c>
      <c r="H249" s="3">
        <v>1.0409467993166028</v>
      </c>
      <c r="I249" s="393">
        <v>1.1653653331973027E-2</v>
      </c>
      <c r="J249" s="393">
        <v>0.69921919991838166</v>
      </c>
      <c r="K249" s="393">
        <v>1.5181815209893599E-2</v>
      </c>
      <c r="L249" s="393">
        <v>1.0270042345239598</v>
      </c>
      <c r="M249" s="393">
        <v>9.1788155783120925E-3</v>
      </c>
      <c r="N249" s="3">
        <v>0.17433014216521064</v>
      </c>
      <c r="O249" s="393">
        <v>5.3667499152015088E-3</v>
      </c>
      <c r="P249" s="3">
        <v>2.7430408056320289E-3</v>
      </c>
      <c r="Q249" s="393">
        <v>0.13332329338039411</v>
      </c>
      <c r="R249" s="3">
        <v>0.11237238062013427</v>
      </c>
    </row>
    <row r="250" spans="2:18" x14ac:dyDescent="0.35">
      <c r="B250" s="380" t="s">
        <v>78</v>
      </c>
      <c r="C250" s="3">
        <v>1</v>
      </c>
      <c r="D250" s="393">
        <v>-7.0276130007948412E-2</v>
      </c>
      <c r="E250" s="3">
        <v>-0.22343026057326748</v>
      </c>
      <c r="F250" s="3">
        <v>-0.22688467796491807</v>
      </c>
      <c r="G250" s="3">
        <v>-7.2465983294177444E-2</v>
      </c>
      <c r="H250" s="3">
        <v>-0.22853139754082444</v>
      </c>
      <c r="I250" s="393">
        <v>1.3825608946932222E-2</v>
      </c>
      <c r="J250" s="393">
        <v>0.82953653681593331</v>
      </c>
      <c r="K250" s="393">
        <v>8.0202429111674695E-4</v>
      </c>
      <c r="L250" s="393">
        <v>1.0651633769313305</v>
      </c>
      <c r="M250" s="393">
        <v>-2.1898532862290312E-3</v>
      </c>
      <c r="N250" s="3">
        <v>-3.9727047568432219E-2</v>
      </c>
      <c r="O250" s="393">
        <v>-1.1883914247767188E-3</v>
      </c>
      <c r="P250" s="3">
        <v>-6.6157456680120943E-4</v>
      </c>
      <c r="Q250" s="393">
        <v>-2.9270900264195029E-2</v>
      </c>
      <c r="R250" s="3">
        <v>-2.6871258689430123E-2</v>
      </c>
    </row>
    <row r="251" spans="2:18" x14ac:dyDescent="0.35">
      <c r="B251" s="380" t="s">
        <v>79</v>
      </c>
      <c r="C251" s="3">
        <v>1</v>
      </c>
      <c r="D251" s="393">
        <v>-0.75019328327175261</v>
      </c>
      <c r="E251" s="3">
        <v>-2.3851040281069116</v>
      </c>
      <c r="F251" s="3">
        <v>-2.4154009179598863</v>
      </c>
      <c r="G251" s="3">
        <v>-0.76937305743704221</v>
      </c>
      <c r="H251" s="3">
        <v>-2.5548699102571084</v>
      </c>
      <c r="I251" s="393">
        <v>8.535652540820322E-3</v>
      </c>
      <c r="J251" s="393">
        <v>0.51213915244921937</v>
      </c>
      <c r="K251" s="393">
        <v>7.4579381288212593E-2</v>
      </c>
      <c r="L251" s="393">
        <v>0.86173384227309946</v>
      </c>
      <c r="M251" s="393">
        <v>-1.9179774165289584E-2</v>
      </c>
      <c r="N251" s="3">
        <v>-0.40338714041018331</v>
      </c>
      <c r="O251" s="393">
        <v>-1.2616214202995156E-2</v>
      </c>
      <c r="P251" s="3">
        <v>-5.5189672240406164E-3</v>
      </c>
      <c r="Q251" s="393">
        <v>-0.3272093886053471</v>
      </c>
      <c r="R251" s="3">
        <v>-0.23604084217339427</v>
      </c>
    </row>
    <row r="252" spans="2:18" x14ac:dyDescent="0.35">
      <c r="B252" s="380" t="s">
        <v>80</v>
      </c>
      <c r="C252" s="3">
        <v>1</v>
      </c>
      <c r="D252" s="393">
        <v>0.38186962730360957</v>
      </c>
      <c r="E252" s="3">
        <v>1.2140854985015819</v>
      </c>
      <c r="F252" s="3">
        <v>1.2241611649611843</v>
      </c>
      <c r="G252" s="3">
        <v>0.38823418158462236</v>
      </c>
      <c r="H252" s="3">
        <v>1.239660034894527</v>
      </c>
      <c r="I252" s="393">
        <v>1.5326042843241291E-7</v>
      </c>
      <c r="J252" s="393">
        <v>9.1956257059447755E-6</v>
      </c>
      <c r="K252" s="393">
        <v>1.2488206677218977E-2</v>
      </c>
      <c r="L252" s="393">
        <v>0.99926332287041963</v>
      </c>
      <c r="M252" s="393">
        <v>6.3645542810127778E-3</v>
      </c>
      <c r="N252" s="3">
        <v>0.15872294498156778</v>
      </c>
      <c r="O252" s="393">
        <v>6.3645023518098306E-3</v>
      </c>
      <c r="P252" s="3">
        <v>1.1800794957030812E-5</v>
      </c>
      <c r="Q252" s="393">
        <v>0.15872237985992713</v>
      </c>
      <c r="R252" s="3">
        <v>4.8530818717657073E-4</v>
      </c>
    </row>
    <row r="253" spans="2:18" x14ac:dyDescent="0.35">
      <c r="B253" s="380" t="s">
        <v>81</v>
      </c>
      <c r="C253" s="3">
        <v>1</v>
      </c>
      <c r="D253" s="393">
        <v>-7.2779988647269866E-2</v>
      </c>
      <c r="E253" s="3">
        <v>-0.23139082681615744</v>
      </c>
      <c r="F253" s="3">
        <v>-0.23331314631121708</v>
      </c>
      <c r="G253" s="3">
        <v>-7.3994276536596709E-2</v>
      </c>
      <c r="H253" s="3">
        <v>-0.23335693512786937</v>
      </c>
      <c r="I253" s="393">
        <v>1.7122439149218264E-5</v>
      </c>
      <c r="J253" s="393">
        <v>1.027346348953096E-3</v>
      </c>
      <c r="K253" s="393">
        <v>4.5410690438679632E-4</v>
      </c>
      <c r="L253" s="393">
        <v>1.0501042761000274</v>
      </c>
      <c r="M253" s="393">
        <v>-1.2142878893268425E-3</v>
      </c>
      <c r="N253" s="3">
        <v>-2.9893893284968956E-2</v>
      </c>
      <c r="O253" s="393">
        <v>-1.2130361802592802E-3</v>
      </c>
      <c r="P253" s="3">
        <v>-2.3772968843333477E-5</v>
      </c>
      <c r="Q253" s="393">
        <v>-2.9878667334730942E-2</v>
      </c>
      <c r="R253" s="3">
        <v>-9.6561394253603114E-4</v>
      </c>
    </row>
    <row r="254" spans="2:18" x14ac:dyDescent="0.35">
      <c r="B254" s="380" t="s">
        <v>82</v>
      </c>
      <c r="C254" s="3">
        <v>1</v>
      </c>
      <c r="D254" s="393">
        <v>0.21052565761064332</v>
      </c>
      <c r="E254" s="3">
        <v>0.66932829869807053</v>
      </c>
      <c r="F254" s="3">
        <v>0.67514789606880199</v>
      </c>
      <c r="G254" s="3">
        <v>0.21420248053330165</v>
      </c>
      <c r="H254" s="3">
        <v>0.67784563015851718</v>
      </c>
      <c r="I254" s="393">
        <v>7.717317181871816E-4</v>
      </c>
      <c r="J254" s="393">
        <v>4.6303903091230898E-2</v>
      </c>
      <c r="K254" s="393">
        <v>3.9804807093761435E-3</v>
      </c>
      <c r="L254" s="393">
        <v>1.0366469194290526</v>
      </c>
      <c r="M254" s="393">
        <v>3.6768229226583418E-3</v>
      </c>
      <c r="N254" s="3">
        <v>8.8808576737218176E-2</v>
      </c>
      <c r="O254" s="393">
        <v>3.5112196292443948E-3</v>
      </c>
      <c r="P254" s="3">
        <v>-4.6201933213688428E-4</v>
      </c>
      <c r="Q254" s="393">
        <v>8.6781906173691692E-2</v>
      </c>
      <c r="R254" s="3">
        <v>-1.8830592088457738E-2</v>
      </c>
    </row>
    <row r="255" spans="2:18" x14ac:dyDescent="0.35">
      <c r="B255" s="380" t="s">
        <v>83</v>
      </c>
      <c r="C255" s="3">
        <v>1</v>
      </c>
      <c r="D255" s="393">
        <v>-0.26912458948708945</v>
      </c>
      <c r="E255" s="3">
        <v>-0.85563301719905627</v>
      </c>
      <c r="F255" s="3">
        <v>-0.8631946499513572</v>
      </c>
      <c r="G255" s="3">
        <v>-0.27390237036056814</v>
      </c>
      <c r="H255" s="3">
        <v>-0.86891587133717962</v>
      </c>
      <c r="I255" s="393">
        <v>1.0499291419199584E-3</v>
      </c>
      <c r="J255" s="393">
        <v>6.29957485151975E-2</v>
      </c>
      <c r="K255" s="393">
        <v>6.6139412274033825E-3</v>
      </c>
      <c r="L255" s="393">
        <v>1.0267182240621888</v>
      </c>
      <c r="M255" s="393">
        <v>-4.7777808734787144E-3</v>
      </c>
      <c r="N255" s="3">
        <v>-0.11476063652421048</v>
      </c>
      <c r="O255" s="393">
        <v>-4.4897606502070251E-3</v>
      </c>
      <c r="P255" s="3">
        <v>6.8909367379255896E-4</v>
      </c>
      <c r="Q255" s="393">
        <v>-0.11124231374967489</v>
      </c>
      <c r="R255" s="3">
        <v>2.8155142197051793E-2</v>
      </c>
    </row>
    <row r="256" spans="2:18" x14ac:dyDescent="0.35">
      <c r="B256" s="380" t="s">
        <v>84</v>
      </c>
      <c r="C256" s="3">
        <v>1</v>
      </c>
      <c r="D256" s="393">
        <v>-0.25625817569973497</v>
      </c>
      <c r="E256" s="3">
        <v>-0.81472657877071719</v>
      </c>
      <c r="F256" s="3">
        <v>-0.82391759520594132</v>
      </c>
      <c r="G256" s="3">
        <v>-0.26207253896796134</v>
      </c>
      <c r="H256" s="3">
        <v>-0.83091498530537045</v>
      </c>
      <c r="I256" s="393">
        <v>5.792641012989418E-3</v>
      </c>
      <c r="J256" s="393">
        <v>0.34755846077936509</v>
      </c>
      <c r="K256" s="393">
        <v>7.7012636466181703E-3</v>
      </c>
      <c r="L256" s="393">
        <v>1.034046580660011</v>
      </c>
      <c r="M256" s="393">
        <v>-5.8143632682263989E-3</v>
      </c>
      <c r="N256" s="3">
        <v>-0.12376473444480907</v>
      </c>
      <c r="O256" s="393">
        <v>-4.2952774509902852E-3</v>
      </c>
      <c r="P256" s="3">
        <v>1.5486821784995134E-3</v>
      </c>
      <c r="Q256" s="393">
        <v>-0.10636314785297923</v>
      </c>
      <c r="R256" s="3">
        <v>6.324044231795628E-2</v>
      </c>
    </row>
    <row r="257" spans="2:18" x14ac:dyDescent="0.35">
      <c r="B257" s="380" t="s">
        <v>85</v>
      </c>
      <c r="C257" s="3">
        <v>1</v>
      </c>
      <c r="D257" s="393">
        <v>-0.41967591717607533</v>
      </c>
      <c r="E257" s="3">
        <v>-1.3342837677653863</v>
      </c>
      <c r="F257" s="3">
        <v>-1.3551402846443721</v>
      </c>
      <c r="G257" s="3">
        <v>-0.43289857345858301</v>
      </c>
      <c r="H257" s="3">
        <v>-1.3863552768190555</v>
      </c>
      <c r="I257" s="393">
        <v>1.4151024587617942E-2</v>
      </c>
      <c r="J257" s="393">
        <v>0.84906147525707654</v>
      </c>
      <c r="K257" s="393">
        <v>2.8929649812013597E-2</v>
      </c>
      <c r="L257" s="393">
        <v>1.0019710731485787</v>
      </c>
      <c r="M257" s="393">
        <v>-1.3222656282507683E-2</v>
      </c>
      <c r="N257" s="3">
        <v>-0.24229297186562079</v>
      </c>
      <c r="O257" s="393">
        <v>-7.094132457196708E-3</v>
      </c>
      <c r="P257" s="3">
        <v>3.998366265149658E-3</v>
      </c>
      <c r="Q257" s="393">
        <v>-0.17744042247500533</v>
      </c>
      <c r="R257" s="3">
        <v>0.16491816070650955</v>
      </c>
    </row>
    <row r="258" spans="2:18" x14ac:dyDescent="0.35">
      <c r="B258" s="380" t="s">
        <v>86</v>
      </c>
      <c r="C258" s="3">
        <v>1</v>
      </c>
      <c r="D258" s="393">
        <v>0.4515619789564258</v>
      </c>
      <c r="E258" s="3">
        <v>1.4356597412493166</v>
      </c>
      <c r="F258" s="3">
        <v>1.4707787580709413</v>
      </c>
      <c r="G258" s="3">
        <v>0.47392434799566163</v>
      </c>
      <c r="H258" s="3">
        <v>1.5220969847096313</v>
      </c>
      <c r="I258" s="393">
        <v>3.0792082100164993E-2</v>
      </c>
      <c r="J258" s="393">
        <v>1.8475249260098996</v>
      </c>
      <c r="K258" s="393">
        <v>5.3563030997710433E-2</v>
      </c>
      <c r="L258" s="393">
        <v>1.007848036210611</v>
      </c>
      <c r="M258" s="393">
        <v>2.2362369039235833E-2</v>
      </c>
      <c r="N258" s="3">
        <v>0.3306333977018161</v>
      </c>
      <c r="O258" s="393">
        <v>7.7651086047657598E-3</v>
      </c>
      <c r="P258" s="3">
        <v>-6.4570035685382679E-3</v>
      </c>
      <c r="Q258" s="393">
        <v>0.19478061073609254</v>
      </c>
      <c r="R258" s="3">
        <v>-0.26709259870813434</v>
      </c>
    </row>
    <row r="259" spans="2:18" x14ac:dyDescent="0.35">
      <c r="B259" s="380" t="s">
        <v>87</v>
      </c>
      <c r="C259" s="3">
        <v>1</v>
      </c>
      <c r="D259" s="393">
        <v>-0.22522599114399577</v>
      </c>
      <c r="E259" s="3">
        <v>-0.71606535367675805</v>
      </c>
      <c r="F259" s="3">
        <v>-0.73039640949605356</v>
      </c>
      <c r="G259" s="3">
        <v>-0.23433137647919616</v>
      </c>
      <c r="H259" s="3">
        <v>-0.74203598751422861</v>
      </c>
      <c r="I259" s="393">
        <v>2.2463433788598587E-2</v>
      </c>
      <c r="J259" s="393">
        <v>1.3478060273159151</v>
      </c>
      <c r="K259" s="393">
        <v>1.0783682346450503E-2</v>
      </c>
      <c r="L259" s="393">
        <v>1.0572323792242613</v>
      </c>
      <c r="M259" s="393">
        <v>-9.1053853352003802E-3</v>
      </c>
      <c r="N259" s="3">
        <v>-0.14627122931309047</v>
      </c>
      <c r="O259" s="393">
        <v>-3.8397483093616912E-3</v>
      </c>
      <c r="P259" s="3">
        <v>2.7269111809894403E-3</v>
      </c>
      <c r="Q259" s="393">
        <v>-9.4964692698163197E-2</v>
      </c>
      <c r="R259" s="3">
        <v>0.11121491653435144</v>
      </c>
    </row>
    <row r="260" spans="2:18" x14ac:dyDescent="0.35">
      <c r="B260" s="380" t="s">
        <v>88</v>
      </c>
      <c r="C260" s="3">
        <v>1</v>
      </c>
      <c r="D260" s="393">
        <v>-0.57079398302879936</v>
      </c>
      <c r="E260" s="3">
        <v>-1.814736359946878</v>
      </c>
      <c r="F260" s="3">
        <v>-1.8588427447968698</v>
      </c>
      <c r="G260" s="3">
        <v>-0.59887696127075252</v>
      </c>
      <c r="H260" s="3">
        <v>-1.945648709559797</v>
      </c>
      <c r="I260" s="393">
        <v>3.0499291708261534E-2</v>
      </c>
      <c r="J260" s="393">
        <v>1.829957502495692</v>
      </c>
      <c r="K260" s="393">
        <v>8.5000030745239569E-2</v>
      </c>
      <c r="L260" s="393">
        <v>0.96224915996767069</v>
      </c>
      <c r="M260" s="393">
        <v>-2.8082978241953147E-2</v>
      </c>
      <c r="N260" s="3">
        <v>-0.42132498016727504</v>
      </c>
      <c r="O260" s="393">
        <v>-9.8124447270073328E-3</v>
      </c>
      <c r="P260" s="3">
        <v>8.1205409390027964E-3</v>
      </c>
      <c r="Q260" s="393">
        <v>-0.24898256244091396</v>
      </c>
      <c r="R260" s="3">
        <v>0.33978899365318582</v>
      </c>
    </row>
    <row r="261" spans="2:18" x14ac:dyDescent="0.35">
      <c r="B261" s="380" t="s">
        <v>89</v>
      </c>
      <c r="C261" s="3">
        <v>1</v>
      </c>
      <c r="D261" s="393">
        <v>8.5133250502106961E-2</v>
      </c>
      <c r="E261" s="3">
        <v>0.27066579137160302</v>
      </c>
      <c r="F261" s="3">
        <v>0.28041598046504257</v>
      </c>
      <c r="G261" s="3">
        <v>9.1377231317060714E-2</v>
      </c>
      <c r="H261" s="3">
        <v>0.2882370070785305</v>
      </c>
      <c r="I261" s="393">
        <v>5.1938468127205172E-2</v>
      </c>
      <c r="J261" s="393">
        <v>3.1163080876323104</v>
      </c>
      <c r="K261" s="393">
        <v>2.8836189321893276E-3</v>
      </c>
      <c r="L261" s="393">
        <v>1.1077159741601432</v>
      </c>
      <c r="M261" s="393">
        <v>6.2439808149537517E-3</v>
      </c>
      <c r="N261" s="3">
        <v>7.5346229156015437E-2</v>
      </c>
      <c r="O261" s="393">
        <v>1.4969499439760276E-3</v>
      </c>
      <c r="P261" s="3">
        <v>-1.6169069968084045E-3</v>
      </c>
      <c r="Q261" s="393">
        <v>3.6879405162222538E-2</v>
      </c>
      <c r="R261" s="3">
        <v>-6.5689250671439672E-2</v>
      </c>
    </row>
    <row r="262" spans="2:18" x14ac:dyDescent="0.35">
      <c r="B262" s="380" t="s">
        <v>90</v>
      </c>
      <c r="C262" s="3">
        <v>1</v>
      </c>
      <c r="D262" s="393">
        <v>0.37371413211020421</v>
      </c>
      <c r="E262" s="3">
        <v>1.1881565747552045</v>
      </c>
      <c r="F262" s="3">
        <v>1.2286957018990523</v>
      </c>
      <c r="G262" s="3">
        <v>0.39965094862945499</v>
      </c>
      <c r="H262" s="3">
        <v>1.2762380421738013</v>
      </c>
      <c r="I262" s="393">
        <v>4.8505231102702308E-2</v>
      </c>
      <c r="J262" s="393">
        <v>2.9103138661621384</v>
      </c>
      <c r="K262" s="393">
        <v>5.2388483995390804E-2</v>
      </c>
      <c r="L262" s="393">
        <v>1.0506899872178661</v>
      </c>
      <c r="M262" s="393">
        <v>2.5936816519250755E-2</v>
      </c>
      <c r="N262" s="3">
        <v>0.32512442472244352</v>
      </c>
      <c r="O262" s="393">
        <v>6.5472699752898815E-3</v>
      </c>
      <c r="P262" s="3">
        <v>-6.8340415411949152E-3</v>
      </c>
      <c r="Q262" s="393">
        <v>0.16329615983747825</v>
      </c>
      <c r="R262" s="3">
        <v>-0.28107743068080465</v>
      </c>
    </row>
    <row r="263" spans="2:18" x14ac:dyDescent="0.35">
      <c r="B263" s="380" t="s">
        <v>91</v>
      </c>
      <c r="C263" s="3">
        <v>1</v>
      </c>
      <c r="D263" s="393">
        <v>-0.29830967095995042</v>
      </c>
      <c r="E263" s="3">
        <v>-0.94842171170451417</v>
      </c>
      <c r="F263" s="3">
        <v>-0.97177086574962745</v>
      </c>
      <c r="G263" s="3">
        <v>-0.31317862075606773</v>
      </c>
      <c r="H263" s="3">
        <v>-0.99521742149781778</v>
      </c>
      <c r="I263" s="393">
        <v>3.1084095148372962E-2</v>
      </c>
      <c r="J263" s="393">
        <v>1.8650457089023778</v>
      </c>
      <c r="K263" s="393">
        <v>2.3534811022911231E-2</v>
      </c>
      <c r="L263" s="393">
        <v>1.0518600020467073</v>
      </c>
      <c r="M263" s="393">
        <v>-1.4868949796117291E-2</v>
      </c>
      <c r="N263" s="3">
        <v>-0.21685131686202466</v>
      </c>
      <c r="O263" s="393">
        <v>-5.131325021224634E-3</v>
      </c>
      <c r="P263" s="3">
        <v>4.287100841170558E-3</v>
      </c>
      <c r="Q263" s="393">
        <v>-0.12735625250116095</v>
      </c>
      <c r="R263" s="3">
        <v>0.17546361983677503</v>
      </c>
    </row>
    <row r="264" spans="2:18" x14ac:dyDescent="0.35">
      <c r="B264" s="380" t="s">
        <v>92</v>
      </c>
      <c r="C264" s="3">
        <v>1</v>
      </c>
      <c r="D264" s="393">
        <v>-6.1549624062987363E-2</v>
      </c>
      <c r="E264" s="3">
        <v>-0.19568591129056948</v>
      </c>
      <c r="F264" s="3">
        <v>-0.20076895660287999</v>
      </c>
      <c r="G264" s="3">
        <v>-6.4788721574388475E-2</v>
      </c>
      <c r="H264" s="3">
        <v>-0.20430074917593674</v>
      </c>
      <c r="I264" s="393">
        <v>3.3601331663219852E-2</v>
      </c>
      <c r="J264" s="393">
        <v>2.016079899793191</v>
      </c>
      <c r="K264" s="393">
        <v>1.0606247224978563E-3</v>
      </c>
      <c r="L264" s="393">
        <v>1.0877483379337611</v>
      </c>
      <c r="M264" s="393">
        <v>-3.2390975114011079E-3</v>
      </c>
      <c r="N264" s="3">
        <v>-4.5680648974028147E-2</v>
      </c>
      <c r="O264" s="393">
        <v>-1.0615185406287297E-3</v>
      </c>
      <c r="P264" s="3">
        <v>9.2210448047760581E-4</v>
      </c>
      <c r="Q264" s="393">
        <v>-2.614345716698107E-2</v>
      </c>
      <c r="R264" s="3">
        <v>3.7449688001970759E-2</v>
      </c>
    </row>
    <row r="265" spans="2:18" x14ac:dyDescent="0.35">
      <c r="B265" s="380" t="s">
        <v>93</v>
      </c>
      <c r="C265" s="3">
        <v>1</v>
      </c>
      <c r="D265" s="393">
        <v>-0.15487703509134843</v>
      </c>
      <c r="E265" s="3">
        <v>-0.4924035558497778</v>
      </c>
      <c r="F265" s="3">
        <v>-0.5036362162279292</v>
      </c>
      <c r="G265" s="3">
        <v>-0.16202370911583674</v>
      </c>
      <c r="H265" s="3">
        <v>-0.51184241862027013</v>
      </c>
      <c r="I265" s="393">
        <v>2.7715373694659186E-2</v>
      </c>
      <c r="J265" s="393">
        <v>1.6629224216795511</v>
      </c>
      <c r="K265" s="393">
        <v>5.8522228648348268E-3</v>
      </c>
      <c r="L265" s="393">
        <v>1.0732412141820875</v>
      </c>
      <c r="M265" s="393">
        <v>-7.1466740244883163E-3</v>
      </c>
      <c r="N265" s="3">
        <v>-0.1074976515764884</v>
      </c>
      <c r="O265" s="393">
        <v>-2.6547826072074385E-3</v>
      </c>
      <c r="P265" s="3">
        <v>2.0943121703534085E-3</v>
      </c>
      <c r="Q265" s="393">
        <v>-6.5501546408415767E-2</v>
      </c>
      <c r="R265" s="3">
        <v>8.5211192721188406E-2</v>
      </c>
    </row>
    <row r="266" spans="2:18" x14ac:dyDescent="0.35">
      <c r="B266" s="380" t="s">
        <v>94</v>
      </c>
      <c r="C266" s="3">
        <v>1</v>
      </c>
      <c r="D266" s="393">
        <v>-0.13730480250820531</v>
      </c>
      <c r="E266" s="3">
        <v>-0.43653581662649293</v>
      </c>
      <c r="F266" s="3">
        <v>-0.44554806293830568</v>
      </c>
      <c r="G266" s="3">
        <v>-0.14303261643943044</v>
      </c>
      <c r="H266" s="3">
        <v>-0.4516365488828048</v>
      </c>
      <c r="I266" s="393">
        <v>2.365206639317385E-2</v>
      </c>
      <c r="J266" s="393">
        <v>1.419123983590431</v>
      </c>
      <c r="K266" s="393">
        <v>4.140590655589158E-3</v>
      </c>
      <c r="L266" s="393">
        <v>1.070705379635255</v>
      </c>
      <c r="M266" s="393">
        <v>-5.7278139312251126E-3</v>
      </c>
      <c r="N266" s="3">
        <v>-9.0378679007158777E-2</v>
      </c>
      <c r="O266" s="393">
        <v>-2.3437011279914596E-3</v>
      </c>
      <c r="P266" s="3">
        <v>1.7079380143855418E-3</v>
      </c>
      <c r="Q266" s="393">
        <v>-5.7799104622255425E-2</v>
      </c>
      <c r="R266" s="3">
        <v>6.9458216060537578E-2</v>
      </c>
    </row>
    <row r="267" spans="2:18" x14ac:dyDescent="0.35">
      <c r="B267" s="380" t="s">
        <v>95</v>
      </c>
      <c r="C267" s="3">
        <v>1</v>
      </c>
      <c r="D267" s="393">
        <v>-9.008029746763202E-2</v>
      </c>
      <c r="E267" s="3">
        <v>-0.28639403355640231</v>
      </c>
      <c r="F267" s="3">
        <v>-0.29156472238221065</v>
      </c>
      <c r="G267" s="3">
        <v>-9.3362362103250107E-2</v>
      </c>
      <c r="H267" s="3">
        <v>-0.2945147688698751</v>
      </c>
      <c r="I267" s="393">
        <v>1.8760601915772713E-2</v>
      </c>
      <c r="J267" s="393">
        <v>1.1256361149463627</v>
      </c>
      <c r="K267" s="393">
        <v>1.5486642526687943E-3</v>
      </c>
      <c r="L267" s="393">
        <v>1.0693937682981427</v>
      </c>
      <c r="M267" s="393">
        <v>-3.2820646356180884E-3</v>
      </c>
      <c r="N267" s="3">
        <v>-5.521978702682067E-2</v>
      </c>
      <c r="O267" s="393">
        <v>-1.5298934641672776E-3</v>
      </c>
      <c r="P267" s="3">
        <v>9.9288212526777537E-4</v>
      </c>
      <c r="Q267" s="393">
        <v>-3.7693053501696334E-2</v>
      </c>
      <c r="R267" s="3">
        <v>4.0339495464480096E-2</v>
      </c>
    </row>
    <row r="268" spans="2:18" x14ac:dyDescent="0.35">
      <c r="B268" s="380" t="s">
        <v>96</v>
      </c>
      <c r="C268" s="3">
        <v>1</v>
      </c>
      <c r="D268" s="393">
        <v>0.12656403959779028</v>
      </c>
      <c r="E268" s="3">
        <v>0.40238750118057559</v>
      </c>
      <c r="F268" s="3">
        <v>0.4084041227445343</v>
      </c>
      <c r="G268" s="3">
        <v>0.1303771845308424</v>
      </c>
      <c r="H268" s="3">
        <v>0.41156505400814819</v>
      </c>
      <c r="I268" s="393">
        <v>1.2853583586225119E-2</v>
      </c>
      <c r="J268" s="393">
        <v>0.7712150151735071</v>
      </c>
      <c r="K268" s="393">
        <v>2.5125992400184226E-3</v>
      </c>
      <c r="L268" s="393">
        <v>1.0599376388782724</v>
      </c>
      <c r="M268" s="393">
        <v>3.8131449330521153E-3</v>
      </c>
      <c r="N268" s="3">
        <v>7.0384875841634997E-2</v>
      </c>
      <c r="O268" s="393">
        <v>2.1365945168457905E-3</v>
      </c>
      <c r="P268" s="3">
        <v>-1.147667777871453E-3</v>
      </c>
      <c r="Q268" s="393">
        <v>5.2677346173295975E-2</v>
      </c>
      <c r="R268" s="3">
        <v>-4.6660630700777542E-2</v>
      </c>
    </row>
    <row r="269" spans="2:18" x14ac:dyDescent="0.35">
      <c r="B269" s="380" t="s">
        <v>97</v>
      </c>
      <c r="C269" s="3">
        <v>1</v>
      </c>
      <c r="D269" s="393">
        <v>-0.35959441512353285</v>
      </c>
      <c r="E269" s="3">
        <v>-1.1432654852032336</v>
      </c>
      <c r="F269" s="3">
        <v>-1.1554582584252424</v>
      </c>
      <c r="G269" s="3">
        <v>-0.36730536768054123</v>
      </c>
      <c r="H269" s="3">
        <v>-1.1711690678443958</v>
      </c>
      <c r="I269" s="393">
        <v>4.5998595051979421E-3</v>
      </c>
      <c r="J269" s="393">
        <v>0.27599157031187654</v>
      </c>
      <c r="K269" s="393">
        <v>1.4314415502486166E-2</v>
      </c>
      <c r="L269" s="393">
        <v>1.0096751800345838</v>
      </c>
      <c r="M269" s="393">
        <v>-7.7109525570083692E-3</v>
      </c>
      <c r="N269" s="3">
        <v>-0.16969145425221213</v>
      </c>
      <c r="O269" s="393">
        <v>-6.020158429191339E-3</v>
      </c>
      <c r="P269" s="3">
        <v>1.9342029249932275E-3</v>
      </c>
      <c r="Q269" s="393">
        <v>-0.14992191593246434</v>
      </c>
      <c r="R269" s="3">
        <v>7.9431337803920837E-2</v>
      </c>
    </row>
    <row r="270" spans="2:18" x14ac:dyDescent="0.35">
      <c r="B270" s="380" t="s">
        <v>98</v>
      </c>
      <c r="C270" s="3">
        <v>1</v>
      </c>
      <c r="D270" s="393">
        <v>-0.25901229358483946</v>
      </c>
      <c r="E270" s="3">
        <v>-0.82348279907836353</v>
      </c>
      <c r="F270" s="3">
        <v>-0.8320616037594295</v>
      </c>
      <c r="G270" s="3">
        <v>-0.26443703357273096</v>
      </c>
      <c r="H270" s="3">
        <v>-0.83850869663702488</v>
      </c>
      <c r="I270" s="393">
        <v>4.1208549192634347E-3</v>
      </c>
      <c r="J270" s="393">
        <v>0.24725129515580607</v>
      </c>
      <c r="K270" s="393">
        <v>7.250025210750616E-3</v>
      </c>
      <c r="L270" s="393">
        <v>1.0318043112560347</v>
      </c>
      <c r="M270" s="393">
        <v>-5.4247399878915026E-3</v>
      </c>
      <c r="N270" s="3">
        <v>-0.12009803354158646</v>
      </c>
      <c r="O270" s="393">
        <v>-4.3341876641830616E-3</v>
      </c>
      <c r="P270" s="3">
        <v>1.3180091224506963E-3</v>
      </c>
      <c r="Q270" s="393">
        <v>-0.10733908552227486</v>
      </c>
      <c r="R270" s="3">
        <v>5.382713115606045E-2</v>
      </c>
    </row>
    <row r="271" spans="2:18" x14ac:dyDescent="0.35">
      <c r="B271" s="380" t="s">
        <v>99</v>
      </c>
      <c r="C271" s="3">
        <v>1</v>
      </c>
      <c r="D271" s="393">
        <v>0.11869164395163312</v>
      </c>
      <c r="E271" s="3">
        <v>0.37735864130514118</v>
      </c>
      <c r="F271" s="3">
        <v>0.38107894964562733</v>
      </c>
      <c r="G271" s="3">
        <v>0.12104349781175959</v>
      </c>
      <c r="H271" s="3">
        <v>0.38203112752807433</v>
      </c>
      <c r="I271" s="393">
        <v>3.0363813877857786E-3</v>
      </c>
      <c r="J271" s="393">
        <v>0.18218288326714671</v>
      </c>
      <c r="K271" s="393">
        <v>1.4387658142395196E-3</v>
      </c>
      <c r="L271" s="393">
        <v>1.050095498802543</v>
      </c>
      <c r="M271" s="393">
        <v>2.3518538601264693E-3</v>
      </c>
      <c r="N271" s="3">
        <v>5.3251664075374246E-2</v>
      </c>
      <c r="O271" s="393">
        <v>1.9839873547373558E-3</v>
      </c>
      <c r="P271" s="3">
        <v>-5.1787160894223164E-4</v>
      </c>
      <c r="Q271" s="393">
        <v>4.8905879064905448E-2</v>
      </c>
      <c r="R271" s="3">
        <v>-2.1051202580116363E-2</v>
      </c>
    </row>
    <row r="272" spans="2:18" x14ac:dyDescent="0.35">
      <c r="B272" s="380" t="s">
        <v>100</v>
      </c>
      <c r="C272" s="3">
        <v>1</v>
      </c>
      <c r="D272" s="393">
        <v>-9.298172728878884E-2</v>
      </c>
      <c r="E272" s="3">
        <v>-0.29561860555407488</v>
      </c>
      <c r="F272" s="3">
        <v>-0.29809977541350119</v>
      </c>
      <c r="G272" s="3">
        <v>-9.4549095638962299E-2</v>
      </c>
      <c r="H272" s="3">
        <v>-0.29826811511529289</v>
      </c>
      <c r="I272" s="393">
        <v>1.8385343240750584E-4</v>
      </c>
      <c r="J272" s="393">
        <v>1.103120594445035E-2</v>
      </c>
      <c r="K272" s="393">
        <v>7.48974040326342E-4</v>
      </c>
      <c r="L272" s="393">
        <v>1.0490557897783348</v>
      </c>
      <c r="M272" s="393">
        <v>-1.567368350173467E-3</v>
      </c>
      <c r="N272" s="3">
        <v>-3.8402869505573728E-2</v>
      </c>
      <c r="O272" s="393">
        <v>-1.5499213069242199E-3</v>
      </c>
      <c r="P272" s="3">
        <v>9.9539562464572541E-5</v>
      </c>
      <c r="Q272" s="393">
        <v>-3.8187742352763412E-2</v>
      </c>
      <c r="R272" s="3">
        <v>4.0442938299474294E-3</v>
      </c>
    </row>
    <row r="273" spans="2:18" x14ac:dyDescent="0.35">
      <c r="B273" s="380" t="s">
        <v>101</v>
      </c>
      <c r="C273" s="3">
        <v>1</v>
      </c>
      <c r="D273" s="393">
        <v>-0.37853869189552347</v>
      </c>
      <c r="E273" s="3">
        <v>-1.20349539107681</v>
      </c>
      <c r="F273" s="3">
        <v>-1.2135433642743969</v>
      </c>
      <c r="G273" s="3">
        <v>-0.38488591108493053</v>
      </c>
      <c r="H273" s="3">
        <v>-1.2286922592835139</v>
      </c>
      <c r="I273" s="393">
        <v>9.7727894346805118E-5</v>
      </c>
      <c r="J273" s="393">
        <v>5.8636736608083072E-3</v>
      </c>
      <c r="K273" s="393">
        <v>1.2346783223121311E-2</v>
      </c>
      <c r="L273" s="393">
        <v>1.0002623470523508</v>
      </c>
      <c r="M273" s="393">
        <v>-6.3472191894070416E-3</v>
      </c>
      <c r="N273" s="3">
        <v>-0.15778614415632594</v>
      </c>
      <c r="O273" s="393">
        <v>-6.309794651525067E-3</v>
      </c>
      <c r="P273" s="3">
        <v>-2.954226310991683E-4</v>
      </c>
      <c r="Q273" s="393">
        <v>-0.15732263747820321</v>
      </c>
      <c r="R273" s="3">
        <v>-1.214653463888221E-2</v>
      </c>
    </row>
    <row r="274" spans="2:18" x14ac:dyDescent="0.35">
      <c r="B274" s="380" t="s">
        <v>102</v>
      </c>
      <c r="C274" s="3">
        <v>1</v>
      </c>
      <c r="D274" s="393">
        <v>-0.18492284255336389</v>
      </c>
      <c r="E274" s="3">
        <v>-0.58792877315490066</v>
      </c>
      <c r="F274" s="3">
        <v>-0.59281355276072267</v>
      </c>
      <c r="G274" s="3">
        <v>-0.18800845399273738</v>
      </c>
      <c r="H274" s="3">
        <v>-0.59442464619758106</v>
      </c>
      <c r="I274" s="393">
        <v>1.8646162656129235E-5</v>
      </c>
      <c r="J274" s="393">
        <v>1.1187697593677542E-3</v>
      </c>
      <c r="K274" s="393">
        <v>2.931952481117044E-3</v>
      </c>
      <c r="L274" s="393">
        <v>1.0395507982111283</v>
      </c>
      <c r="M274" s="393">
        <v>-3.0856114393735053E-3</v>
      </c>
      <c r="N274" s="3">
        <v>-7.6151548136605879E-2</v>
      </c>
      <c r="O274" s="393">
        <v>-3.082146247585685E-3</v>
      </c>
      <c r="P274" s="3">
        <v>-6.3033959671676061E-5</v>
      </c>
      <c r="Q274" s="393">
        <v>-7.6109270011523705E-2</v>
      </c>
      <c r="R274" s="3">
        <v>-2.5667971130412326E-3</v>
      </c>
    </row>
    <row r="275" spans="2:18" x14ac:dyDescent="0.35">
      <c r="B275" s="380" t="s">
        <v>103</v>
      </c>
      <c r="C275" s="3">
        <v>1</v>
      </c>
      <c r="D275" s="393">
        <v>-0.24118784311970592</v>
      </c>
      <c r="E275" s="3">
        <v>-0.76681317866031196</v>
      </c>
      <c r="F275" s="3">
        <v>-0.77322032276211905</v>
      </c>
      <c r="G275" s="3">
        <v>-0.2452351947541202</v>
      </c>
      <c r="H275" s="3">
        <v>-0.77699210221589243</v>
      </c>
      <c r="I275" s="393">
        <v>1.1051651909761741E-4</v>
      </c>
      <c r="J275" s="393">
        <v>6.6309911458570445E-3</v>
      </c>
      <c r="K275" s="393">
        <v>5.0163987221628391E-3</v>
      </c>
      <c r="L275" s="393">
        <v>1.0309290444094901</v>
      </c>
      <c r="M275" s="393">
        <v>-4.0473516344142913E-3</v>
      </c>
      <c r="N275" s="3">
        <v>-9.9818416107578703E-2</v>
      </c>
      <c r="O275" s="393">
        <v>-4.0203775292029422E-3</v>
      </c>
      <c r="P275" s="3">
        <v>-2.001699467909492E-4</v>
      </c>
      <c r="Q275" s="393">
        <v>-9.948681517284963E-2</v>
      </c>
      <c r="R275" s="3">
        <v>-8.1682722272610319E-3</v>
      </c>
    </row>
    <row r="276" spans="2:18" x14ac:dyDescent="0.35">
      <c r="B276" s="380" t="s">
        <v>104</v>
      </c>
      <c r="C276" s="3">
        <v>1</v>
      </c>
      <c r="D276" s="393">
        <v>-0.20976401342704964</v>
      </c>
      <c r="E276" s="3">
        <v>-0.66690678860089814</v>
      </c>
      <c r="F276" s="3">
        <v>-0.67246286760550322</v>
      </c>
      <c r="G276" s="3">
        <v>-0.2132737100317765</v>
      </c>
      <c r="H276" s="3">
        <v>-0.67488567212931772</v>
      </c>
      <c r="I276" s="393">
        <v>6.2859488565559363E-5</v>
      </c>
      <c r="J276" s="393">
        <v>3.7715693139335617E-3</v>
      </c>
      <c r="K276" s="393">
        <v>3.7830772756866772E-3</v>
      </c>
      <c r="L276" s="393">
        <v>1.0360278272798311</v>
      </c>
      <c r="M276" s="393">
        <v>-3.5096966047268555E-3</v>
      </c>
      <c r="N276" s="3">
        <v>-8.6575764251810627E-2</v>
      </c>
      <c r="O276" s="393">
        <v>-3.4963745666346867E-3</v>
      </c>
      <c r="P276" s="3">
        <v>-1.3128805746982322E-4</v>
      </c>
      <c r="Q276" s="393">
        <v>-8.6412331164522918E-2</v>
      </c>
      <c r="R276" s="3">
        <v>-5.35076194581789E-3</v>
      </c>
    </row>
    <row r="277" spans="2:18" x14ac:dyDescent="0.35">
      <c r="B277" s="380" t="s">
        <v>105</v>
      </c>
      <c r="C277" s="3">
        <v>1</v>
      </c>
      <c r="D277" s="393">
        <v>0.47337426836952873</v>
      </c>
      <c r="E277" s="3">
        <v>1.5050079752331444</v>
      </c>
      <c r="F277" s="3">
        <v>1.5175111422660863</v>
      </c>
      <c r="G277" s="3">
        <v>0.48127225026356835</v>
      </c>
      <c r="H277" s="3">
        <v>1.5475985714182032</v>
      </c>
      <c r="I277" s="393">
        <v>1.7189591381708646E-5</v>
      </c>
      <c r="J277" s="393">
        <v>1.0313754829025187E-3</v>
      </c>
      <c r="K277" s="393">
        <v>1.9210791934154006E-2</v>
      </c>
      <c r="L277" s="393">
        <v>0.971522352035596</v>
      </c>
      <c r="M277" s="393">
        <v>7.8979818940396202E-3</v>
      </c>
      <c r="N277" s="3">
        <v>0.198253551677847</v>
      </c>
      <c r="O277" s="393">
        <v>7.8898084261565873E-3</v>
      </c>
      <c r="P277" s="3">
        <v>1.5492663033098045E-4</v>
      </c>
      <c r="Q277" s="393">
        <v>0.19815217403694627</v>
      </c>
      <c r="R277" s="3">
        <v>6.4163950734616648E-3</v>
      </c>
    </row>
    <row r="278" spans="2:18" x14ac:dyDescent="0.35">
      <c r="B278" s="380" t="s">
        <v>106</v>
      </c>
      <c r="C278" s="3">
        <v>1</v>
      </c>
      <c r="D278" s="393">
        <v>0.17140889210884724</v>
      </c>
      <c r="E278" s="3">
        <v>0.54496360889712103</v>
      </c>
      <c r="F278" s="3">
        <v>0.55051068522133972</v>
      </c>
      <c r="G278" s="3">
        <v>0.17491612556960057</v>
      </c>
      <c r="H278" s="3">
        <v>0.55280285478745717</v>
      </c>
      <c r="I278" s="393">
        <v>3.6575015043117782E-3</v>
      </c>
      <c r="J278" s="393">
        <v>0.21945009025870668</v>
      </c>
      <c r="K278" s="393">
        <v>3.1005078704233529E-3</v>
      </c>
      <c r="L278" s="393">
        <v>1.0451326286624503</v>
      </c>
      <c r="M278" s="393">
        <v>3.507233460753309E-3</v>
      </c>
      <c r="N278" s="3">
        <v>7.8277634045920683E-2</v>
      </c>
      <c r="O278" s="393">
        <v>2.8680044659938303E-3</v>
      </c>
      <c r="P278" s="3">
        <v>8.213430430090529E-4</v>
      </c>
      <c r="Q278" s="393">
        <v>7.0792155490758124E-2</v>
      </c>
      <c r="R278" s="3">
        <v>3.3432013527894738E-2</v>
      </c>
    </row>
    <row r="279" spans="2:18" x14ac:dyDescent="0.35">
      <c r="B279" s="380" t="s">
        <v>107</v>
      </c>
      <c r="C279" s="3">
        <v>1</v>
      </c>
      <c r="D279" s="393">
        <v>-4.1063858868729319E-2</v>
      </c>
      <c r="E279" s="3">
        <v>-0.13055512143520662</v>
      </c>
      <c r="F279" s="3">
        <v>-0.13222186520731286</v>
      </c>
      <c r="G279" s="3">
        <v>-4.211904263643116E-2</v>
      </c>
      <c r="H279" s="3">
        <v>-0.13278988358707053</v>
      </c>
      <c r="I279" s="393">
        <v>8.658973140866973E-3</v>
      </c>
      <c r="J279" s="393">
        <v>0.51953838845201838</v>
      </c>
      <c r="K279" s="393">
        <v>2.246181810288783E-4</v>
      </c>
      <c r="L279" s="393">
        <v>1.0607409961197811</v>
      </c>
      <c r="M279" s="393">
        <v>-1.0551837677018417E-3</v>
      </c>
      <c r="N279" s="3">
        <v>-2.1017922941368401E-2</v>
      </c>
      <c r="O279" s="393">
        <v>-6.9067136203509213E-4</v>
      </c>
      <c r="P279" s="3">
        <v>-3.0430855690055908E-4</v>
      </c>
      <c r="Q279" s="393">
        <v>-1.7006808930050969E-2</v>
      </c>
      <c r="R279" s="3">
        <v>-1.2356577187918041E-2</v>
      </c>
    </row>
    <row r="280" spans="2:18" x14ac:dyDescent="0.35">
      <c r="B280" s="380" t="s">
        <v>108</v>
      </c>
      <c r="C280" s="3">
        <v>1</v>
      </c>
      <c r="D280" s="393">
        <v>0.16348719184854832</v>
      </c>
      <c r="E280" s="3">
        <v>0.51977799390748347</v>
      </c>
      <c r="F280" s="3">
        <v>0.52703626009939297</v>
      </c>
      <c r="G280" s="3">
        <v>0.16808499608574623</v>
      </c>
      <c r="H280" s="3">
        <v>0.53109941057064469</v>
      </c>
      <c r="I280" s="393">
        <v>1.0960600535383259E-2</v>
      </c>
      <c r="J280" s="393">
        <v>0.6576360321229956</v>
      </c>
      <c r="K280" s="393">
        <v>3.9058695795843343E-3</v>
      </c>
      <c r="L280" s="393">
        <v>1.0538877285596864</v>
      </c>
      <c r="M280" s="393">
        <v>4.5978042371979172E-3</v>
      </c>
      <c r="N280" s="3">
        <v>8.7838838276451447E-2</v>
      </c>
      <c r="O280" s="393">
        <v>2.7563684021315554E-3</v>
      </c>
      <c r="P280" s="3">
        <v>1.3663079662135102E-3</v>
      </c>
      <c r="Q280" s="393">
        <v>6.8021940695802599E-2</v>
      </c>
      <c r="R280" s="3">
        <v>5.5602330442177342E-2</v>
      </c>
    </row>
    <row r="281" spans="2:18" x14ac:dyDescent="0.35">
      <c r="B281" s="380" t="s">
        <v>109</v>
      </c>
      <c r="C281" s="3">
        <v>1</v>
      </c>
      <c r="D281" s="393">
        <v>0.34735707457767862</v>
      </c>
      <c r="E281" s="3">
        <v>1.1043590715094975</v>
      </c>
      <c r="F281" s="3">
        <v>1.1233434992903037</v>
      </c>
      <c r="G281" s="3">
        <v>0.35940217042128297</v>
      </c>
      <c r="H281" s="3">
        <v>1.145242891552041</v>
      </c>
      <c r="I281" s="393">
        <v>1.7120811977919672E-2</v>
      </c>
      <c r="J281" s="393">
        <v>1.0272487186751804</v>
      </c>
      <c r="K281" s="393">
        <v>2.1879090702470648E-2</v>
      </c>
      <c r="L281" s="393">
        <v>1.0253532852784133</v>
      </c>
      <c r="M281" s="393">
        <v>1.2045095843604324E-2</v>
      </c>
      <c r="N281" s="3">
        <v>0.2096584579010729</v>
      </c>
      <c r="O281" s="393">
        <v>5.8941816282036489E-3</v>
      </c>
      <c r="P281" s="3">
        <v>3.6512817927803732E-3</v>
      </c>
      <c r="Q281" s="393">
        <v>0.14669162122949791</v>
      </c>
      <c r="R281" s="3">
        <v>0.14985104770997085</v>
      </c>
    </row>
    <row r="282" spans="2:18" x14ac:dyDescent="0.35">
      <c r="B282" s="380" t="s">
        <v>110</v>
      </c>
      <c r="C282" s="3">
        <v>1</v>
      </c>
      <c r="D282" s="393">
        <v>9.4153481015763596E-2</v>
      </c>
      <c r="E282" s="3">
        <v>0.29934398486161579</v>
      </c>
      <c r="F282" s="3">
        <v>0.30645914152615056</v>
      </c>
      <c r="G282" s="3">
        <v>9.8682574523065072E-2</v>
      </c>
      <c r="H282" s="3">
        <v>0.31132109600275804</v>
      </c>
      <c r="I282" s="393">
        <v>2.95021324488456E-2</v>
      </c>
      <c r="J282" s="393">
        <v>1.7701279469307361</v>
      </c>
      <c r="K282" s="393">
        <v>2.2588639353801625E-3</v>
      </c>
      <c r="L282" s="393">
        <v>1.08110627923929</v>
      </c>
      <c r="M282" s="393">
        <v>4.5290935073014783E-3</v>
      </c>
      <c r="N282" s="3">
        <v>6.6695104703265978E-2</v>
      </c>
      <c r="O282" s="393">
        <v>1.6185915340521917E-3</v>
      </c>
      <c r="P282" s="3">
        <v>1.3160417062830284E-3</v>
      </c>
      <c r="Q282" s="393">
        <v>3.9881384681639674E-2</v>
      </c>
      <c r="R282" s="3">
        <v>5.3473086789370683E-2</v>
      </c>
    </row>
    <row r="283" spans="2:18" x14ac:dyDescent="0.35">
      <c r="B283" s="380" t="s">
        <v>111</v>
      </c>
      <c r="C283" s="3">
        <v>1</v>
      </c>
      <c r="D283" s="393">
        <v>-6.6058872506661537E-2</v>
      </c>
      <c r="E283" s="3">
        <v>-0.21002225215973475</v>
      </c>
      <c r="F283" s="3">
        <v>-0.21567577642875066</v>
      </c>
      <c r="G283" s="3">
        <v>-6.9663176674670368E-2</v>
      </c>
      <c r="H283" s="3">
        <v>-0.21968312005896537</v>
      </c>
      <c r="I283" s="393">
        <v>3.534557273721662E-2</v>
      </c>
      <c r="J283" s="393">
        <v>2.1207343642329972</v>
      </c>
      <c r="K283" s="393">
        <v>1.2690040900561431E-3</v>
      </c>
      <c r="L283" s="393">
        <v>1.0895196861699012</v>
      </c>
      <c r="M283" s="393">
        <v>-3.6043041680088282E-3</v>
      </c>
      <c r="N283" s="3">
        <v>-4.9969587891000838E-2</v>
      </c>
      <c r="O283" s="393">
        <v>-1.1426717549451169E-3</v>
      </c>
      <c r="P283" s="3">
        <v>-1.0168883302183206E-3</v>
      </c>
      <c r="Q283" s="393">
        <v>-2.8143609128691734E-2</v>
      </c>
      <c r="R283" s="3">
        <v>-4.1301345453998543E-2</v>
      </c>
    </row>
    <row r="284" spans="2:18" x14ac:dyDescent="0.35">
      <c r="B284" s="380" t="s">
        <v>112</v>
      </c>
      <c r="C284" s="3">
        <v>1</v>
      </c>
      <c r="D284" s="393">
        <v>0.35359479302745811</v>
      </c>
      <c r="E284" s="3">
        <v>1.1241907705296239</v>
      </c>
      <c r="F284" s="3">
        <v>1.1535793732579298</v>
      </c>
      <c r="G284" s="3">
        <v>0.37232379624921452</v>
      </c>
      <c r="H284" s="3">
        <v>1.187125888782359</v>
      </c>
      <c r="I284" s="393">
        <v>3.3909555494365869E-2</v>
      </c>
      <c r="J284" s="393">
        <v>2.0345733296619519</v>
      </c>
      <c r="K284" s="393">
        <v>3.5243073174636638E-2</v>
      </c>
      <c r="L284" s="393">
        <v>1.0409925521999128</v>
      </c>
      <c r="M284" s="393">
        <v>1.8729003221756441E-2</v>
      </c>
      <c r="N284" s="3">
        <v>0.26625251041827347</v>
      </c>
      <c r="O284" s="393">
        <v>6.1070844019968182E-3</v>
      </c>
      <c r="P284" s="3">
        <v>5.3233414012545952E-3</v>
      </c>
      <c r="Q284" s="393">
        <v>0.15208094022758342</v>
      </c>
      <c r="R284" s="3">
        <v>0.21860385916413741</v>
      </c>
    </row>
    <row r="285" spans="2:18" x14ac:dyDescent="0.35">
      <c r="B285" s="380" t="s">
        <v>113</v>
      </c>
      <c r="C285" s="3">
        <v>1</v>
      </c>
      <c r="D285" s="393">
        <v>0.27626149666722899</v>
      </c>
      <c r="E285" s="3">
        <v>0.87832352435654271</v>
      </c>
      <c r="F285" s="3">
        <v>0.90656256299657978</v>
      </c>
      <c r="G285" s="3">
        <v>0.29431126960228443</v>
      </c>
      <c r="H285" s="3">
        <v>0.93427582439385815</v>
      </c>
      <c r="I285" s="393">
        <v>4.4935411550546686E-2</v>
      </c>
      <c r="J285" s="393">
        <v>2.6961246930328011</v>
      </c>
      <c r="K285" s="393">
        <v>2.6848309662511796E-2</v>
      </c>
      <c r="L285" s="393">
        <v>1.0718901351836119</v>
      </c>
      <c r="M285" s="393">
        <v>1.8049772935055414E-2</v>
      </c>
      <c r="N285" s="3">
        <v>0.23137026095430779</v>
      </c>
      <c r="O285" s="393">
        <v>4.8278829602358391E-3</v>
      </c>
      <c r="P285" s="3">
        <v>4.8439955011755588E-3</v>
      </c>
      <c r="Q285" s="393">
        <v>0.11969881106305603</v>
      </c>
      <c r="R285" s="3">
        <v>0.19804754938456395</v>
      </c>
    </row>
    <row r="286" spans="2:18" x14ac:dyDescent="0.35">
      <c r="B286" s="380" t="s">
        <v>114</v>
      </c>
      <c r="C286" s="3">
        <v>1</v>
      </c>
      <c r="D286" s="393">
        <v>0.13255622583764026</v>
      </c>
      <c r="E286" s="3">
        <v>0.42143857489254299</v>
      </c>
      <c r="F286" s="3">
        <v>0.43686268413423834</v>
      </c>
      <c r="G286" s="3">
        <v>0.14243655476383688</v>
      </c>
      <c r="H286" s="3">
        <v>0.44972513084621069</v>
      </c>
      <c r="I286" s="393">
        <v>5.2973083003693501E-2</v>
      </c>
      <c r="J286" s="393">
        <v>3.17838498022161</v>
      </c>
      <c r="K286" s="393">
        <v>7.1126457117975158E-3</v>
      </c>
      <c r="L286" s="393">
        <v>1.1047274934732516</v>
      </c>
      <c r="M286" s="393">
        <v>9.8803289261966184E-3</v>
      </c>
      <c r="N286" s="3">
        <v>0.1184464715973756</v>
      </c>
      <c r="O286" s="393">
        <v>2.3366586739359228E-3</v>
      </c>
      <c r="P286" s="3">
        <v>2.5453737575938389E-3</v>
      </c>
      <c r="Q286" s="393">
        <v>5.7621672358114634E-2</v>
      </c>
      <c r="R286" s="3">
        <v>0.10350820600646626</v>
      </c>
    </row>
    <row r="287" spans="2:18" x14ac:dyDescent="0.35">
      <c r="B287" s="380" t="s">
        <v>115</v>
      </c>
      <c r="C287" s="3">
        <v>1</v>
      </c>
      <c r="D287" s="393">
        <v>9.8183491521125266E-2</v>
      </c>
      <c r="E287" s="3">
        <v>0.31215667527618646</v>
      </c>
      <c r="F287" s="3">
        <v>0.32368243527464219</v>
      </c>
      <c r="G287" s="3">
        <v>0.10556780336656804</v>
      </c>
      <c r="H287" s="3">
        <v>0.33307311310040788</v>
      </c>
      <c r="I287" s="393">
        <v>5.3555079653314422E-2</v>
      </c>
      <c r="J287" s="393">
        <v>3.2133047791988654</v>
      </c>
      <c r="K287" s="393">
        <v>3.9398512670377603E-3</v>
      </c>
      <c r="L287" s="393">
        <v>1.1086571579695006</v>
      </c>
      <c r="M287" s="393">
        <v>7.3843118454427741E-3</v>
      </c>
      <c r="N287" s="3">
        <v>8.8090454004528071E-2</v>
      </c>
      <c r="O287" s="393">
        <v>1.7318368052421373E-3</v>
      </c>
      <c r="P287" s="3">
        <v>1.8968557127216372E-3</v>
      </c>
      <c r="Q287" s="393">
        <v>4.2675629991342307E-2</v>
      </c>
      <c r="R287" s="3">
        <v>7.7079681426745081E-2</v>
      </c>
    </row>
    <row r="288" spans="2:18" x14ac:dyDescent="0.35">
      <c r="B288" s="380" t="s">
        <v>116</v>
      </c>
      <c r="C288" s="3">
        <v>1</v>
      </c>
      <c r="D288" s="393">
        <v>-0.71852616258979252</v>
      </c>
      <c r="E288" s="3">
        <v>-2.2844241382954604</v>
      </c>
      <c r="F288" s="3">
        <v>-2.3645246934877195</v>
      </c>
      <c r="G288" s="3">
        <v>-0.76979806094056769</v>
      </c>
      <c r="H288" s="3">
        <v>-2.550454894529735</v>
      </c>
      <c r="I288" s="393">
        <v>5.0210905909869936E-2</v>
      </c>
      <c r="J288" s="393">
        <v>3.012654354592196</v>
      </c>
      <c r="K288" s="393">
        <v>0.1994777787430751</v>
      </c>
      <c r="L288" s="393">
        <v>0.90846354882367197</v>
      </c>
      <c r="M288" s="393">
        <v>-5.1271898350775162E-2</v>
      </c>
      <c r="N288" s="3">
        <v>-0.65821676496534298</v>
      </c>
      <c r="O288" s="393">
        <v>-1.2628233691409717E-2</v>
      </c>
      <c r="P288" s="3">
        <v>-1.3393013865557487E-2</v>
      </c>
      <c r="Q288" s="393">
        <v>-0.32677462825382264</v>
      </c>
      <c r="R288" s="3">
        <v>-0.57150058046149332</v>
      </c>
    </row>
    <row r="289" spans="2:18" x14ac:dyDescent="0.35">
      <c r="B289" s="380" t="s">
        <v>117</v>
      </c>
      <c r="C289" s="3">
        <v>1</v>
      </c>
      <c r="D289" s="393">
        <v>-0.3055417175113313</v>
      </c>
      <c r="E289" s="3">
        <v>-0.97141469730674179</v>
      </c>
      <c r="F289" s="3">
        <v>-0.98867218675138258</v>
      </c>
      <c r="G289" s="3">
        <v>-0.31649423901770785</v>
      </c>
      <c r="H289" s="3">
        <v>-1.0060409058502002</v>
      </c>
      <c r="I289" s="393">
        <v>1.8212310519253268E-2</v>
      </c>
      <c r="J289" s="393">
        <v>1.0927386311551961</v>
      </c>
      <c r="K289" s="393">
        <v>1.7519360003599948E-2</v>
      </c>
      <c r="L289" s="393">
        <v>1.036651044698053</v>
      </c>
      <c r="M289" s="393">
        <v>-1.0952521506376534E-2</v>
      </c>
      <c r="N289" s="3">
        <v>-0.18714998313483844</v>
      </c>
      <c r="O289" s="393">
        <v>-5.1905579678808312E-3</v>
      </c>
      <c r="P289" s="3">
        <v>-3.3162770812314398E-3</v>
      </c>
      <c r="Q289" s="393">
        <v>-0.12886315514875218</v>
      </c>
      <c r="R289" s="3">
        <v>-0.13576823206888203</v>
      </c>
    </row>
    <row r="290" spans="2:18" x14ac:dyDescent="0.35">
      <c r="B290" s="380" t="s">
        <v>118</v>
      </c>
      <c r="C290" s="3">
        <v>1</v>
      </c>
      <c r="D290" s="393">
        <v>0.37145026336666842</v>
      </c>
      <c r="E290" s="3">
        <v>1.1809590130338254</v>
      </c>
      <c r="F290" s="3">
        <v>1.1937688102820325</v>
      </c>
      <c r="G290" s="3">
        <v>0.37955216781725926</v>
      </c>
      <c r="H290" s="3">
        <v>1.211164048050053</v>
      </c>
      <c r="I290" s="393">
        <v>4.9525148963633645E-3</v>
      </c>
      <c r="J290" s="393">
        <v>0.29715089378180187</v>
      </c>
      <c r="K290" s="393">
        <v>1.5541642202409228E-2</v>
      </c>
      <c r="L290" s="393">
        <v>1.0068886490550144</v>
      </c>
      <c r="M290" s="393">
        <v>8.1019044505908251E-3</v>
      </c>
      <c r="N290" s="3">
        <v>0.17695416584787488</v>
      </c>
      <c r="O290" s="393">
        <v>6.2234973572754685E-3</v>
      </c>
      <c r="P290" s="3">
        <v>2.0738954014957248E-3</v>
      </c>
      <c r="Q290" s="393">
        <v>0.1551068180919713</v>
      </c>
      <c r="R290" s="3">
        <v>8.5234587970538775E-2</v>
      </c>
    </row>
    <row r="291" spans="2:18" x14ac:dyDescent="0.35">
      <c r="B291" s="380" t="s">
        <v>119</v>
      </c>
      <c r="C291" s="3">
        <v>1</v>
      </c>
      <c r="D291" s="393">
        <v>-4.4619945092640112E-2</v>
      </c>
      <c r="E291" s="3">
        <v>-0.14186105520730721</v>
      </c>
      <c r="F291" s="3">
        <v>-0.14333122751233673</v>
      </c>
      <c r="G291" s="3">
        <v>-4.5549571958758688E-2</v>
      </c>
      <c r="H291" s="3">
        <v>-0.1436091360546741</v>
      </c>
      <c r="I291" s="393">
        <v>4.0156814619093182E-3</v>
      </c>
      <c r="J291" s="393">
        <v>0.2409408877145591</v>
      </c>
      <c r="K291" s="393">
        <v>2.140086264436049E-4</v>
      </c>
      <c r="L291" s="393">
        <v>1.0556034691898792</v>
      </c>
      <c r="M291" s="393">
        <v>-9.2962686611857196E-4</v>
      </c>
      <c r="N291" s="3">
        <v>-2.0516073797900568E-2</v>
      </c>
      <c r="O291" s="393">
        <v>-7.4685809162666273E-4</v>
      </c>
      <c r="P291" s="3">
        <v>-2.2411266766932973E-4</v>
      </c>
      <c r="Q291" s="393">
        <v>-1.8390805214254027E-2</v>
      </c>
      <c r="R291" s="3">
        <v>-9.100425472457669E-3</v>
      </c>
    </row>
    <row r="292" spans="2:18" x14ac:dyDescent="0.35">
      <c r="B292" s="380" t="s">
        <v>120</v>
      </c>
      <c r="C292" s="3">
        <v>1</v>
      </c>
      <c r="D292" s="393">
        <v>-0.4729929501296084</v>
      </c>
      <c r="E292" s="3">
        <v>-1.5037956427712245</v>
      </c>
      <c r="F292" s="3">
        <v>-1.5166656420591931</v>
      </c>
      <c r="G292" s="3">
        <v>-0.48112366665499401</v>
      </c>
      <c r="H292" s="3">
        <v>-1.5470857795572883</v>
      </c>
      <c r="I292" s="393">
        <v>5.0598903858913372E-4</v>
      </c>
      <c r="J292" s="393">
        <v>3.0359342315348023E-2</v>
      </c>
      <c r="K292" s="393">
        <v>1.9770782276529508E-2</v>
      </c>
      <c r="L292" s="393">
        <v>0.97209335812800823</v>
      </c>
      <c r="M292" s="393">
        <v>-8.130716525385601E-3</v>
      </c>
      <c r="N292" s="3">
        <v>-0.20111776951267069</v>
      </c>
      <c r="O292" s="393">
        <v>-7.8878123791032879E-3</v>
      </c>
      <c r="P292" s="3">
        <v>-8.4029107736088187E-4</v>
      </c>
      <c r="Q292" s="393">
        <v>-0.19809756176177759</v>
      </c>
      <c r="R292" s="3">
        <v>-3.4800457112711077E-2</v>
      </c>
    </row>
    <row r="293" spans="2:18" x14ac:dyDescent="0.35">
      <c r="B293" s="380" t="s">
        <v>121</v>
      </c>
      <c r="C293" s="3">
        <v>1</v>
      </c>
      <c r="D293" s="393">
        <v>0.10290479480020653</v>
      </c>
      <c r="E293" s="3">
        <v>0.32716720618862061</v>
      </c>
      <c r="F293" s="3">
        <v>0.3304490699977185</v>
      </c>
      <c r="G293" s="3">
        <v>0.10497965666447756</v>
      </c>
      <c r="H293" s="3">
        <v>0.33122991998461548</v>
      </c>
      <c r="I293" s="393">
        <v>3.3709758386415356E-3</v>
      </c>
      <c r="J293" s="393">
        <v>0.20225855031849213</v>
      </c>
      <c r="K293" s="393">
        <v>1.1008614142033666E-3</v>
      </c>
      <c r="L293" s="393">
        <v>1.0517402831448031</v>
      </c>
      <c r="M293" s="393">
        <v>2.0748618642710275E-3</v>
      </c>
      <c r="N293" s="3">
        <v>4.6566283718061312E-2</v>
      </c>
      <c r="O293" s="393">
        <v>1.720674330730307E-3</v>
      </c>
      <c r="P293" s="3">
        <v>-4.7324435805848856E-4</v>
      </c>
      <c r="Q293" s="393">
        <v>4.2402159576485285E-2</v>
      </c>
      <c r="R293" s="3">
        <v>-1.9231244064749225E-2</v>
      </c>
    </row>
    <row r="294" spans="2:18" x14ac:dyDescent="0.35">
      <c r="B294" s="380" t="s">
        <v>122</v>
      </c>
      <c r="C294" s="3">
        <v>1</v>
      </c>
      <c r="D294" s="393">
        <v>5.1808730376007972E-2</v>
      </c>
      <c r="E294" s="3">
        <v>0.16471649942266861</v>
      </c>
      <c r="F294" s="3">
        <v>0.16674799105032062</v>
      </c>
      <c r="G294" s="3">
        <v>5.3094552186098279E-2</v>
      </c>
      <c r="H294" s="3">
        <v>0.16740732872756886</v>
      </c>
      <c r="I294" s="393">
        <v>7.8241419906919987E-3</v>
      </c>
      <c r="J294" s="393">
        <v>0.46944851944151994</v>
      </c>
      <c r="K294" s="393">
        <v>3.4503969667930843E-4</v>
      </c>
      <c r="L294" s="393">
        <v>1.0594625574824126</v>
      </c>
      <c r="M294" s="393">
        <v>1.2858218100903092E-3</v>
      </c>
      <c r="N294" s="3">
        <v>2.6051928611496782E-2</v>
      </c>
      <c r="O294" s="393">
        <v>8.7016852770226485E-4</v>
      </c>
      <c r="P294" s="3">
        <v>-3.6464545178755564E-4</v>
      </c>
      <c r="Q294" s="393">
        <v>2.1428548810123037E-2</v>
      </c>
      <c r="R294" s="3">
        <v>-1.4807878018130464E-2</v>
      </c>
    </row>
    <row r="295" spans="2:18" x14ac:dyDescent="0.35">
      <c r="B295" s="380" t="s">
        <v>123</v>
      </c>
      <c r="C295" s="3">
        <v>1</v>
      </c>
      <c r="D295" s="393">
        <v>-0.18403652192693598</v>
      </c>
      <c r="E295" s="3">
        <v>-0.58511087682947904</v>
      </c>
      <c r="F295" s="3">
        <v>-0.59414980544415452</v>
      </c>
      <c r="G295" s="3">
        <v>-0.18976651965355984</v>
      </c>
      <c r="H295" s="3">
        <v>-0.59999121975166791</v>
      </c>
      <c r="I295" s="393">
        <v>1.3801545076062785E-2</v>
      </c>
      <c r="J295" s="393">
        <v>0.82809270456376705</v>
      </c>
      <c r="K295" s="393">
        <v>5.4955650826522193E-3</v>
      </c>
      <c r="L295" s="393">
        <v>1.0542679011655289</v>
      </c>
      <c r="M295" s="393">
        <v>-5.7299977266238632E-3</v>
      </c>
      <c r="N295" s="3">
        <v>-0.10425870433965817</v>
      </c>
      <c r="O295" s="393">
        <v>-3.1098159201357859E-3</v>
      </c>
      <c r="P295" s="3">
        <v>1.730955583037671E-3</v>
      </c>
      <c r="Q295" s="393">
        <v>-7.6793572092673526E-2</v>
      </c>
      <c r="R295" s="3">
        <v>7.0486954901278306E-2</v>
      </c>
    </row>
    <row r="296" spans="2:18" x14ac:dyDescent="0.35">
      <c r="B296" s="380" t="s">
        <v>124</v>
      </c>
      <c r="C296" s="3">
        <v>1</v>
      </c>
      <c r="D296" s="393">
        <v>7.0064665027240292E-2</v>
      </c>
      <c r="E296" s="3">
        <v>0.22275794586646175</v>
      </c>
      <c r="F296" s="3">
        <v>0.2276656590349985</v>
      </c>
      <c r="G296" s="3">
        <v>7.3185946652067041E-2</v>
      </c>
      <c r="H296" s="3">
        <v>0.23080259550105556</v>
      </c>
      <c r="I296" s="393">
        <v>2.6255204659916431E-2</v>
      </c>
      <c r="J296" s="393">
        <v>1.5753122795949859</v>
      </c>
      <c r="K296" s="393">
        <v>1.1545133617458013E-3</v>
      </c>
      <c r="L296" s="393">
        <v>1.0789797346754093</v>
      </c>
      <c r="M296" s="393">
        <v>3.1212816248267468E-3</v>
      </c>
      <c r="N296" s="3">
        <v>4.7664310920403276E-2</v>
      </c>
      <c r="O296" s="393">
        <v>1.1991788424452802E-3</v>
      </c>
      <c r="P296" s="3">
        <v>-9.2074183412562164E-4</v>
      </c>
      <c r="Q296" s="393">
        <v>2.9536690736900351E-2</v>
      </c>
      <c r="R296" s="3">
        <v>-3.73980013002592E-2</v>
      </c>
    </row>
    <row r="297" spans="2:18" x14ac:dyDescent="0.35">
      <c r="B297" s="380" t="s">
        <v>125</v>
      </c>
      <c r="C297" s="3">
        <v>1</v>
      </c>
      <c r="D297" s="393">
        <v>0.5885406265986266</v>
      </c>
      <c r="E297" s="3">
        <v>1.8711586073964592</v>
      </c>
      <c r="F297" s="3">
        <v>1.9178720583618913</v>
      </c>
      <c r="G297" s="3">
        <v>0.61829325349062558</v>
      </c>
      <c r="H297" s="3">
        <v>2.0127722593700521</v>
      </c>
      <c r="I297" s="393">
        <v>3.1727132401971406E-2</v>
      </c>
      <c r="J297" s="393">
        <v>1.9036279441182844</v>
      </c>
      <c r="K297" s="393">
        <v>9.297327663955722E-2</v>
      </c>
      <c r="L297" s="393">
        <v>0.95577167570281396</v>
      </c>
      <c r="M297" s="393">
        <v>2.9752626891998903E-2</v>
      </c>
      <c r="N297" s="3">
        <v>0.44152982220846138</v>
      </c>
      <c r="O297" s="393">
        <v>1.0130468461371958E-2</v>
      </c>
      <c r="P297" s="3">
        <v>-8.5509111796562964E-3</v>
      </c>
      <c r="Q297" s="393">
        <v>0.25756956468017705</v>
      </c>
      <c r="R297" s="3">
        <v>-0.3585172435612452</v>
      </c>
    </row>
    <row r="298" spans="2:18" x14ac:dyDescent="0.35">
      <c r="B298" s="380" t="s">
        <v>126</v>
      </c>
      <c r="C298" s="3">
        <v>1</v>
      </c>
      <c r="D298" s="393">
        <v>0.57288733719710949</v>
      </c>
      <c r="E298" s="3">
        <v>1.8213918013783394</v>
      </c>
      <c r="F298" s="3">
        <v>1.8545220118649568</v>
      </c>
      <c r="G298" s="3">
        <v>0.59391795270827386</v>
      </c>
      <c r="H298" s="3">
        <v>1.9292591202534823</v>
      </c>
      <c r="I298" s="393">
        <v>1.9016525059057262E-2</v>
      </c>
      <c r="J298" s="393">
        <v>1.1409915035434357</v>
      </c>
      <c r="K298" s="393">
        <v>6.3127232442345221E-2</v>
      </c>
      <c r="L298" s="393">
        <v>0.95134362559383479</v>
      </c>
      <c r="M298" s="393">
        <v>2.1030615511164384E-2</v>
      </c>
      <c r="N298" s="3">
        <v>0.3630390375396616</v>
      </c>
      <c r="O298" s="393">
        <v>9.7322797072765654E-3</v>
      </c>
      <c r="P298" s="3">
        <v>-6.3590832458511517E-3</v>
      </c>
      <c r="Q298" s="393">
        <v>0.24691278361519273</v>
      </c>
      <c r="R298" s="3">
        <v>-0.26604563753574645</v>
      </c>
    </row>
    <row r="299" spans="2:18" x14ac:dyDescent="0.35">
      <c r="B299" s="380" t="s">
        <v>127</v>
      </c>
      <c r="C299" s="3">
        <v>1</v>
      </c>
      <c r="D299" s="393">
        <v>0.23487765768026747</v>
      </c>
      <c r="E299" s="3">
        <v>0.74675108393711198</v>
      </c>
      <c r="F299" s="3">
        <v>0.75575487828562782</v>
      </c>
      <c r="G299" s="3">
        <v>0.24057577982956821</v>
      </c>
      <c r="H299" s="3">
        <v>0.76205521862193515</v>
      </c>
      <c r="I299" s="393">
        <v>7.2919098815177252E-3</v>
      </c>
      <c r="J299" s="393">
        <v>0.43751459289106354</v>
      </c>
      <c r="K299" s="393">
        <v>6.9282247920665566E-3</v>
      </c>
      <c r="L299" s="393">
        <v>1.0394620916019315</v>
      </c>
      <c r="M299" s="393">
        <v>5.6981221493007375E-3</v>
      </c>
      <c r="N299" s="3">
        <v>0.1172806509597904</v>
      </c>
      <c r="O299" s="393">
        <v>3.9428418108228454E-3</v>
      </c>
      <c r="P299" s="3">
        <v>-1.5950526601566223E-3</v>
      </c>
      <c r="Q299" s="393">
        <v>9.7545845444281562E-2</v>
      </c>
      <c r="R299" s="3">
        <v>-6.5073937800637749E-2</v>
      </c>
    </row>
    <row r="300" spans="2:18" x14ac:dyDescent="0.35">
      <c r="B300" s="380" t="s">
        <v>128</v>
      </c>
      <c r="C300" s="3">
        <v>1</v>
      </c>
      <c r="D300" s="393">
        <v>0.12909509561691013</v>
      </c>
      <c r="E300" s="3">
        <v>0.41043453657955847</v>
      </c>
      <c r="F300" s="3">
        <v>0.41442298347732226</v>
      </c>
      <c r="G300" s="3">
        <v>0.13161628053211738</v>
      </c>
      <c r="H300" s="3">
        <v>0.41549402879425285</v>
      </c>
      <c r="I300" s="393">
        <v>2.7621276835055331E-3</v>
      </c>
      <c r="J300" s="393">
        <v>0.16572766101033198</v>
      </c>
      <c r="K300" s="393">
        <v>1.6770755470344593E-3</v>
      </c>
      <c r="L300" s="393">
        <v>1.0488558252411739</v>
      </c>
      <c r="M300" s="393">
        <v>2.5211849152072569E-3</v>
      </c>
      <c r="N300" s="3">
        <v>5.7505890098002992E-2</v>
      </c>
      <c r="O300" s="393">
        <v>2.1572993409435604E-3</v>
      </c>
      <c r="P300" s="3">
        <v>-5.370737989909448E-4</v>
      </c>
      <c r="Q300" s="393">
        <v>5.3190058588809673E-2</v>
      </c>
      <c r="R300" s="3">
        <v>-2.1836682624300524E-2</v>
      </c>
    </row>
    <row r="301" spans="2:18" x14ac:dyDescent="0.35">
      <c r="B301" s="380" t="s">
        <v>129</v>
      </c>
      <c r="C301" s="3">
        <v>1</v>
      </c>
      <c r="D301" s="393">
        <v>-0.3963978842963799</v>
      </c>
      <c r="E301" s="3">
        <v>-1.2602754672036567</v>
      </c>
      <c r="F301" s="3">
        <v>-1.2711243193539672</v>
      </c>
      <c r="G301" s="3">
        <v>-0.40325189681108242</v>
      </c>
      <c r="H301" s="3">
        <v>-1.2889267641821973</v>
      </c>
      <c r="I301" s="393">
        <v>6.0340864769182882E-4</v>
      </c>
      <c r="J301" s="393">
        <v>3.620451886150973E-2</v>
      </c>
      <c r="K301" s="393">
        <v>1.3968816912331344E-2</v>
      </c>
      <c r="L301" s="393">
        <v>0.99580526281614146</v>
      </c>
      <c r="M301" s="393">
        <v>-6.854012514702505E-3</v>
      </c>
      <c r="N301" s="3">
        <v>-0.1680399249367453</v>
      </c>
      <c r="O301" s="393">
        <v>-6.6101933538864977E-3</v>
      </c>
      <c r="P301" s="3">
        <v>7.6910327556538468E-4</v>
      </c>
      <c r="Q301" s="393">
        <v>-0.16501782957209604</v>
      </c>
      <c r="R301" s="3">
        <v>3.1661683755537705E-2</v>
      </c>
    </row>
    <row r="302" spans="2:18" x14ac:dyDescent="0.35">
      <c r="B302" s="380" t="s">
        <v>130</v>
      </c>
      <c r="C302" s="3">
        <v>1</v>
      </c>
      <c r="D302" s="393">
        <v>2.2571556832344908E-2</v>
      </c>
      <c r="E302" s="3">
        <v>7.1762187588086362E-2</v>
      </c>
      <c r="F302" s="3">
        <v>7.2425570364353292E-2</v>
      </c>
      <c r="G302" s="3">
        <v>2.2990796875215391E-2</v>
      </c>
      <c r="H302" s="3">
        <v>7.2476210286721229E-2</v>
      </c>
      <c r="I302" s="393">
        <v>1.8416818551586359E-3</v>
      </c>
      <c r="J302" s="393">
        <v>0.11050091130951815</v>
      </c>
      <c r="K302" s="393">
        <v>4.8714146105169129E-5</v>
      </c>
      <c r="L302" s="393">
        <v>1.0538124362828329</v>
      </c>
      <c r="M302" s="393">
        <v>4.1924004287048259E-4</v>
      </c>
      <c r="N302" s="3">
        <v>9.7870057291652816E-3</v>
      </c>
      <c r="O302" s="393">
        <v>3.7684915667153378E-4</v>
      </c>
      <c r="P302" s="3">
        <v>-7.6606179935570964E-5</v>
      </c>
      <c r="Q302" s="393">
        <v>9.2784169401742972E-3</v>
      </c>
      <c r="R302" s="3">
        <v>-3.1103035858902825E-3</v>
      </c>
    </row>
    <row r="303" spans="2:18" ht="15" thickBot="1" x14ac:dyDescent="0.4">
      <c r="B303" s="372" t="s">
        <v>131</v>
      </c>
      <c r="C303" s="364">
        <v>1</v>
      </c>
      <c r="D303" s="394">
        <v>0.60326506171208627</v>
      </c>
      <c r="E303" s="364">
        <v>1.9179722889953514</v>
      </c>
      <c r="F303" s="364">
        <v>1.9346021285111474</v>
      </c>
      <c r="G303" s="364">
        <v>0.61377167171748159</v>
      </c>
      <c r="H303" s="364">
        <v>1.9992177707844021</v>
      </c>
      <c r="I303" s="394">
        <v>7.246657706726097E-4</v>
      </c>
      <c r="J303" s="394">
        <v>4.347994624035658E-2</v>
      </c>
      <c r="K303" s="394">
        <v>3.2591756361023849E-2</v>
      </c>
      <c r="L303" s="394">
        <v>0.92346880524339447</v>
      </c>
      <c r="M303" s="394">
        <v>1.0506610005395305E-2</v>
      </c>
      <c r="N303" s="364">
        <v>0.26157003442818216</v>
      </c>
      <c r="O303" s="394">
        <v>1.00610075655532E-2</v>
      </c>
      <c r="P303" s="364">
        <v>-1.2828568310818906E-3</v>
      </c>
      <c r="Q303" s="394">
        <v>0.25595264612068419</v>
      </c>
      <c r="R303" s="364">
        <v>-5.3818176364043777E-2</v>
      </c>
    </row>
    <row r="323" spans="7:7" x14ac:dyDescent="0.35">
      <c r="G323" t="s">
        <v>63</v>
      </c>
    </row>
    <row r="343" spans="2:9" x14ac:dyDescent="0.35">
      <c r="G343" t="s">
        <v>63</v>
      </c>
    </row>
    <row r="346" spans="2:9" x14ac:dyDescent="0.35">
      <c r="B346" t="s">
        <v>222</v>
      </c>
    </row>
    <row r="348" spans="2:9" x14ac:dyDescent="0.35">
      <c r="B348" s="398" t="s">
        <v>223</v>
      </c>
      <c r="C348" s="398"/>
      <c r="D348" s="398"/>
      <c r="E348" s="398"/>
      <c r="F348" s="398"/>
      <c r="G348" s="398"/>
      <c r="H348" s="398"/>
      <c r="I348" s="398"/>
    </row>
    <row r="349" spans="2:9" x14ac:dyDescent="0.35">
      <c r="B349" s="398"/>
      <c r="C349" s="398"/>
      <c r="D349" s="398"/>
      <c r="E349" s="398"/>
      <c r="F349" s="398"/>
      <c r="G349" s="398"/>
      <c r="H349" s="398"/>
      <c r="I349" s="398"/>
    </row>
    <row r="351" spans="2:9" x14ac:dyDescent="0.35">
      <c r="B351" s="398" t="s">
        <v>469</v>
      </c>
      <c r="C351" s="398"/>
      <c r="D351" s="398"/>
      <c r="E351" s="398"/>
      <c r="F351" s="398"/>
      <c r="G351" s="398"/>
      <c r="H351" s="398"/>
      <c r="I351" s="398"/>
    </row>
    <row r="352" spans="2:9" x14ac:dyDescent="0.35">
      <c r="B352" s="398"/>
      <c r="C352" s="398"/>
      <c r="D352" s="398"/>
      <c r="E352" s="398"/>
      <c r="F352" s="398"/>
      <c r="G352" s="398"/>
      <c r="H352" s="398"/>
      <c r="I352" s="398"/>
    </row>
    <row r="354" spans="2:9" x14ac:dyDescent="0.35">
      <c r="B354" s="398" t="s">
        <v>224</v>
      </c>
      <c r="C354" s="398"/>
      <c r="D354" s="398"/>
      <c r="E354" s="398"/>
      <c r="F354" s="398"/>
      <c r="G354" s="398"/>
      <c r="H354" s="398"/>
      <c r="I354" s="398"/>
    </row>
    <row r="355" spans="2:9" x14ac:dyDescent="0.35">
      <c r="B355" s="398"/>
      <c r="C355" s="398"/>
      <c r="D355" s="398"/>
      <c r="E355" s="398"/>
      <c r="F355" s="398"/>
      <c r="G355" s="398"/>
      <c r="H355" s="398"/>
      <c r="I355" s="398"/>
    </row>
    <row r="356" spans="2:9" x14ac:dyDescent="0.35">
      <c r="B356" s="398"/>
      <c r="C356" s="398"/>
      <c r="D356" s="398"/>
      <c r="E356" s="398"/>
      <c r="F356" s="398"/>
      <c r="G356" s="398"/>
      <c r="H356" s="398"/>
      <c r="I356" s="398"/>
    </row>
  </sheetData>
  <mergeCells count="3">
    <mergeCell ref="B348:I349"/>
    <mergeCell ref="B351:I352"/>
    <mergeCell ref="B354:I356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6241" r:id="rId3" name="DD130431">
              <controlPr defaultSize="0" autoFill="0" autoPict="0" macro="[0]!GoToResultsNew0901202116130921">
                <anchor moveWithCells="1">
                  <from>
                    <xdr:col>1</xdr:col>
                    <xdr:colOff>6350</xdr:colOff>
                    <xdr:row>9</xdr:row>
                    <xdr:rowOff>0</xdr:rowOff>
                  </from>
                  <to>
                    <xdr:col>4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1833A-7565-46F4-99E6-06BF13978EFB}">
  <sheetPr codeName="Sheet14">
    <tabColor rgb="FFFFFF00"/>
  </sheetPr>
  <dimension ref="B1:R337"/>
  <sheetViews>
    <sheetView zoomScaleNormal="100" workbookViewId="0">
      <selection activeCell="B56" sqref="B56:D56"/>
    </sheetView>
  </sheetViews>
  <sheetFormatPr defaultRowHeight="14.5" x14ac:dyDescent="0.35"/>
  <cols>
    <col min="1" max="1" width="4.6328125" customWidth="1"/>
  </cols>
  <sheetData>
    <row r="1" spans="2:2" x14ac:dyDescent="0.35">
      <c r="B1" t="s">
        <v>470</v>
      </c>
    </row>
    <row r="2" spans="2:2" x14ac:dyDescent="0.35">
      <c r="B2" t="s">
        <v>471</v>
      </c>
    </row>
    <row r="3" spans="2:2" x14ac:dyDescent="0.35">
      <c r="B3" t="s">
        <v>472</v>
      </c>
    </row>
    <row r="4" spans="2:2" x14ac:dyDescent="0.35">
      <c r="B4" t="s">
        <v>473</v>
      </c>
    </row>
    <row r="5" spans="2:2" x14ac:dyDescent="0.35">
      <c r="B5" t="s">
        <v>148</v>
      </c>
    </row>
    <row r="6" spans="2:2" x14ac:dyDescent="0.35">
      <c r="B6" t="s">
        <v>149</v>
      </c>
    </row>
    <row r="7" spans="2:2" x14ac:dyDescent="0.35">
      <c r="B7" t="s">
        <v>225</v>
      </c>
    </row>
    <row r="8" spans="2:2" x14ac:dyDescent="0.35">
      <c r="B8" t="s">
        <v>226</v>
      </c>
    </row>
    <row r="9" spans="2:2" x14ac:dyDescent="0.35">
      <c r="B9" t="s">
        <v>150</v>
      </c>
    </row>
    <row r="10" spans="2:2" x14ac:dyDescent="0.35">
      <c r="B10" t="s">
        <v>151</v>
      </c>
    </row>
    <row r="11" spans="2:2" ht="38" customHeight="1" x14ac:dyDescent="0.35"/>
    <row r="12" spans="2:2" ht="16" customHeight="1" x14ac:dyDescent="0.35">
      <c r="B12" s="352"/>
    </row>
    <row r="15" spans="2:2" x14ac:dyDescent="0.35">
      <c r="B15" t="s">
        <v>20</v>
      </c>
    </row>
    <row r="16" spans="2:2" ht="15" thickBot="1" x14ac:dyDescent="0.4"/>
    <row r="17" spans="2:9" ht="29" customHeight="1" x14ac:dyDescent="0.35">
      <c r="B17" s="367" t="s">
        <v>21</v>
      </c>
      <c r="C17" s="368" t="s">
        <v>22</v>
      </c>
      <c r="D17" s="368" t="s">
        <v>23</v>
      </c>
      <c r="E17" s="368" t="s">
        <v>24</v>
      </c>
      <c r="F17" s="368" t="s">
        <v>25</v>
      </c>
      <c r="G17" s="368" t="s">
        <v>26</v>
      </c>
      <c r="H17" s="368" t="s">
        <v>27</v>
      </c>
      <c r="I17" s="368" t="s">
        <v>28</v>
      </c>
    </row>
    <row r="18" spans="2:9" x14ac:dyDescent="0.35">
      <c r="B18" s="369" t="s">
        <v>1</v>
      </c>
      <c r="C18" s="370">
        <v>31</v>
      </c>
      <c r="D18" s="370">
        <v>0</v>
      </c>
      <c r="E18" s="370">
        <v>31</v>
      </c>
      <c r="F18" s="371">
        <v>-2.8349204261618173</v>
      </c>
      <c r="G18" s="371">
        <v>2.0783980857160644</v>
      </c>
      <c r="H18" s="371">
        <v>-0.54964787572328377</v>
      </c>
      <c r="I18" s="371">
        <v>1.6558029185873493</v>
      </c>
    </row>
    <row r="19" spans="2:9" ht="15" thickBot="1" x14ac:dyDescent="0.4">
      <c r="B19" s="372" t="s">
        <v>450</v>
      </c>
      <c r="C19" s="363">
        <v>31</v>
      </c>
      <c r="D19" s="363">
        <v>0</v>
      </c>
      <c r="E19" s="363">
        <v>31</v>
      </c>
      <c r="F19" s="364">
        <v>-3.1995159277114711</v>
      </c>
      <c r="G19" s="364">
        <v>2.2254388140882866</v>
      </c>
      <c r="H19" s="364">
        <v>-0.54809850134204996</v>
      </c>
      <c r="I19" s="364">
        <v>1.6550130807197465</v>
      </c>
    </row>
    <row r="22" spans="2:9" x14ac:dyDescent="0.35">
      <c r="B22" t="s">
        <v>227</v>
      </c>
    </row>
    <row r="23" spans="2:9" ht="15" thickBot="1" x14ac:dyDescent="0.4"/>
    <row r="24" spans="2:9" ht="29" customHeight="1" x14ac:dyDescent="0.35">
      <c r="B24" s="367" t="s">
        <v>21</v>
      </c>
      <c r="C24" s="368" t="s">
        <v>22</v>
      </c>
      <c r="D24" s="368" t="s">
        <v>23</v>
      </c>
      <c r="E24" s="368" t="s">
        <v>24</v>
      </c>
      <c r="F24" s="368" t="s">
        <v>25</v>
      </c>
      <c r="G24" s="368" t="s">
        <v>26</v>
      </c>
      <c r="H24" s="368" t="s">
        <v>27</v>
      </c>
      <c r="I24" s="368" t="s">
        <v>28</v>
      </c>
    </row>
    <row r="25" spans="2:9" x14ac:dyDescent="0.35">
      <c r="B25" s="369" t="s">
        <v>1</v>
      </c>
      <c r="C25" s="370">
        <v>30</v>
      </c>
      <c r="D25" s="370">
        <v>0</v>
      </c>
      <c r="E25" s="370">
        <v>30</v>
      </c>
      <c r="F25" s="371">
        <v>-2.0060625934374636</v>
      </c>
      <c r="G25" s="371">
        <v>3.0815502414472742</v>
      </c>
      <c r="H25" s="371">
        <v>0.56796947158072586</v>
      </c>
      <c r="I25" s="371">
        <v>1.539287408901324</v>
      </c>
    </row>
    <row r="26" spans="2:9" ht="15" thickBot="1" x14ac:dyDescent="0.4">
      <c r="B26" s="372" t="s">
        <v>450</v>
      </c>
      <c r="C26" s="363">
        <v>30</v>
      </c>
      <c r="D26" s="363">
        <v>0</v>
      </c>
      <c r="E26" s="363">
        <v>30</v>
      </c>
      <c r="F26" s="364">
        <v>-3.0286939926323653</v>
      </c>
      <c r="G26" s="364">
        <v>3.5557472052347152</v>
      </c>
      <c r="H26" s="364">
        <v>0.50720643671278898</v>
      </c>
      <c r="I26" s="364">
        <v>1.7210816668648388</v>
      </c>
    </row>
    <row r="29" spans="2:9" x14ac:dyDescent="0.35">
      <c r="B29" t="s">
        <v>152</v>
      </c>
    </row>
    <row r="30" spans="2:9" ht="15" thickBot="1" x14ac:dyDescent="0.4"/>
    <row r="31" spans="2:9" ht="29" x14ac:dyDescent="0.35">
      <c r="B31" s="367"/>
      <c r="C31" s="368" t="s">
        <v>450</v>
      </c>
      <c r="D31" s="38" t="s">
        <v>1</v>
      </c>
    </row>
    <row r="32" spans="2:9" x14ac:dyDescent="0.35">
      <c r="B32" s="373" t="s">
        <v>450</v>
      </c>
      <c r="C32" s="374">
        <v>1</v>
      </c>
      <c r="D32" s="375">
        <v>0.94400482130426422</v>
      </c>
    </row>
    <row r="33" spans="2:10" ht="15" thickBot="1" x14ac:dyDescent="0.4">
      <c r="B33" s="376" t="s">
        <v>1</v>
      </c>
      <c r="C33" s="377">
        <v>0.94400482130426422</v>
      </c>
      <c r="D33" s="378">
        <v>1</v>
      </c>
    </row>
    <row r="36" spans="2:10" x14ac:dyDescent="0.35">
      <c r="B36" s="4" t="s">
        <v>153</v>
      </c>
    </row>
    <row r="38" spans="2:10" x14ac:dyDescent="0.35">
      <c r="B38" t="s">
        <v>154</v>
      </c>
    </row>
    <row r="39" spans="2:10" ht="15" thickBot="1" x14ac:dyDescent="0.4"/>
    <row r="40" spans="2:10" x14ac:dyDescent="0.35">
      <c r="B40" s="354" t="s">
        <v>155</v>
      </c>
      <c r="C40" s="354" t="s">
        <v>30</v>
      </c>
      <c r="D40" s="354" t="s">
        <v>156</v>
      </c>
      <c r="E40" s="354" t="s">
        <v>157</v>
      </c>
      <c r="F40" s="354" t="s">
        <v>158</v>
      </c>
      <c r="G40" s="354" t="s">
        <v>159</v>
      </c>
      <c r="H40" s="354" t="s">
        <v>160</v>
      </c>
      <c r="I40" s="354" t="s">
        <v>161</v>
      </c>
      <c r="J40" s="354" t="s">
        <v>162</v>
      </c>
    </row>
    <row r="41" spans="2:10" ht="15" thickBot="1" x14ac:dyDescent="0.4">
      <c r="B41" s="39">
        <v>1</v>
      </c>
      <c r="C41" s="40" t="s">
        <v>450</v>
      </c>
      <c r="D41" s="41">
        <v>0.30873688424049822</v>
      </c>
      <c r="E41" s="42">
        <v>0.8911451026456958</v>
      </c>
      <c r="F41" s="42">
        <v>0.88739148549554736</v>
      </c>
      <c r="G41" s="42">
        <v>2</v>
      </c>
      <c r="H41" s="42">
        <v>-34.500674645643137</v>
      </c>
      <c r="I41" s="42">
        <v>-31.632700236672846</v>
      </c>
      <c r="J41" s="42">
        <v>0.1158777939578077</v>
      </c>
    </row>
    <row r="42" spans="2:10" x14ac:dyDescent="0.35">
      <c r="B42" s="30" t="s">
        <v>163</v>
      </c>
    </row>
    <row r="45" spans="2:10" x14ac:dyDescent="0.35">
      <c r="B45" t="s">
        <v>164</v>
      </c>
    </row>
    <row r="46" spans="2:10" ht="15" thickBot="1" x14ac:dyDescent="0.4"/>
    <row r="47" spans="2:10" ht="29" x14ac:dyDescent="0.35">
      <c r="B47" s="367" t="s">
        <v>228</v>
      </c>
      <c r="C47" s="368" t="s">
        <v>229</v>
      </c>
      <c r="D47" s="368" t="s">
        <v>230</v>
      </c>
    </row>
    <row r="48" spans="2:10" x14ac:dyDescent="0.35">
      <c r="B48" s="373" t="s">
        <v>22</v>
      </c>
      <c r="C48" s="357">
        <v>31</v>
      </c>
      <c r="D48" s="357">
        <v>30</v>
      </c>
    </row>
    <row r="49" spans="2:4" x14ac:dyDescent="0.35">
      <c r="B49" s="380" t="s">
        <v>165</v>
      </c>
      <c r="C49">
        <v>31</v>
      </c>
      <c r="D49">
        <v>30</v>
      </c>
    </row>
    <row r="50" spans="2:4" x14ac:dyDescent="0.35">
      <c r="B50" s="380" t="s">
        <v>35</v>
      </c>
      <c r="C50">
        <v>29</v>
      </c>
      <c r="D50">
        <v>28</v>
      </c>
    </row>
    <row r="51" spans="2:4" x14ac:dyDescent="0.35">
      <c r="B51" s="380" t="s">
        <v>157</v>
      </c>
      <c r="C51" s="3">
        <v>0.8911451026456958</v>
      </c>
      <c r="D51" s="3">
        <v>0.85446248964387572</v>
      </c>
    </row>
    <row r="52" spans="2:4" x14ac:dyDescent="0.35">
      <c r="B52" s="380" t="s">
        <v>158</v>
      </c>
      <c r="C52" s="3">
        <v>0.88739148549554736</v>
      </c>
      <c r="D52" s="3"/>
    </row>
    <row r="53" spans="2:4" x14ac:dyDescent="0.35">
      <c r="B53" s="380" t="s">
        <v>156</v>
      </c>
      <c r="C53" s="3">
        <v>0.30873688424049822</v>
      </c>
      <c r="D53" s="3">
        <v>0.41533894993546366</v>
      </c>
    </row>
    <row r="54" spans="2:4" x14ac:dyDescent="0.35">
      <c r="B54" s="380" t="s">
        <v>166</v>
      </c>
      <c r="C54" s="3">
        <v>0.55564096702861843</v>
      </c>
      <c r="D54" s="3">
        <v>0.64446795881212249</v>
      </c>
    </row>
    <row r="55" spans="2:4" x14ac:dyDescent="0.35">
      <c r="B55" s="380" t="s">
        <v>167</v>
      </c>
      <c r="C55" s="3">
        <v>148.36101726061591</v>
      </c>
      <c r="D55" s="3">
        <v>80.683274041963614</v>
      </c>
    </row>
    <row r="56" spans="2:4" x14ac:dyDescent="0.35">
      <c r="B56" s="381" t="s">
        <v>168</v>
      </c>
      <c r="C56" s="382">
        <v>2.4953018015040471</v>
      </c>
      <c r="D56" s="382"/>
    </row>
    <row r="57" spans="2:4" x14ac:dyDescent="0.35">
      <c r="B57" s="380" t="s">
        <v>169</v>
      </c>
      <c r="C57" s="3">
        <v>2</v>
      </c>
      <c r="D57" s="3"/>
    </row>
    <row r="58" spans="2:4" x14ac:dyDescent="0.35">
      <c r="B58" s="380" t="s">
        <v>170</v>
      </c>
      <c r="C58" s="3">
        <v>-34.500674645643137</v>
      </c>
      <c r="D58" s="3"/>
    </row>
    <row r="59" spans="2:4" x14ac:dyDescent="0.35">
      <c r="B59" s="380" t="s">
        <v>171</v>
      </c>
      <c r="C59" s="3">
        <v>-31.632700236672846</v>
      </c>
      <c r="D59" s="3"/>
    </row>
    <row r="60" spans="2:4" x14ac:dyDescent="0.35">
      <c r="B60" s="380" t="s">
        <v>172</v>
      </c>
      <c r="C60" s="3">
        <v>0.12386936595489789</v>
      </c>
      <c r="D60" s="3"/>
    </row>
    <row r="61" spans="2:4" x14ac:dyDescent="0.35">
      <c r="B61" s="380" t="s">
        <v>173</v>
      </c>
      <c r="C61" s="3">
        <v>10.114491058908733</v>
      </c>
      <c r="D61" s="3"/>
    </row>
    <row r="62" spans="2:4" ht="15" thickBot="1" x14ac:dyDescent="0.4">
      <c r="B62" s="372" t="s">
        <v>174</v>
      </c>
      <c r="C62" s="364">
        <v>0.87702821061649316</v>
      </c>
      <c r="D62" s="364">
        <v>0</v>
      </c>
    </row>
    <row r="65" spans="2:7" x14ac:dyDescent="0.35">
      <c r="B65" t="s">
        <v>175</v>
      </c>
    </row>
    <row r="66" spans="2:7" ht="15" thickBot="1" x14ac:dyDescent="0.4"/>
    <row r="67" spans="2:7" ht="29" x14ac:dyDescent="0.35">
      <c r="B67" s="367" t="s">
        <v>176</v>
      </c>
      <c r="C67" s="368" t="s">
        <v>35</v>
      </c>
      <c r="D67" s="368" t="s">
        <v>177</v>
      </c>
      <c r="E67" s="368" t="s">
        <v>178</v>
      </c>
      <c r="F67" s="368" t="s">
        <v>179</v>
      </c>
      <c r="G67" s="368" t="s">
        <v>180</v>
      </c>
    </row>
    <row r="68" spans="2:7" x14ac:dyDescent="0.35">
      <c r="B68" s="373" t="s">
        <v>181</v>
      </c>
      <c r="C68" s="357">
        <v>1</v>
      </c>
      <c r="D68" s="358">
        <v>73.297129513097062</v>
      </c>
      <c r="E68" s="358">
        <v>73.297129513097062</v>
      </c>
      <c r="F68" s="358">
        <v>237.40969496861428</v>
      </c>
      <c r="G68" s="383">
        <v>1.6773487290161559E-15</v>
      </c>
    </row>
    <row r="69" spans="2:7" x14ac:dyDescent="0.35">
      <c r="B69" s="380" t="s">
        <v>182</v>
      </c>
      <c r="C69">
        <v>29</v>
      </c>
      <c r="D69" s="3">
        <v>8.9533696429744491</v>
      </c>
      <c r="E69" s="3">
        <v>0.30873688424049822</v>
      </c>
      <c r="F69" s="3"/>
      <c r="G69" s="384"/>
    </row>
    <row r="70" spans="2:7" ht="15" thickBot="1" x14ac:dyDescent="0.4">
      <c r="B70" s="372" t="s">
        <v>183</v>
      </c>
      <c r="C70" s="363">
        <v>30</v>
      </c>
      <c r="D70" s="364">
        <v>82.250499156071513</v>
      </c>
      <c r="E70" s="364"/>
      <c r="F70" s="364"/>
      <c r="G70" s="385"/>
    </row>
    <row r="71" spans="2:7" x14ac:dyDescent="0.35">
      <c r="B71" s="30" t="s">
        <v>184</v>
      </c>
    </row>
    <row r="74" spans="2:7" x14ac:dyDescent="0.35">
      <c r="B74" t="s">
        <v>185</v>
      </c>
    </row>
    <row r="75" spans="2:7" ht="15" thickBot="1" x14ac:dyDescent="0.4"/>
    <row r="76" spans="2:7" ht="29" x14ac:dyDescent="0.35">
      <c r="B76" s="367" t="s">
        <v>176</v>
      </c>
      <c r="C76" s="368" t="s">
        <v>35</v>
      </c>
      <c r="D76" s="368" t="s">
        <v>177</v>
      </c>
      <c r="E76" s="368" t="s">
        <v>178</v>
      </c>
      <c r="F76" s="368" t="s">
        <v>179</v>
      </c>
      <c r="G76" s="368" t="s">
        <v>180</v>
      </c>
    </row>
    <row r="77" spans="2:7" ht="15" thickBot="1" x14ac:dyDescent="0.4">
      <c r="B77" s="386" t="s">
        <v>450</v>
      </c>
      <c r="C77" s="356">
        <v>1</v>
      </c>
      <c r="D77" s="356">
        <v>73.297129513097062</v>
      </c>
      <c r="E77" s="356">
        <v>73.297129513097062</v>
      </c>
      <c r="F77" s="387">
        <v>237.40969496861428</v>
      </c>
      <c r="G77" s="356">
        <v>1.6773487290161441E-15</v>
      </c>
    </row>
    <row r="80" spans="2:7" x14ac:dyDescent="0.35">
      <c r="B80" t="s">
        <v>186</v>
      </c>
    </row>
    <row r="81" spans="2:8" ht="15" thickBot="1" x14ac:dyDescent="0.4"/>
    <row r="82" spans="2:8" ht="29" x14ac:dyDescent="0.35">
      <c r="B82" s="367" t="s">
        <v>176</v>
      </c>
      <c r="C82" s="368" t="s">
        <v>35</v>
      </c>
      <c r="D82" s="368" t="s">
        <v>177</v>
      </c>
      <c r="E82" s="368" t="s">
        <v>178</v>
      </c>
      <c r="F82" s="368" t="s">
        <v>179</v>
      </c>
      <c r="G82" s="368" t="s">
        <v>180</v>
      </c>
    </row>
    <row r="83" spans="2:8" ht="15" thickBot="1" x14ac:dyDescent="0.4">
      <c r="B83" s="386" t="s">
        <v>450</v>
      </c>
      <c r="C83" s="356">
        <v>1</v>
      </c>
      <c r="D83" s="356">
        <v>73.297129513097062</v>
      </c>
      <c r="E83" s="356">
        <v>73.297129513097062</v>
      </c>
      <c r="F83" s="387">
        <v>237.40969496861428</v>
      </c>
      <c r="G83" s="356">
        <v>1.6773487290161441E-15</v>
      </c>
    </row>
    <row r="86" spans="2:8" x14ac:dyDescent="0.35">
      <c r="B86" t="s">
        <v>187</v>
      </c>
    </row>
    <row r="87" spans="2:8" ht="15" thickBot="1" x14ac:dyDescent="0.4"/>
    <row r="88" spans="2:8" ht="43.5" x14ac:dyDescent="0.35">
      <c r="B88" s="367" t="s">
        <v>176</v>
      </c>
      <c r="C88" s="368" t="s">
        <v>188</v>
      </c>
      <c r="D88" s="368" t="s">
        <v>189</v>
      </c>
      <c r="E88" s="368" t="s">
        <v>190</v>
      </c>
      <c r="F88" s="368" t="s">
        <v>191</v>
      </c>
      <c r="G88" s="368" t="s">
        <v>192</v>
      </c>
      <c r="H88" s="368" t="s">
        <v>193</v>
      </c>
    </row>
    <row r="89" spans="2:8" x14ac:dyDescent="0.35">
      <c r="B89" s="373" t="s">
        <v>194</v>
      </c>
      <c r="C89" s="358">
        <v>-3.1993320470222741E-2</v>
      </c>
      <c r="D89" s="358">
        <v>0.10529939411126431</v>
      </c>
      <c r="E89" s="358">
        <v>-0.30383195212326758</v>
      </c>
      <c r="F89" s="388">
        <v>0.76342526434152425</v>
      </c>
      <c r="G89" s="358">
        <v>-0.24735476260141109</v>
      </c>
      <c r="H89" s="358">
        <v>0.18336812166096561</v>
      </c>
    </row>
    <row r="90" spans="2:8" ht="15" thickBot="1" x14ac:dyDescent="0.4">
      <c r="B90" s="372" t="s">
        <v>450</v>
      </c>
      <c r="C90" s="364">
        <v>0.94445533783718583</v>
      </c>
      <c r="D90" s="364">
        <v>6.1296009290594422E-2</v>
      </c>
      <c r="E90" s="364">
        <v>15.408104846755627</v>
      </c>
      <c r="F90" s="385">
        <v>1.7763568394002505E-15</v>
      </c>
      <c r="G90" s="364">
        <v>0.81909092269382278</v>
      </c>
      <c r="H90" s="364">
        <v>1.0698197529805489</v>
      </c>
    </row>
    <row r="93" spans="2:8" x14ac:dyDescent="0.35">
      <c r="B93" t="s">
        <v>195</v>
      </c>
    </row>
    <row r="95" spans="2:8" x14ac:dyDescent="0.35">
      <c r="B95" t="s">
        <v>474</v>
      </c>
    </row>
    <row r="98" spans="2:8" x14ac:dyDescent="0.35">
      <c r="B98" t="s">
        <v>196</v>
      </c>
    </row>
    <row r="99" spans="2:8" ht="15" thickBot="1" x14ac:dyDescent="0.4"/>
    <row r="100" spans="2:8" ht="43.5" x14ac:dyDescent="0.35">
      <c r="B100" s="367" t="s">
        <v>176</v>
      </c>
      <c r="C100" s="368" t="s">
        <v>188</v>
      </c>
      <c r="D100" s="368" t="s">
        <v>189</v>
      </c>
      <c r="E100" s="368" t="s">
        <v>190</v>
      </c>
      <c r="F100" s="368" t="s">
        <v>191</v>
      </c>
      <c r="G100" s="368" t="s">
        <v>192</v>
      </c>
      <c r="H100" s="368" t="s">
        <v>193</v>
      </c>
    </row>
    <row r="101" spans="2:8" ht="15" thickBot="1" x14ac:dyDescent="0.4">
      <c r="B101" s="386" t="s">
        <v>450</v>
      </c>
      <c r="C101" s="356">
        <v>0.94400482130426411</v>
      </c>
      <c r="D101" s="356">
        <v>6.1266770358395922E-2</v>
      </c>
      <c r="E101" s="356">
        <v>15.408104846755625</v>
      </c>
      <c r="F101" s="389">
        <v>1.7763568394002505E-15</v>
      </c>
      <c r="G101" s="356">
        <v>0.81870020649173669</v>
      </c>
      <c r="H101" s="356">
        <v>1.0693094361167914</v>
      </c>
    </row>
    <row r="121" spans="2:15" x14ac:dyDescent="0.35">
      <c r="G121" t="s">
        <v>63</v>
      </c>
    </row>
    <row r="124" spans="2:15" x14ac:dyDescent="0.35">
      <c r="B124" t="s">
        <v>197</v>
      </c>
    </row>
    <row r="125" spans="2:15" ht="15" thickBot="1" x14ac:dyDescent="0.4"/>
    <row r="126" spans="2:15" ht="72.5" x14ac:dyDescent="0.35">
      <c r="B126" s="367" t="s">
        <v>198</v>
      </c>
      <c r="C126" s="368" t="s">
        <v>199</v>
      </c>
      <c r="D126" s="368" t="s">
        <v>450</v>
      </c>
      <c r="E126" s="368" t="s">
        <v>1</v>
      </c>
      <c r="F126" s="368" t="s">
        <v>200</v>
      </c>
      <c r="G126" s="368" t="s">
        <v>201</v>
      </c>
      <c r="H126" s="368" t="s">
        <v>202</v>
      </c>
      <c r="I126" s="368" t="s">
        <v>203</v>
      </c>
      <c r="J126" s="368" t="s">
        <v>204</v>
      </c>
      <c r="K126" s="368" t="s">
        <v>205</v>
      </c>
      <c r="L126" s="368" t="s">
        <v>206</v>
      </c>
      <c r="M126" s="368" t="s">
        <v>207</v>
      </c>
      <c r="N126" s="368" t="s">
        <v>208</v>
      </c>
      <c r="O126" s="368" t="s">
        <v>209</v>
      </c>
    </row>
    <row r="127" spans="2:15" x14ac:dyDescent="0.35">
      <c r="B127" s="373" t="s">
        <v>71</v>
      </c>
      <c r="C127" s="357">
        <v>1</v>
      </c>
      <c r="D127" s="358">
        <v>1.807074403422438</v>
      </c>
      <c r="E127" s="358">
        <v>1.807074403422438</v>
      </c>
      <c r="F127" s="358">
        <v>1.6747077457110469</v>
      </c>
      <c r="G127" s="358">
        <v>0.13236665771139111</v>
      </c>
      <c r="H127" s="358">
        <v>0.23822335926604479</v>
      </c>
      <c r="I127" s="358">
        <v>0.17549884203097835</v>
      </c>
      <c r="J127" s="358">
        <v>1.3157723118356306</v>
      </c>
      <c r="K127" s="358">
        <v>2.0336431795864631</v>
      </c>
      <c r="L127" s="358">
        <v>0.58269780143288041</v>
      </c>
      <c r="M127" s="358">
        <v>0.48295692983589933</v>
      </c>
      <c r="N127" s="358">
        <v>2.8664585615861942</v>
      </c>
      <c r="O127" s="358">
        <v>1.6600394152890259</v>
      </c>
    </row>
    <row r="128" spans="2:15" x14ac:dyDescent="0.35">
      <c r="B128" s="380" t="s">
        <v>72</v>
      </c>
      <c r="C128">
        <v>1</v>
      </c>
      <c r="D128" s="3">
        <v>1.9814282993270558</v>
      </c>
      <c r="E128" s="3">
        <v>1.9104577886370746</v>
      </c>
      <c r="F128" s="3">
        <v>1.8393772133708723</v>
      </c>
      <c r="G128" s="3">
        <v>7.1080575266202262E-2</v>
      </c>
      <c r="H128" s="3">
        <v>0.12792536814971966</v>
      </c>
      <c r="I128" s="3">
        <v>0.18439014421955691</v>
      </c>
      <c r="J128" s="3">
        <v>1.4622570247025353</v>
      </c>
      <c r="K128" s="3">
        <v>2.2164974020392094</v>
      </c>
      <c r="L128" s="3">
        <v>0.5854371097955845</v>
      </c>
      <c r="M128" s="3">
        <v>0.64202388283347878</v>
      </c>
      <c r="N128" s="3">
        <v>3.0367305439082659</v>
      </c>
      <c r="O128" s="3">
        <v>1.8305807329771635</v>
      </c>
    </row>
    <row r="129" spans="2:15" x14ac:dyDescent="0.35">
      <c r="B129" s="380" t="s">
        <v>73</v>
      </c>
      <c r="C129">
        <v>1</v>
      </c>
      <c r="D129" s="3">
        <v>1.4875154404198598</v>
      </c>
      <c r="E129" s="3">
        <v>2.0371600342241427</v>
      </c>
      <c r="F129" s="3">
        <v>1.3728985773495463</v>
      </c>
      <c r="G129" s="3">
        <v>0.66426145687459637</v>
      </c>
      <c r="H129" s="3">
        <v>1.1954868274505459</v>
      </c>
      <c r="I129" s="3">
        <v>0.15977502220912168</v>
      </c>
      <c r="J129" s="3">
        <v>1.0461219658607801</v>
      </c>
      <c r="K129" s="3">
        <v>1.6996751888383126</v>
      </c>
      <c r="L129" s="3">
        <v>0.57815650300106769</v>
      </c>
      <c r="M129" s="3">
        <v>0.19043575964074977</v>
      </c>
      <c r="N129" s="3">
        <v>2.5553613950583429</v>
      </c>
      <c r="O129" s="3">
        <v>1.3130229547497936</v>
      </c>
    </row>
    <row r="130" spans="2:15" x14ac:dyDescent="0.35">
      <c r="B130" s="380" t="s">
        <v>74</v>
      </c>
      <c r="C130">
        <v>1</v>
      </c>
      <c r="D130" s="3">
        <v>1.7813546880276316</v>
      </c>
      <c r="E130" s="3">
        <v>2.0783980857160644</v>
      </c>
      <c r="F130" s="3">
        <v>1.6504166232187689</v>
      </c>
      <c r="G130" s="3">
        <v>0.42798146249729552</v>
      </c>
      <c r="H130" s="3">
        <v>0.77024821403287969</v>
      </c>
      <c r="I130" s="3">
        <v>0.17420433050883738</v>
      </c>
      <c r="J130" s="3">
        <v>1.2941287626804712</v>
      </c>
      <c r="K130" s="3">
        <v>2.0067044837570664</v>
      </c>
      <c r="L130" s="3">
        <v>0.58230922456074008</v>
      </c>
      <c r="M130" s="3">
        <v>0.459460536280756</v>
      </c>
      <c r="N130" s="3">
        <v>2.8413727101567821</v>
      </c>
      <c r="O130" s="3">
        <v>1.6037625427789028</v>
      </c>
    </row>
    <row r="131" spans="2:15" x14ac:dyDescent="0.35">
      <c r="B131" s="380" t="s">
        <v>75</v>
      </c>
      <c r="C131">
        <v>1</v>
      </c>
      <c r="D131" s="3">
        <v>2.2254388140882866</v>
      </c>
      <c r="E131" s="3">
        <v>1.5779930195232019</v>
      </c>
      <c r="F131" s="3">
        <v>2.0698342465255162</v>
      </c>
      <c r="G131" s="3">
        <v>-0.49184122700231425</v>
      </c>
      <c r="H131" s="3">
        <v>-0.88517812074317737</v>
      </c>
      <c r="I131" s="3">
        <v>0.19713334536466512</v>
      </c>
      <c r="J131" s="3">
        <v>1.6666512851400022</v>
      </c>
      <c r="K131" s="3">
        <v>2.4730172079110302</v>
      </c>
      <c r="L131" s="3">
        <v>0.5895747960141805</v>
      </c>
      <c r="M131" s="3">
        <v>0.86401839748415465</v>
      </c>
      <c r="N131" s="3">
        <v>3.2756500955668777</v>
      </c>
      <c r="O131" s="3">
        <v>2.1406584875893406</v>
      </c>
    </row>
    <row r="132" spans="2:15" x14ac:dyDescent="0.35">
      <c r="B132" s="380" t="s">
        <v>76</v>
      </c>
      <c r="C132">
        <v>1</v>
      </c>
      <c r="D132" s="3">
        <v>1.2899376416257795</v>
      </c>
      <c r="E132" s="3">
        <v>1.60102105782405</v>
      </c>
      <c r="F132" s="3">
        <v>1.1862951706403555</v>
      </c>
      <c r="G132" s="3">
        <v>0.41472588718369452</v>
      </c>
      <c r="H132" s="3">
        <v>0.7463918461619371</v>
      </c>
      <c r="I132" s="3">
        <v>0.15050745639328286</v>
      </c>
      <c r="J132" s="3">
        <v>0.87847285946822562</v>
      </c>
      <c r="K132" s="3">
        <v>1.4941174818124854</v>
      </c>
      <c r="L132" s="3">
        <v>0.57566429337807135</v>
      </c>
      <c r="M132" s="3">
        <v>8.9294939268298457E-3</v>
      </c>
      <c r="N132" s="3">
        <v>2.3636608473538812</v>
      </c>
      <c r="O132" s="3">
        <v>1.1534566929603338</v>
      </c>
    </row>
    <row r="133" spans="2:15" x14ac:dyDescent="0.35">
      <c r="B133" s="380" t="s">
        <v>77</v>
      </c>
      <c r="C133">
        <v>1</v>
      </c>
      <c r="D133" s="3">
        <v>1.5339955375852095</v>
      </c>
      <c r="E133" s="3">
        <v>1.7012611517460445</v>
      </c>
      <c r="F133" s="3">
        <v>1.4167969532205518</v>
      </c>
      <c r="G133" s="3">
        <v>0.28446419852549276</v>
      </c>
      <c r="H133" s="3">
        <v>0.51195684876641101</v>
      </c>
      <c r="I133" s="3">
        <v>0.16200973392479584</v>
      </c>
      <c r="J133" s="3">
        <v>1.0854498430893478</v>
      </c>
      <c r="K133" s="3">
        <v>1.7481440633517558</v>
      </c>
      <c r="L133" s="3">
        <v>0.57877805601705512</v>
      </c>
      <c r="M133" s="3">
        <v>0.23306291685932301</v>
      </c>
      <c r="N133" s="3">
        <v>2.6005309895817805</v>
      </c>
      <c r="O133" s="3">
        <v>1.390366344275916</v>
      </c>
    </row>
    <row r="134" spans="2:15" x14ac:dyDescent="0.35">
      <c r="B134" s="380" t="s">
        <v>78</v>
      </c>
      <c r="C134">
        <v>1</v>
      </c>
      <c r="D134" s="3">
        <v>1.5004713186568333</v>
      </c>
      <c r="E134" s="3">
        <v>1.43629069863931</v>
      </c>
      <c r="F134" s="3">
        <v>1.3851348257068243</v>
      </c>
      <c r="G134" s="3">
        <v>5.1155872932485691E-2</v>
      </c>
      <c r="H134" s="3">
        <v>9.2066416927553324E-2</v>
      </c>
      <c r="I134" s="3">
        <v>0.16039596923614891</v>
      </c>
      <c r="J134" s="3">
        <v>1.0570882349522102</v>
      </c>
      <c r="K134" s="3">
        <v>1.7131814164614385</v>
      </c>
      <c r="L134" s="3">
        <v>0.57832841118840239</v>
      </c>
      <c r="M134" s="3">
        <v>0.20232041627757158</v>
      </c>
      <c r="N134" s="3">
        <v>2.5679492351360773</v>
      </c>
      <c r="O134" s="3">
        <v>1.3804845297593908</v>
      </c>
    </row>
    <row r="135" spans="2:15" x14ac:dyDescent="0.35">
      <c r="B135" s="380" t="s">
        <v>79</v>
      </c>
      <c r="C135">
        <v>1</v>
      </c>
      <c r="D135" s="3">
        <v>1.5180147961442054</v>
      </c>
      <c r="E135" s="3">
        <v>0.43356936005441743</v>
      </c>
      <c r="F135" s="3">
        <v>1.4017038566639997</v>
      </c>
      <c r="G135" s="3">
        <v>-0.96813449660958217</v>
      </c>
      <c r="H135" s="3">
        <v>-1.7423742201494623</v>
      </c>
      <c r="I135" s="3">
        <v>0.16123921259954849</v>
      </c>
      <c r="J135" s="3">
        <v>1.0719326395870592</v>
      </c>
      <c r="K135" s="3">
        <v>1.7314750737409401</v>
      </c>
      <c r="L135" s="3">
        <v>0.57856284699263283</v>
      </c>
      <c r="M135" s="3">
        <v>0.21840997217876623</v>
      </c>
      <c r="N135" s="3">
        <v>2.5849977411492331</v>
      </c>
      <c r="O135" s="3">
        <v>1.4907246829749308</v>
      </c>
    </row>
    <row r="136" spans="2:15" x14ac:dyDescent="0.35">
      <c r="B136" s="380" t="s">
        <v>80</v>
      </c>
      <c r="C136">
        <v>1</v>
      </c>
      <c r="D136" s="3">
        <v>-0.95487308010489469</v>
      </c>
      <c r="E136" s="3">
        <v>0.38688567068899232</v>
      </c>
      <c r="F136" s="3">
        <v>-0.93382829793232525</v>
      </c>
      <c r="G136" s="3">
        <v>1.3207139686213176</v>
      </c>
      <c r="H136" s="3">
        <v>2.3769197143328955</v>
      </c>
      <c r="I136" s="3">
        <v>0.10286370423771071</v>
      </c>
      <c r="J136" s="3">
        <v>-1.1442081949351668</v>
      </c>
      <c r="K136" s="3">
        <v>-0.7234484009294837</v>
      </c>
      <c r="L136" s="3">
        <v>0.56508214083441133</v>
      </c>
      <c r="M136" s="3">
        <v>-2.0895510425863675</v>
      </c>
      <c r="N136" s="3">
        <v>0.2218944467217171</v>
      </c>
      <c r="O136" s="3">
        <v>-0.98069772242283704</v>
      </c>
    </row>
    <row r="137" spans="2:15" x14ac:dyDescent="0.35">
      <c r="B137" s="380" t="s">
        <v>81</v>
      </c>
      <c r="C137">
        <v>1</v>
      </c>
      <c r="D137" s="3">
        <v>0.60617017849669452</v>
      </c>
      <c r="E137" s="3">
        <v>-1.9761287730611008E-2</v>
      </c>
      <c r="F137" s="3">
        <v>0.54050734024870017</v>
      </c>
      <c r="G137" s="3">
        <v>-0.56026862797931121</v>
      </c>
      <c r="H137" s="3">
        <v>-1.0083285092808041</v>
      </c>
      <c r="I137" s="3">
        <v>0.12233196169209321</v>
      </c>
      <c r="J137" s="3">
        <v>0.290310386020184</v>
      </c>
      <c r="K137" s="3">
        <v>0.79070429447721635</v>
      </c>
      <c r="L137" s="3">
        <v>0.56894814622418266</v>
      </c>
      <c r="M137" s="3">
        <v>-0.62312227322500835</v>
      </c>
      <c r="N137" s="3">
        <v>1.7041369537224087</v>
      </c>
      <c r="O137" s="3">
        <v>0.56904813860365044</v>
      </c>
    </row>
    <row r="138" spans="2:15" x14ac:dyDescent="0.35">
      <c r="B138" s="380" t="s">
        <v>82</v>
      </c>
      <c r="C138">
        <v>1</v>
      </c>
      <c r="D138" s="3">
        <v>-0.4325751071602198</v>
      </c>
      <c r="E138" s="3">
        <v>-0.14541651061302405</v>
      </c>
      <c r="F138" s="3">
        <v>-0.44054118944318499</v>
      </c>
      <c r="G138" s="3">
        <v>0.29512467883016091</v>
      </c>
      <c r="H138" s="3">
        <v>0.5311427636597581</v>
      </c>
      <c r="I138" s="3">
        <v>0.10004697213753884</v>
      </c>
      <c r="J138" s="3">
        <v>-0.64516022246090954</v>
      </c>
      <c r="K138" s="3">
        <v>-0.23592215642546044</v>
      </c>
      <c r="L138" s="3">
        <v>0.5645761958091996</v>
      </c>
      <c r="M138" s="3">
        <v>-1.5952291603343929</v>
      </c>
      <c r="N138" s="3">
        <v>0.7141467814480229</v>
      </c>
      <c r="O138" s="3">
        <v>-0.45042986755087366</v>
      </c>
    </row>
    <row r="139" spans="2:15" x14ac:dyDescent="0.35">
      <c r="B139" s="380" t="s">
        <v>83</v>
      </c>
      <c r="C139">
        <v>1</v>
      </c>
      <c r="D139" s="3">
        <v>-0.81148502974558523</v>
      </c>
      <c r="E139" s="3">
        <v>-0.68429487399130495</v>
      </c>
      <c r="F139" s="3">
        <v>-0.79840468838840828</v>
      </c>
      <c r="G139" s="3">
        <v>0.11410981439710333</v>
      </c>
      <c r="H139" s="3">
        <v>0.20536609279788054</v>
      </c>
      <c r="I139" s="3">
        <v>0.10109352403586198</v>
      </c>
      <c r="J139" s="3">
        <v>-1.0051641603705761</v>
      </c>
      <c r="K139" s="3">
        <v>-0.59164521640624057</v>
      </c>
      <c r="L139" s="3">
        <v>0.56476259157497999</v>
      </c>
      <c r="M139" s="3">
        <v>-1.9534738814249515</v>
      </c>
      <c r="N139" s="3">
        <v>0.35666450464813504</v>
      </c>
      <c r="O139" s="3">
        <v>-0.80231130350502777</v>
      </c>
    </row>
    <row r="140" spans="2:15" x14ac:dyDescent="0.35">
      <c r="B140" s="380" t="s">
        <v>84</v>
      </c>
      <c r="C140">
        <v>1</v>
      </c>
      <c r="D140" s="3">
        <v>-0.57577625160108403</v>
      </c>
      <c r="E140" s="3">
        <v>-1.2314377001795034</v>
      </c>
      <c r="F140" s="3">
        <v>-0.57578827469475302</v>
      </c>
      <c r="G140" s="3">
        <v>-0.65564942548475036</v>
      </c>
      <c r="H140" s="3">
        <v>-1.1799875538172493</v>
      </c>
      <c r="I140" s="3">
        <v>9.9810483234509653E-2</v>
      </c>
      <c r="J140" s="3">
        <v>-0.77992363359797534</v>
      </c>
      <c r="K140" s="3">
        <v>-0.3716529157915307</v>
      </c>
      <c r="L140" s="3">
        <v>0.56453433624891636</v>
      </c>
      <c r="M140" s="3">
        <v>-1.7303906331724646</v>
      </c>
      <c r="N140" s="3">
        <v>0.57881408378295862</v>
      </c>
      <c r="O140" s="3">
        <v>-0.55392676713695477</v>
      </c>
    </row>
    <row r="141" spans="2:15" x14ac:dyDescent="0.35">
      <c r="B141" s="380" t="s">
        <v>85</v>
      </c>
      <c r="C141">
        <v>1</v>
      </c>
      <c r="D141" s="3">
        <v>-1.6670820943083762</v>
      </c>
      <c r="E141" s="3">
        <v>-1.9438697825660489</v>
      </c>
      <c r="F141" s="3">
        <v>-1.6064779030525635</v>
      </c>
      <c r="G141" s="3">
        <v>-0.33739187951348537</v>
      </c>
      <c r="H141" s="3">
        <v>-0.60721202995118229</v>
      </c>
      <c r="I141" s="3">
        <v>0.12109391655008148</v>
      </c>
      <c r="J141" s="3">
        <v>-1.8541427706583833</v>
      </c>
      <c r="K141" s="3">
        <v>-1.3588130354467438</v>
      </c>
      <c r="L141" s="3">
        <v>0.56868323420506806</v>
      </c>
      <c r="M141" s="3">
        <v>-2.7695657106122313</v>
      </c>
      <c r="N141" s="3">
        <v>-0.44339009549289576</v>
      </c>
      <c r="O141" s="3">
        <v>-1.5896541103980113</v>
      </c>
    </row>
    <row r="142" spans="2:15" x14ac:dyDescent="0.35">
      <c r="B142" s="380" t="s">
        <v>86</v>
      </c>
      <c r="C142">
        <v>1</v>
      </c>
      <c r="D142" s="3">
        <v>-2.449735910024291</v>
      </c>
      <c r="E142" s="3">
        <v>-1.796797732721189</v>
      </c>
      <c r="F142" s="3">
        <v>-2.3456594769841006</v>
      </c>
      <c r="G142" s="3">
        <v>0.54886174426291157</v>
      </c>
      <c r="H142" s="3">
        <v>0.98779927476917362</v>
      </c>
      <c r="I142" s="3">
        <v>0.15344750570503435</v>
      </c>
      <c r="J142" s="3">
        <v>-2.6594948641578506</v>
      </c>
      <c r="K142" s="3">
        <v>-2.0318240898103506</v>
      </c>
      <c r="L142" s="3">
        <v>0.57643995458989028</v>
      </c>
      <c r="M142" s="3">
        <v>-3.5246115590002631</v>
      </c>
      <c r="N142" s="3">
        <v>-1.1667073949679381</v>
      </c>
      <c r="O142" s="3">
        <v>-2.3909750208919531</v>
      </c>
    </row>
    <row r="143" spans="2:15" x14ac:dyDescent="0.35">
      <c r="B143" s="380" t="s">
        <v>87</v>
      </c>
      <c r="C143">
        <v>1</v>
      </c>
      <c r="D143" s="3">
        <v>-1.4511981674959018</v>
      </c>
      <c r="E143" s="3">
        <v>-2.1455934514713713</v>
      </c>
      <c r="F143" s="3">
        <v>-1.4025851760212698</v>
      </c>
      <c r="G143" s="3">
        <v>-0.74300827545010151</v>
      </c>
      <c r="H143" s="3">
        <v>-1.3372093123792881</v>
      </c>
      <c r="I143" s="3">
        <v>0.11412092692927607</v>
      </c>
      <c r="J143" s="3">
        <v>-1.6359886785605853</v>
      </c>
      <c r="K143" s="3">
        <v>-1.1691816734819542</v>
      </c>
      <c r="L143" s="3">
        <v>0.56723934119884123</v>
      </c>
      <c r="M143" s="3">
        <v>-2.5627198908045861</v>
      </c>
      <c r="N143" s="3">
        <v>-0.24245046123795344</v>
      </c>
      <c r="O143" s="3">
        <v>-1.3698621561129221</v>
      </c>
    </row>
    <row r="144" spans="2:15" x14ac:dyDescent="0.35">
      <c r="B144" s="380" t="s">
        <v>88</v>
      </c>
      <c r="C144">
        <v>1</v>
      </c>
      <c r="D144" s="3">
        <v>-2.4476595583716776</v>
      </c>
      <c r="E144" s="3">
        <v>-2.8084387569984126</v>
      </c>
      <c r="F144" s="3">
        <v>-2.3436984555825626</v>
      </c>
      <c r="G144" s="3">
        <v>-0.46474030141584999</v>
      </c>
      <c r="H144" s="3">
        <v>-0.83640395325982764</v>
      </c>
      <c r="I144" s="3">
        <v>0.15335084881263067</v>
      </c>
      <c r="J144" s="3">
        <v>-2.6573361572148557</v>
      </c>
      <c r="K144" s="3">
        <v>-2.0300607539502695</v>
      </c>
      <c r="L144" s="3">
        <v>0.57641423219075061</v>
      </c>
      <c r="M144" s="3">
        <v>-3.5225979293855385</v>
      </c>
      <c r="N144" s="3">
        <v>-1.1647989817795865</v>
      </c>
      <c r="O144" s="3">
        <v>-2.3053805187681222</v>
      </c>
    </row>
    <row r="145" spans="2:15" x14ac:dyDescent="0.35">
      <c r="B145" s="380" t="s">
        <v>89</v>
      </c>
      <c r="C145">
        <v>1</v>
      </c>
      <c r="D145" s="3">
        <v>-2.40021861173518</v>
      </c>
      <c r="E145" s="3">
        <v>-2.8349204261618173</v>
      </c>
      <c r="F145" s="3">
        <v>-2.2988926002996735</v>
      </c>
      <c r="G145" s="3">
        <v>-0.53602782586214381</v>
      </c>
      <c r="H145" s="3">
        <v>-0.96470177267281221</v>
      </c>
      <c r="I145" s="3">
        <v>0.15115476777016829</v>
      </c>
      <c r="J145" s="3">
        <v>-2.608038811887476</v>
      </c>
      <c r="K145" s="3">
        <v>-1.9897463887118709</v>
      </c>
      <c r="L145" s="3">
        <v>0.57583387192848579</v>
      </c>
      <c r="M145" s="3">
        <v>-3.4766051040911705</v>
      </c>
      <c r="N145" s="3">
        <v>-1.1211800965081764</v>
      </c>
      <c r="O145" s="3">
        <v>-2.2560541839652837</v>
      </c>
    </row>
    <row r="146" spans="2:15" x14ac:dyDescent="0.35">
      <c r="B146" s="380" t="s">
        <v>90</v>
      </c>
      <c r="C146">
        <v>1</v>
      </c>
      <c r="D146" s="3">
        <v>-3.1995159277114711</v>
      </c>
      <c r="E146" s="3">
        <v>-2.4481789548293547</v>
      </c>
      <c r="F146" s="3">
        <v>-3.0537932168924171</v>
      </c>
      <c r="G146" s="3">
        <v>0.60561426206306246</v>
      </c>
      <c r="H146" s="3">
        <v>1.0899381039193068</v>
      </c>
      <c r="I146" s="3">
        <v>0.19071557257950963</v>
      </c>
      <c r="J146" s="3">
        <v>-3.4438503591414893</v>
      </c>
      <c r="K146" s="3">
        <v>-2.6637360746433449</v>
      </c>
      <c r="L146" s="3">
        <v>0.58746005299494919</v>
      </c>
      <c r="M146" s="3">
        <v>-4.2552839308254296</v>
      </c>
      <c r="N146" s="3">
        <v>-1.8523025029594049</v>
      </c>
      <c r="O146" s="3">
        <v>-3.1346689029558652</v>
      </c>
    </row>
    <row r="147" spans="2:15" x14ac:dyDescent="0.35">
      <c r="B147" s="380" t="s">
        <v>91</v>
      </c>
      <c r="C147">
        <v>1</v>
      </c>
      <c r="D147" s="3">
        <v>-1.8110308256852981</v>
      </c>
      <c r="E147" s="3">
        <v>-2.5573052520919326</v>
      </c>
      <c r="F147" s="3">
        <v>-1.7424310507763885</v>
      </c>
      <c r="G147" s="3">
        <v>-0.81487420131554411</v>
      </c>
      <c r="H147" s="3">
        <v>-1.466548094308485</v>
      </c>
      <c r="I147" s="3">
        <v>0.12630115688308366</v>
      </c>
      <c r="J147" s="3">
        <v>-2.0007459206647864</v>
      </c>
      <c r="K147" s="3">
        <v>-1.4841161808879906</v>
      </c>
      <c r="L147" s="3">
        <v>0.569814765051331</v>
      </c>
      <c r="M147" s="3">
        <v>-2.9078330987637799</v>
      </c>
      <c r="N147" s="3">
        <v>-0.57702900278899705</v>
      </c>
      <c r="O147" s="3">
        <v>-1.6980337519750677</v>
      </c>
    </row>
    <row r="148" spans="2:15" x14ac:dyDescent="0.35">
      <c r="B148" s="380" t="s">
        <v>92</v>
      </c>
      <c r="C148">
        <v>1</v>
      </c>
      <c r="D148" s="3">
        <v>-2.4611100505676209</v>
      </c>
      <c r="E148" s="3">
        <v>-2.4102332022470736</v>
      </c>
      <c r="F148" s="3">
        <v>-2.3564018447335586</v>
      </c>
      <c r="G148" s="3">
        <v>-5.3831357513514977E-2</v>
      </c>
      <c r="H148" s="3">
        <v>-9.688154889188072E-2</v>
      </c>
      <c r="I148" s="3">
        <v>0.15397777684178043</v>
      </c>
      <c r="J148" s="3">
        <v>-2.6713217581545301</v>
      </c>
      <c r="K148" s="3">
        <v>-2.0414819313125872</v>
      </c>
      <c r="L148" s="3">
        <v>0.57658133858254146</v>
      </c>
      <c r="M148" s="3">
        <v>-3.5356430894824094</v>
      </c>
      <c r="N148" s="3">
        <v>-1.1771605999847081</v>
      </c>
      <c r="O148" s="3">
        <v>-2.351924048671644</v>
      </c>
    </row>
    <row r="149" spans="2:15" x14ac:dyDescent="0.35">
      <c r="B149" s="380" t="s">
        <v>93</v>
      </c>
      <c r="C149">
        <v>1</v>
      </c>
      <c r="D149" s="3">
        <v>-2.1116362204418087</v>
      </c>
      <c r="E149" s="3">
        <v>-2.2879545408319659</v>
      </c>
      <c r="F149" s="3">
        <v>-2.0263394204368295</v>
      </c>
      <c r="G149" s="3">
        <v>-0.26161512039513646</v>
      </c>
      <c r="H149" s="3">
        <v>-0.47083483025768674</v>
      </c>
      <c r="I149" s="3">
        <v>0.13836291375869361</v>
      </c>
      <c r="J149" s="3">
        <v>-2.3093233530229895</v>
      </c>
      <c r="K149" s="3">
        <v>-1.7433554878506696</v>
      </c>
      <c r="L149" s="3">
        <v>0.5726090989010687</v>
      </c>
      <c r="M149" s="3">
        <v>-3.1974565228436189</v>
      </c>
      <c r="N149" s="3">
        <v>-0.85522231803004001</v>
      </c>
      <c r="O149" s="3">
        <v>-2.0090446501993799</v>
      </c>
    </row>
    <row r="150" spans="2:15" x14ac:dyDescent="0.35">
      <c r="B150" s="380" t="s">
        <v>94</v>
      </c>
      <c r="C150">
        <v>1</v>
      </c>
      <c r="D150" s="3">
        <v>-2.0675248282323158</v>
      </c>
      <c r="E150" s="3">
        <v>-2.1078246397474372</v>
      </c>
      <c r="F150" s="3">
        <v>-1.9846781806051441</v>
      </c>
      <c r="G150" s="3">
        <v>-0.12314645914229305</v>
      </c>
      <c r="H150" s="3">
        <v>-0.22162955298425713</v>
      </c>
      <c r="I150" s="3">
        <v>0.13650399173560651</v>
      </c>
      <c r="J150" s="3">
        <v>-2.2638601907673399</v>
      </c>
      <c r="K150" s="3">
        <v>-1.7054961704429485</v>
      </c>
      <c r="L150" s="3">
        <v>0.57216276006067779</v>
      </c>
      <c r="M150" s="3">
        <v>-3.1548824175851471</v>
      </c>
      <c r="N150" s="3">
        <v>-0.81447394362514114</v>
      </c>
      <c r="O150" s="3">
        <v>-1.9767684881623433</v>
      </c>
    </row>
    <row r="151" spans="2:15" x14ac:dyDescent="0.35">
      <c r="B151" s="380" t="s">
        <v>95</v>
      </c>
      <c r="C151">
        <v>1</v>
      </c>
      <c r="D151" s="3">
        <v>-2.304178579889216</v>
      </c>
      <c r="E151" s="3">
        <v>-1.8450501105637342</v>
      </c>
      <c r="F151" s="3">
        <v>-2.2081870795766991</v>
      </c>
      <c r="G151" s="3">
        <v>0.36313696901296488</v>
      </c>
      <c r="H151" s="3">
        <v>0.65354606762510625</v>
      </c>
      <c r="I151" s="3">
        <v>0.14678479076911299</v>
      </c>
      <c r="J151" s="3">
        <v>-2.5083956846666622</v>
      </c>
      <c r="K151" s="3">
        <v>-1.9079784744867361</v>
      </c>
      <c r="L151" s="3">
        <v>0.57470223511104468</v>
      </c>
      <c r="M151" s="3">
        <v>-3.3835851262050776</v>
      </c>
      <c r="N151" s="3">
        <v>-1.0327890329483207</v>
      </c>
      <c r="O151" s="3">
        <v>-2.2354304972841366</v>
      </c>
    </row>
    <row r="152" spans="2:15" x14ac:dyDescent="0.35">
      <c r="B152" s="380" t="s">
        <v>96</v>
      </c>
      <c r="C152">
        <v>1</v>
      </c>
      <c r="D152" s="3">
        <v>-1.0248462411361199</v>
      </c>
      <c r="E152" s="3">
        <v>-1.3260772342725937</v>
      </c>
      <c r="F152" s="3">
        <v>-0.99991482337360682</v>
      </c>
      <c r="G152" s="3">
        <v>-0.3261624108989869</v>
      </c>
      <c r="H152" s="3">
        <v>-0.58700209353387689</v>
      </c>
      <c r="I152" s="3">
        <v>0.10398664580709022</v>
      </c>
      <c r="J152" s="3">
        <v>-1.212591393760486</v>
      </c>
      <c r="K152" s="3">
        <v>-0.78723825298672767</v>
      </c>
      <c r="L152" s="3">
        <v>0.5652876318713399</v>
      </c>
      <c r="M152" s="3">
        <v>-2.1560578443875604</v>
      </c>
      <c r="N152" s="3">
        <v>0.15622819764034701</v>
      </c>
      <c r="O152" s="3">
        <v>-0.9880766675799999</v>
      </c>
    </row>
    <row r="153" spans="2:15" x14ac:dyDescent="0.35">
      <c r="B153" s="380" t="s">
        <v>97</v>
      </c>
      <c r="C153">
        <v>1</v>
      </c>
      <c r="D153" s="3">
        <v>-0.78492335558383808</v>
      </c>
      <c r="E153" s="3">
        <v>-1.2285919612872385</v>
      </c>
      <c r="F153" s="3">
        <v>-0.77331837344445409</v>
      </c>
      <c r="G153" s="3">
        <v>-0.45527358784278438</v>
      </c>
      <c r="H153" s="3">
        <v>-0.81936648817929114</v>
      </c>
      <c r="I153" s="3">
        <v>0.10084632236930742</v>
      </c>
      <c r="J153" s="3">
        <v>-0.9795722612506087</v>
      </c>
      <c r="K153" s="3">
        <v>-0.56706448563829948</v>
      </c>
      <c r="L153" s="3">
        <v>0.5647183944019466</v>
      </c>
      <c r="M153" s="3">
        <v>-1.9282971731126128</v>
      </c>
      <c r="N153" s="3">
        <v>0.38166042622370455</v>
      </c>
      <c r="O153" s="3">
        <v>-0.7578105473480321</v>
      </c>
    </row>
    <row r="154" spans="2:15" x14ac:dyDescent="0.35">
      <c r="B154" s="380" t="s">
        <v>98</v>
      </c>
      <c r="C154">
        <v>1</v>
      </c>
      <c r="D154" s="3">
        <v>-1.4058795950756942</v>
      </c>
      <c r="E154" s="3">
        <v>-1.0815199114423788</v>
      </c>
      <c r="F154" s="3">
        <v>-1.3597838083958436</v>
      </c>
      <c r="G154" s="3">
        <v>0.27826389695346476</v>
      </c>
      <c r="H154" s="3">
        <v>0.50079802150213437</v>
      </c>
      <c r="I154" s="3">
        <v>0.1127996413124359</v>
      </c>
      <c r="J154" s="3">
        <v>-1.5904849784259214</v>
      </c>
      <c r="K154" s="3">
        <v>-1.1290826383657657</v>
      </c>
      <c r="L154" s="3">
        <v>0.5669749935585453</v>
      </c>
      <c r="M154" s="3">
        <v>-2.5193778715494082</v>
      </c>
      <c r="N154" s="3">
        <v>-0.20018974524227873</v>
      </c>
      <c r="O154" s="3">
        <v>-1.3717446387936183</v>
      </c>
    </row>
    <row r="155" spans="2:15" x14ac:dyDescent="0.35">
      <c r="B155" s="380" t="s">
        <v>99</v>
      </c>
      <c r="C155">
        <v>1</v>
      </c>
      <c r="D155" s="3">
        <v>-1.4722100046986115</v>
      </c>
      <c r="E155" s="3">
        <v>-0.58734042358099048</v>
      </c>
      <c r="F155" s="3">
        <v>-1.4224299178251347</v>
      </c>
      <c r="G155" s="3">
        <v>0.83508949424414425</v>
      </c>
      <c r="H155" s="3">
        <v>1.5029300281977458</v>
      </c>
      <c r="I155" s="3">
        <v>0.11475119350511331</v>
      </c>
      <c r="J155" s="3">
        <v>-1.6571224602477754</v>
      </c>
      <c r="K155" s="3">
        <v>-1.187737375402494</v>
      </c>
      <c r="L155" s="3">
        <v>0.56736647825840592</v>
      </c>
      <c r="M155" s="3">
        <v>-2.5828246570912818</v>
      </c>
      <c r="N155" s="3">
        <v>-0.26203517855898761</v>
      </c>
      <c r="O155" s="3">
        <v>-1.4596338196862062</v>
      </c>
    </row>
    <row r="156" spans="2:15" x14ac:dyDescent="0.35">
      <c r="B156" s="380" t="s">
        <v>100</v>
      </c>
      <c r="C156">
        <v>1</v>
      </c>
      <c r="D156" s="3">
        <v>-0.92662699243253699</v>
      </c>
      <c r="E156" s="3">
        <v>-0.26671465472786643</v>
      </c>
      <c r="F156" s="3">
        <v>-0.90715112965714995</v>
      </c>
      <c r="G156" s="3">
        <v>0.64043647492928346</v>
      </c>
      <c r="H156" s="3">
        <v>1.1526084520983451</v>
      </c>
      <c r="I156" s="3">
        <v>0.10245779814944291</v>
      </c>
      <c r="J156" s="3">
        <v>-1.1167008554963587</v>
      </c>
      <c r="K156" s="3">
        <v>-0.69760140381794122</v>
      </c>
      <c r="L156" s="3">
        <v>0.56500839342626608</v>
      </c>
      <c r="M156" s="3">
        <v>-2.0627230439260256</v>
      </c>
      <c r="N156" s="3">
        <v>0.2484207846117259</v>
      </c>
      <c r="O156" s="3">
        <v>-0.92969358653908696</v>
      </c>
    </row>
    <row r="157" spans="2:15" x14ac:dyDescent="0.35">
      <c r="B157" s="380" t="s">
        <v>101</v>
      </c>
      <c r="C157">
        <v>1</v>
      </c>
      <c r="D157" s="3">
        <v>3.7631772604199976E-2</v>
      </c>
      <c r="E157" s="3">
        <v>-0.25187400984168468</v>
      </c>
      <c r="F157" s="3">
        <v>3.5482080380890985E-3</v>
      </c>
      <c r="G157" s="3">
        <v>-0.25542221787977376</v>
      </c>
      <c r="H157" s="3">
        <v>-0.45968931924815792</v>
      </c>
      <c r="I157" s="3">
        <v>0.10605788321397688</v>
      </c>
      <c r="J157" s="3">
        <v>-0.21336451848917437</v>
      </c>
      <c r="K157" s="3">
        <v>0.2204609345653526</v>
      </c>
      <c r="L157" s="3">
        <v>0.56567230693426018</v>
      </c>
      <c r="M157" s="3">
        <v>-1.1533815618171248</v>
      </c>
      <c r="N157" s="3">
        <v>1.160477977893303</v>
      </c>
      <c r="O157" s="3">
        <v>1.320591979706659E-2</v>
      </c>
    </row>
    <row r="158" spans="2:15" x14ac:dyDescent="0.35">
      <c r="B158" s="373" t="s">
        <v>102</v>
      </c>
      <c r="C158" s="357">
        <v>1</v>
      </c>
      <c r="D158" s="358">
        <v>-0.11390132220227522</v>
      </c>
      <c r="E158" s="358">
        <v>-0.12959534842657724</v>
      </c>
      <c r="F158" s="358">
        <v>-0.13956803221087474</v>
      </c>
      <c r="G158" s="358">
        <v>9.972683784297498E-3</v>
      </c>
      <c r="H158" s="358">
        <v>1.7948071463535286E-2</v>
      </c>
      <c r="I158" s="358">
        <v>0.10328402021773239</v>
      </c>
      <c r="J158" s="358">
        <v>-0.35080757191510359</v>
      </c>
      <c r="K158" s="358">
        <v>7.1671507493354131E-2</v>
      </c>
      <c r="L158" s="358">
        <v>0.56515880341089542</v>
      </c>
      <c r="M158" s="358">
        <v>-1.2954475694387819</v>
      </c>
      <c r="N158" s="358">
        <v>1.0163115050170324</v>
      </c>
      <c r="O158" s="358">
        <v>-0.13956803221087474</v>
      </c>
    </row>
    <row r="159" spans="2:15" x14ac:dyDescent="0.35">
      <c r="B159" s="380" t="s">
        <v>103</v>
      </c>
      <c r="C159">
        <v>1</v>
      </c>
      <c r="D159" s="3">
        <v>0.31585963301558717</v>
      </c>
      <c r="E159" s="3">
        <v>-0.10649024073047807</v>
      </c>
      <c r="F159" s="3">
        <v>0.2663219959386432</v>
      </c>
      <c r="G159" s="3">
        <v>-0.37281223666912128</v>
      </c>
      <c r="H159" s="3">
        <v>-0.67095887235024465</v>
      </c>
      <c r="I159" s="3">
        <v>0.11297662528771356</v>
      </c>
      <c r="J159" s="3">
        <v>3.5258853036151366E-2</v>
      </c>
      <c r="K159" s="3">
        <v>0.497385138841135</v>
      </c>
      <c r="L159" s="3">
        <v>0.56701023103811687</v>
      </c>
      <c r="M159" s="3">
        <v>-0.89334413595265416</v>
      </c>
      <c r="N159" s="3">
        <v>1.4259881278299404</v>
      </c>
      <c r="O159" s="3">
        <v>0.2663219959386432</v>
      </c>
    </row>
    <row r="160" spans="2:15" x14ac:dyDescent="0.35">
      <c r="B160" s="380" t="s">
        <v>104</v>
      </c>
      <c r="C160">
        <v>1</v>
      </c>
      <c r="D160" s="3">
        <v>0.13591352284224306</v>
      </c>
      <c r="E160" s="3">
        <v>-0.10817852146413086</v>
      </c>
      <c r="F160" s="3">
        <v>9.6370931662389997E-2</v>
      </c>
      <c r="G160" s="3">
        <v>-0.20454945312652084</v>
      </c>
      <c r="H160" s="3">
        <v>-0.36813241870984192</v>
      </c>
      <c r="I160" s="3">
        <v>0.1082457622717963</v>
      </c>
      <c r="J160" s="3">
        <v>-0.12501650996724853</v>
      </c>
      <c r="K160" s="3">
        <v>0.3177583732920285</v>
      </c>
      <c r="L160" s="3">
        <v>0.56608659168920483</v>
      </c>
      <c r="M160" s="3">
        <v>-1.0614061456539055</v>
      </c>
      <c r="N160" s="3">
        <v>1.2541480089786854</v>
      </c>
      <c r="O160" s="3">
        <v>9.6370931662389997E-2</v>
      </c>
    </row>
    <row r="161" spans="2:15" x14ac:dyDescent="0.35">
      <c r="B161" s="380" t="s">
        <v>105</v>
      </c>
      <c r="C161">
        <v>1</v>
      </c>
      <c r="D161" s="3">
        <v>8.523012676223285E-2</v>
      </c>
      <c r="E161" s="3">
        <v>0.52649683416585247</v>
      </c>
      <c r="F161" s="3">
        <v>4.8502727694908057E-2</v>
      </c>
      <c r="G161" s="3">
        <v>0.47799410647094442</v>
      </c>
      <c r="H161" s="3">
        <v>0.86025713515527236</v>
      </c>
      <c r="I161" s="3">
        <v>0.10708074947045437</v>
      </c>
      <c r="J161" s="3">
        <v>-0.17050199522000375</v>
      </c>
      <c r="K161" s="3">
        <v>0.26750745060981984</v>
      </c>
      <c r="L161" s="3">
        <v>0.56586497607437447</v>
      </c>
      <c r="M161" s="3">
        <v>-1.1088210947967847</v>
      </c>
      <c r="N161" s="3">
        <v>1.205826550186601</v>
      </c>
      <c r="O161" s="3">
        <v>4.8502727694908057E-2</v>
      </c>
    </row>
    <row r="162" spans="2:15" x14ac:dyDescent="0.35">
      <c r="B162" s="380" t="s">
        <v>106</v>
      </c>
      <c r="C162">
        <v>1</v>
      </c>
      <c r="D162" s="3">
        <v>1.3466811819208244</v>
      </c>
      <c r="E162" s="3">
        <v>0.94629615673798495</v>
      </c>
      <c r="F162" s="3">
        <v>1.2398869101597902</v>
      </c>
      <c r="G162" s="3">
        <v>-0.29359075342180529</v>
      </c>
      <c r="H162" s="3">
        <v>-0.52838212234751192</v>
      </c>
      <c r="I162" s="3">
        <v>0.15312843984546129</v>
      </c>
      <c r="J162" s="3">
        <v>0.9267040859398199</v>
      </c>
      <c r="K162" s="3">
        <v>1.5530697343797606</v>
      </c>
      <c r="L162" s="3">
        <v>0.57635510176453131</v>
      </c>
      <c r="M162" s="3">
        <v>6.1108371657267568E-2</v>
      </c>
      <c r="N162" s="3">
        <v>2.4186654486623129</v>
      </c>
      <c r="O162" s="3">
        <v>1.2398869101597902</v>
      </c>
    </row>
    <row r="163" spans="2:15" x14ac:dyDescent="0.35">
      <c r="B163" s="380" t="s">
        <v>107</v>
      </c>
      <c r="C163">
        <v>1</v>
      </c>
      <c r="D163" s="3">
        <v>0.93111668332114061</v>
      </c>
      <c r="E163" s="3">
        <v>1.151219446252266</v>
      </c>
      <c r="F163" s="3">
        <v>0.84740480124168505</v>
      </c>
      <c r="G163" s="3">
        <v>0.30381464501058097</v>
      </c>
      <c r="H163" s="3">
        <v>0.54678229835226122</v>
      </c>
      <c r="I163" s="3">
        <v>0.13483434651527756</v>
      </c>
      <c r="J163" s="3">
        <v>0.57163759897589139</v>
      </c>
      <c r="K163" s="3">
        <v>1.1231720035074786</v>
      </c>
      <c r="L163" s="3">
        <v>0.57176672274687357</v>
      </c>
      <c r="M163" s="3">
        <v>-0.32198944848474897</v>
      </c>
      <c r="N163" s="3">
        <v>2.0167990509681193</v>
      </c>
      <c r="O163" s="3">
        <v>0.84740480124168505</v>
      </c>
    </row>
    <row r="164" spans="2:15" x14ac:dyDescent="0.35">
      <c r="B164" s="380" t="s">
        <v>108</v>
      </c>
      <c r="C164">
        <v>1</v>
      </c>
      <c r="D164" s="3">
        <v>0.79732773460146023</v>
      </c>
      <c r="E164" s="3">
        <v>1.5049030663450595</v>
      </c>
      <c r="F164" s="3">
        <v>0.72104711447975744</v>
      </c>
      <c r="G164" s="3">
        <v>0.7838559518653021</v>
      </c>
      <c r="H164" s="3">
        <v>1.4107238277571592</v>
      </c>
      <c r="I164" s="3">
        <v>0.12946209105351122</v>
      </c>
      <c r="J164" s="3">
        <v>0.45626740832928459</v>
      </c>
      <c r="K164" s="3">
        <v>0.9858268206302303</v>
      </c>
      <c r="L164" s="3">
        <v>0.57052372190860379</v>
      </c>
      <c r="M164" s="3">
        <v>-0.44580491308709624</v>
      </c>
      <c r="N164" s="3">
        <v>1.8878991420466111</v>
      </c>
      <c r="O164" s="3">
        <v>0.72104711447975744</v>
      </c>
    </row>
    <row r="165" spans="2:15" x14ac:dyDescent="0.35">
      <c r="B165" s="380" t="s">
        <v>109</v>
      </c>
      <c r="C165">
        <v>1</v>
      </c>
      <c r="D165" s="3">
        <v>1.5512571642616884</v>
      </c>
      <c r="E165" s="3">
        <v>2.0238759426361996</v>
      </c>
      <c r="F165" s="3">
        <v>1.4330997886749051</v>
      </c>
      <c r="G165" s="3">
        <v>0.59077615396129457</v>
      </c>
      <c r="H165" s="3">
        <v>1.0632336149016646</v>
      </c>
      <c r="I165" s="3">
        <v>0.16284453772260379</v>
      </c>
      <c r="J165" s="3">
        <v>1.1000453130710894</v>
      </c>
      <c r="K165" s="3">
        <v>1.7661542642787207</v>
      </c>
      <c r="L165" s="3">
        <v>0.57901228631747248</v>
      </c>
      <c r="M165" s="3">
        <v>0.24888669756018555</v>
      </c>
      <c r="N165" s="3">
        <v>2.6173128797896243</v>
      </c>
      <c r="O165" s="3">
        <v>1.4330997886749051</v>
      </c>
    </row>
    <row r="166" spans="2:15" x14ac:dyDescent="0.35">
      <c r="B166" s="380" t="s">
        <v>110</v>
      </c>
      <c r="C166">
        <v>1</v>
      </c>
      <c r="D166" s="3">
        <v>2.6320773310717973</v>
      </c>
      <c r="E166" s="3">
        <v>2.2949149346298197</v>
      </c>
      <c r="F166" s="3">
        <v>2.4538861644607901</v>
      </c>
      <c r="G166" s="3">
        <v>-0.15897122983097045</v>
      </c>
      <c r="H166" s="3">
        <v>-0.28610422784535722</v>
      </c>
      <c r="I166" s="3">
        <v>0.21899263233386557</v>
      </c>
      <c r="J166" s="3">
        <v>2.0059959414107675</v>
      </c>
      <c r="K166" s="3">
        <v>2.9017763875108127</v>
      </c>
      <c r="L166" s="3">
        <v>0.59723919601530995</v>
      </c>
      <c r="M166" s="3">
        <v>1.2323948573482322</v>
      </c>
      <c r="N166" s="3">
        <v>3.675377471573348</v>
      </c>
      <c r="O166" s="3">
        <v>2.4538861644607901</v>
      </c>
    </row>
    <row r="167" spans="2:15" x14ac:dyDescent="0.35">
      <c r="B167" s="380" t="s">
        <v>111</v>
      </c>
      <c r="C167">
        <v>1</v>
      </c>
      <c r="D167" s="3">
        <v>2.8116064110026819</v>
      </c>
      <c r="E167" s="3">
        <v>2.3428134307556707</v>
      </c>
      <c r="F167" s="3">
        <v>2.6234433622985129</v>
      </c>
      <c r="G167" s="3">
        <v>-0.28062993154284221</v>
      </c>
      <c r="H167" s="3">
        <v>-0.50505622910340287</v>
      </c>
      <c r="I167" s="3">
        <v>0.22884295447464784</v>
      </c>
      <c r="J167" s="3">
        <v>2.1554069684219606</v>
      </c>
      <c r="K167" s="3">
        <v>3.0914797561750653</v>
      </c>
      <c r="L167" s="3">
        <v>0.60092094492801962</v>
      </c>
      <c r="M167" s="3">
        <v>1.3944220331749237</v>
      </c>
      <c r="N167" s="3">
        <v>3.8524646914221021</v>
      </c>
      <c r="O167" s="3">
        <v>2.6234433622985129</v>
      </c>
    </row>
    <row r="168" spans="2:15" x14ac:dyDescent="0.35">
      <c r="B168" s="380" t="s">
        <v>112</v>
      </c>
      <c r="C168">
        <v>1</v>
      </c>
      <c r="D168" s="3">
        <v>3.0940714702723455</v>
      </c>
      <c r="E168" s="3">
        <v>2.7130259764682991</v>
      </c>
      <c r="F168" s="3">
        <v>2.8902189952782438</v>
      </c>
      <c r="G168" s="3">
        <v>-0.17719301880994465</v>
      </c>
      <c r="H168" s="3">
        <v>-0.31889840620916327</v>
      </c>
      <c r="I168" s="3">
        <v>0.24454045293818016</v>
      </c>
      <c r="J168" s="3">
        <v>2.3900776122373064</v>
      </c>
      <c r="K168" s="3">
        <v>3.3903603783191811</v>
      </c>
      <c r="L168" s="3">
        <v>0.60707241525513955</v>
      </c>
      <c r="M168" s="3">
        <v>1.6486164966991501</v>
      </c>
      <c r="N168" s="3">
        <v>4.1318214938573377</v>
      </c>
      <c r="O168" s="3">
        <v>2.8902189952782438</v>
      </c>
    </row>
    <row r="169" spans="2:15" x14ac:dyDescent="0.35">
      <c r="B169" s="380" t="s">
        <v>113</v>
      </c>
      <c r="C169">
        <v>1</v>
      </c>
      <c r="D169" s="3">
        <v>3.5557472052347152</v>
      </c>
      <c r="E169" s="3">
        <v>2.9923294312718367</v>
      </c>
      <c r="F169" s="3">
        <v>3.3262511075133596</v>
      </c>
      <c r="G169" s="3">
        <v>-0.33392167624152291</v>
      </c>
      <c r="H169" s="3">
        <v>-0.60096662423439373</v>
      </c>
      <c r="I169" s="3">
        <v>0.27062212980393596</v>
      </c>
      <c r="J169" s="3">
        <v>2.7727667058309886</v>
      </c>
      <c r="K169" s="3">
        <v>3.8797355091957306</v>
      </c>
      <c r="L169" s="3">
        <v>0.618039821840079</v>
      </c>
      <c r="M169" s="3">
        <v>2.0622177438898204</v>
      </c>
      <c r="N169" s="3">
        <v>4.5902844711368989</v>
      </c>
      <c r="O169" s="3">
        <v>3.3262511075133596</v>
      </c>
    </row>
    <row r="170" spans="2:15" x14ac:dyDescent="0.35">
      <c r="B170" s="380" t="s">
        <v>114</v>
      </c>
      <c r="C170">
        <v>1</v>
      </c>
      <c r="D170" s="3">
        <v>1.7939788901127902</v>
      </c>
      <c r="E170" s="3">
        <v>3.0815502414472742</v>
      </c>
      <c r="F170" s="3">
        <v>1.6623396182640322</v>
      </c>
      <c r="G170" s="3">
        <v>1.419210623183242</v>
      </c>
      <c r="H170" s="3">
        <v>2.5541864394425495</v>
      </c>
      <c r="I170" s="3">
        <v>0.17483914671983355</v>
      </c>
      <c r="J170" s="3">
        <v>1.3047534127937215</v>
      </c>
      <c r="K170" s="3">
        <v>2.0199258237343427</v>
      </c>
      <c r="L170" s="3">
        <v>0.58249945190207486</v>
      </c>
      <c r="M170" s="3">
        <v>0.47099447272878403</v>
      </c>
      <c r="N170" s="3">
        <v>2.8536847637992802</v>
      </c>
      <c r="O170" s="3">
        <v>1.6623396182640322</v>
      </c>
    </row>
    <row r="171" spans="2:15" x14ac:dyDescent="0.35">
      <c r="B171" s="380" t="s">
        <v>115</v>
      </c>
      <c r="C171">
        <v>1</v>
      </c>
      <c r="D171" s="3">
        <v>2.3917298476551201</v>
      </c>
      <c r="E171" s="3">
        <v>3.0633330350937866</v>
      </c>
      <c r="F171" s="3">
        <v>2.2268887008121747</v>
      </c>
      <c r="G171" s="3">
        <v>0.83644433428161191</v>
      </c>
      <c r="H171" s="3">
        <v>1.5053683653936385</v>
      </c>
      <c r="I171" s="3">
        <v>0.20598835577322919</v>
      </c>
      <c r="J171" s="3">
        <v>1.8055952096579901</v>
      </c>
      <c r="K171" s="3">
        <v>2.6481821919663595</v>
      </c>
      <c r="L171" s="3">
        <v>0.59259436966162338</v>
      </c>
      <c r="M171" s="3">
        <v>1.0148971302405689</v>
      </c>
      <c r="N171" s="3">
        <v>3.4388802713837805</v>
      </c>
      <c r="O171" s="3">
        <v>2.2268887008121747</v>
      </c>
    </row>
    <row r="172" spans="2:15" x14ac:dyDescent="0.35">
      <c r="B172" s="380" t="s">
        <v>116</v>
      </c>
      <c r="C172">
        <v>1</v>
      </c>
      <c r="D172" s="3">
        <v>3.4775238673519353</v>
      </c>
      <c r="E172" s="3">
        <v>2.152553845269225</v>
      </c>
      <c r="F172" s="3">
        <v>3.2523726585065265</v>
      </c>
      <c r="G172" s="3">
        <v>-1.0998188132373015</v>
      </c>
      <c r="H172" s="3">
        <v>-1.9793695542622851</v>
      </c>
      <c r="I172" s="3">
        <v>0.26617114813140325</v>
      </c>
      <c r="J172" s="3">
        <v>2.7079915364772491</v>
      </c>
      <c r="K172" s="3">
        <v>3.7967537805358038</v>
      </c>
      <c r="L172" s="3">
        <v>0.61610385840220772</v>
      </c>
      <c r="M172" s="3">
        <v>1.9922987846921372</v>
      </c>
      <c r="N172" s="3">
        <v>4.512446532320916</v>
      </c>
      <c r="O172" s="3">
        <v>3.2523726585065265</v>
      </c>
    </row>
    <row r="173" spans="2:15" x14ac:dyDescent="0.35">
      <c r="B173" s="380" t="s">
        <v>117</v>
      </c>
      <c r="C173">
        <v>1</v>
      </c>
      <c r="D173" s="3">
        <v>1.0113113372475027</v>
      </c>
      <c r="E173" s="3">
        <v>1.4235928372628452</v>
      </c>
      <c r="F173" s="3">
        <v>0.92314507020844361</v>
      </c>
      <c r="G173" s="3">
        <v>0.50044776705440164</v>
      </c>
      <c r="H173" s="3">
        <v>0.90066751148791002</v>
      </c>
      <c r="I173" s="3">
        <v>0.13818777532368928</v>
      </c>
      <c r="J173" s="3">
        <v>0.64051933594102506</v>
      </c>
      <c r="K173" s="3">
        <v>1.2057708044758622</v>
      </c>
      <c r="L173" s="3">
        <v>0.57256680439002805</v>
      </c>
      <c r="M173" s="3">
        <v>-0.2478855302106675</v>
      </c>
      <c r="N173" s="3">
        <v>2.0941756706275547</v>
      </c>
      <c r="O173" s="3">
        <v>0.92314507020844361</v>
      </c>
    </row>
    <row r="174" spans="2:15" x14ac:dyDescent="0.35">
      <c r="B174" s="380" t="s">
        <v>118</v>
      </c>
      <c r="C174">
        <v>1</v>
      </c>
      <c r="D174" s="3">
        <v>1.0860454034604881</v>
      </c>
      <c r="E174" s="3">
        <v>1.27314422595068</v>
      </c>
      <c r="F174" s="3">
        <v>0.99372805796157526</v>
      </c>
      <c r="G174" s="3">
        <v>0.27941616798910474</v>
      </c>
      <c r="H174" s="3">
        <v>0.5028717905436827</v>
      </c>
      <c r="I174" s="3">
        <v>0.14139512737986376</v>
      </c>
      <c r="J174" s="3">
        <v>0.70454255219622863</v>
      </c>
      <c r="K174" s="3">
        <v>1.2829135637269218</v>
      </c>
      <c r="L174" s="3">
        <v>0.573349340530942</v>
      </c>
      <c r="M174" s="3">
        <v>-0.17890300856894514</v>
      </c>
      <c r="N174" s="3">
        <v>2.1663591244920957</v>
      </c>
      <c r="O174" s="3">
        <v>0.99372805796157526</v>
      </c>
    </row>
    <row r="175" spans="2:15" x14ac:dyDescent="0.35">
      <c r="B175" s="380" t="s">
        <v>119</v>
      </c>
      <c r="C175">
        <v>1</v>
      </c>
      <c r="D175" s="3">
        <v>1.3706092565279038</v>
      </c>
      <c r="E175" s="3">
        <v>0.76732371381206788</v>
      </c>
      <c r="F175" s="3">
        <v>1.2624859079466126</v>
      </c>
      <c r="G175" s="3">
        <v>-0.49516219413454476</v>
      </c>
      <c r="H175" s="3">
        <v>-0.89115494270069062</v>
      </c>
      <c r="I175" s="3">
        <v>0.1542438376376109</v>
      </c>
      <c r="J175" s="3">
        <v>0.94702183909940862</v>
      </c>
      <c r="K175" s="3">
        <v>1.5779499767938168</v>
      </c>
      <c r="L175" s="3">
        <v>0.57665244791787351</v>
      </c>
      <c r="M175" s="3">
        <v>8.3099228277311088E-2</v>
      </c>
      <c r="N175" s="3">
        <v>2.4418725876159142</v>
      </c>
      <c r="O175" s="3">
        <v>1.2624859079466126</v>
      </c>
    </row>
    <row r="176" spans="2:15" x14ac:dyDescent="0.35">
      <c r="B176" s="380" t="s">
        <v>120</v>
      </c>
      <c r="C176">
        <v>1</v>
      </c>
      <c r="D176" s="3">
        <v>0.80768453986759603</v>
      </c>
      <c r="E176" s="3">
        <v>-0.1847777900620807</v>
      </c>
      <c r="F176" s="3">
        <v>0.73082865449629963</v>
      </c>
      <c r="G176" s="3">
        <v>-0.91560644455838036</v>
      </c>
      <c r="H176" s="3">
        <v>-1.6478382604773305</v>
      </c>
      <c r="I176" s="3">
        <v>0.12986740964070487</v>
      </c>
      <c r="J176" s="3">
        <v>0.4652199787568056</v>
      </c>
      <c r="K176" s="3">
        <v>0.99643733023579362</v>
      </c>
      <c r="L176" s="3">
        <v>0.57061583252419912</v>
      </c>
      <c r="M176" s="3">
        <v>-0.43621176043192134</v>
      </c>
      <c r="N176" s="3">
        <v>1.8978690694245206</v>
      </c>
      <c r="O176" s="3">
        <v>0.73082865449629963</v>
      </c>
    </row>
    <row r="177" spans="2:15" x14ac:dyDescent="0.35">
      <c r="B177" s="380" t="s">
        <v>121</v>
      </c>
      <c r="C177">
        <v>1</v>
      </c>
      <c r="D177" s="3">
        <v>-0.44945197575065976</v>
      </c>
      <c r="E177" s="3">
        <v>-0.64101152534118822</v>
      </c>
      <c r="F177" s="3">
        <v>-0.45648063806940276</v>
      </c>
      <c r="G177" s="3">
        <v>-0.18453088727178546</v>
      </c>
      <c r="H177" s="3">
        <v>-0.33210453912099891</v>
      </c>
      <c r="I177" s="3">
        <v>9.9979078639802835E-2</v>
      </c>
      <c r="J177" s="3">
        <v>-0.66096081329305201</v>
      </c>
      <c r="K177" s="3">
        <v>-0.2520004628457535</v>
      </c>
      <c r="L177" s="3">
        <v>0.56456416854611136</v>
      </c>
      <c r="M177" s="3">
        <v>-1.6111440104456292</v>
      </c>
      <c r="N177" s="3">
        <v>0.69818273430682376</v>
      </c>
      <c r="O177" s="3">
        <v>-0.45648063806940276</v>
      </c>
    </row>
    <row r="178" spans="2:15" x14ac:dyDescent="0.35">
      <c r="B178" s="380" t="s">
        <v>122</v>
      </c>
      <c r="C178">
        <v>1</v>
      </c>
      <c r="D178" s="3">
        <v>-1.502829629376629</v>
      </c>
      <c r="E178" s="3">
        <v>-1.0815427812814524</v>
      </c>
      <c r="F178" s="3">
        <v>-1.4513487857948597</v>
      </c>
      <c r="G178" s="3">
        <v>0.36980600451340728</v>
      </c>
      <c r="H178" s="3">
        <v>0.66554848626624097</v>
      </c>
      <c r="I178" s="3">
        <v>0.11568917895431315</v>
      </c>
      <c r="J178" s="3">
        <v>-1.6879597238620594</v>
      </c>
      <c r="K178" s="3">
        <v>-1.21473784772766</v>
      </c>
      <c r="L178" s="3">
        <v>0.56755693138893237</v>
      </c>
      <c r="M178" s="3">
        <v>-2.6121330454489895</v>
      </c>
      <c r="N178" s="3">
        <v>-0.2905645261407297</v>
      </c>
      <c r="O178" s="3">
        <v>-1.4513487857948597</v>
      </c>
    </row>
    <row r="179" spans="2:15" x14ac:dyDescent="0.35">
      <c r="B179" s="380" t="s">
        <v>123</v>
      </c>
      <c r="C179">
        <v>1</v>
      </c>
      <c r="D179" s="3">
        <v>-2.5288807917681035</v>
      </c>
      <c r="E179" s="3">
        <v>-1.6892916680757113</v>
      </c>
      <c r="F179" s="3">
        <v>-2.4204082830095368</v>
      </c>
      <c r="G179" s="3">
        <v>0.73111661493382551</v>
      </c>
      <c r="H179" s="3">
        <v>1.3158076137610804</v>
      </c>
      <c r="I179" s="3">
        <v>0.15716432734310484</v>
      </c>
      <c r="J179" s="3">
        <v>-2.7418454239718555</v>
      </c>
      <c r="K179" s="3">
        <v>-2.0989711420472181</v>
      </c>
      <c r="L179" s="3">
        <v>0.57744048180718055</v>
      </c>
      <c r="M179" s="3">
        <v>-3.6014066729482259</v>
      </c>
      <c r="N179" s="3">
        <v>-1.2394098930708477</v>
      </c>
      <c r="O179" s="3">
        <v>-2.4204082830095368</v>
      </c>
    </row>
    <row r="180" spans="2:15" x14ac:dyDescent="0.35">
      <c r="B180" s="380" t="s">
        <v>124</v>
      </c>
      <c r="C180">
        <v>1</v>
      </c>
      <c r="D180" s="3">
        <v>-3.0286939926323653</v>
      </c>
      <c r="E180" s="3">
        <v>-2.0060625934374636</v>
      </c>
      <c r="F180" s="3">
        <v>-2.8924595284872785</v>
      </c>
      <c r="G180" s="3">
        <v>0.88639693504981487</v>
      </c>
      <c r="H180" s="3">
        <v>1.595269225359621</v>
      </c>
      <c r="I180" s="3">
        <v>0.1818753435525402</v>
      </c>
      <c r="J180" s="3">
        <v>-3.2644363722874683</v>
      </c>
      <c r="K180" s="3">
        <v>-2.5204826846870887</v>
      </c>
      <c r="L180" s="3">
        <v>0.58464991647382691</v>
      </c>
      <c r="M180" s="3">
        <v>-4.0882028679089526</v>
      </c>
      <c r="N180" s="3">
        <v>-1.6967161890656042</v>
      </c>
      <c r="O180" s="3">
        <v>-2.8924595284872785</v>
      </c>
    </row>
    <row r="181" spans="2:15" x14ac:dyDescent="0.35">
      <c r="B181" s="380" t="s">
        <v>125</v>
      </c>
      <c r="C181">
        <v>1</v>
      </c>
      <c r="D181" s="3">
        <v>-0.78188880837942965</v>
      </c>
      <c r="E181" s="3">
        <v>-1.693701287394257</v>
      </c>
      <c r="F181" s="3">
        <v>-0.77045237913933162</v>
      </c>
      <c r="G181" s="3">
        <v>-0.92324890825492534</v>
      </c>
      <c r="H181" s="3">
        <v>-1.661592580532985</v>
      </c>
      <c r="I181" s="3">
        <v>0.10081971564272704</v>
      </c>
      <c r="J181" s="3">
        <v>-0.97665185007960487</v>
      </c>
      <c r="K181" s="3">
        <v>-0.56425290819905838</v>
      </c>
      <c r="L181" s="3">
        <v>0.5647136436308039</v>
      </c>
      <c r="M181" s="3">
        <v>-1.9254214623895263</v>
      </c>
      <c r="N181" s="3">
        <v>0.38451670411086303</v>
      </c>
      <c r="O181" s="3">
        <v>-0.77045237913933162</v>
      </c>
    </row>
    <row r="182" spans="2:15" x14ac:dyDescent="0.35">
      <c r="B182" s="380" t="s">
        <v>126</v>
      </c>
      <c r="C182">
        <v>1</v>
      </c>
      <c r="D182" s="3">
        <v>-1.0725863037378569</v>
      </c>
      <c r="E182" s="3">
        <v>-1.1940121576595903</v>
      </c>
      <c r="F182" s="3">
        <v>-1.0450031803264987</v>
      </c>
      <c r="G182" s="3">
        <v>-0.1490089773330916</v>
      </c>
      <c r="H182" s="3">
        <v>-0.26817492981113622</v>
      </c>
      <c r="I182" s="3">
        <v>0.10484661712913819</v>
      </c>
      <c r="J182" s="3">
        <v>-1.2594385895525837</v>
      </c>
      <c r="K182" s="3">
        <v>-0.83056777110041391</v>
      </c>
      <c r="L182" s="3">
        <v>0.5654464584414004</v>
      </c>
      <c r="M182" s="3">
        <v>-2.2014710381494931</v>
      </c>
      <c r="N182" s="3">
        <v>0.11146467749649536</v>
      </c>
      <c r="O182" s="3">
        <v>-1.0450031803264987</v>
      </c>
    </row>
    <row r="183" spans="2:15" x14ac:dyDescent="0.35">
      <c r="B183" s="380" t="s">
        <v>127</v>
      </c>
      <c r="C183">
        <v>1</v>
      </c>
      <c r="D183" s="3">
        <v>-1.7493410804997627</v>
      </c>
      <c r="E183" s="3">
        <v>-0.85924727034916593</v>
      </c>
      <c r="F183" s="3">
        <v>-1.6841678416460937</v>
      </c>
      <c r="G183" s="3">
        <v>0.82492057129692775</v>
      </c>
      <c r="H183" s="3">
        <v>1.4846287805384948</v>
      </c>
      <c r="I183" s="3">
        <v>0.12401949002087623</v>
      </c>
      <c r="J183" s="3">
        <v>-1.937816178834515</v>
      </c>
      <c r="K183" s="3">
        <v>-1.4305195044576724</v>
      </c>
      <c r="L183" s="3">
        <v>0.56931337429006212</v>
      </c>
      <c r="M183" s="3">
        <v>-2.8485444303862648</v>
      </c>
      <c r="N183" s="3">
        <v>-0.51979125290592276</v>
      </c>
      <c r="O183" s="3">
        <v>-1.6841678416460937</v>
      </c>
    </row>
    <row r="184" spans="2:15" x14ac:dyDescent="0.35">
      <c r="B184" s="380" t="s">
        <v>128</v>
      </c>
      <c r="C184">
        <v>1</v>
      </c>
      <c r="D184" s="3">
        <v>-0.36253993317989119</v>
      </c>
      <c r="E184" s="3">
        <v>-0.54429719785355635</v>
      </c>
      <c r="F184" s="3">
        <v>-0.37439609554110764</v>
      </c>
      <c r="G184" s="3">
        <v>-0.1699011023124487</v>
      </c>
      <c r="H184" s="3">
        <v>-0.30577497411867022</v>
      </c>
      <c r="I184" s="3">
        <v>0.10044213358906762</v>
      </c>
      <c r="J184" s="3">
        <v>-0.57982332447291285</v>
      </c>
      <c r="K184" s="3">
        <v>-0.16896886660930244</v>
      </c>
      <c r="L184" s="3">
        <v>0.56464635519980322</v>
      </c>
      <c r="M184" s="3">
        <v>-1.5292275584976496</v>
      </c>
      <c r="N184" s="3">
        <v>0.78043536741543429</v>
      </c>
      <c r="O184" s="3">
        <v>-0.37439609554110764</v>
      </c>
    </row>
    <row r="185" spans="2:15" x14ac:dyDescent="0.35">
      <c r="B185" s="380" t="s">
        <v>129</v>
      </c>
      <c r="C185">
        <v>1</v>
      </c>
      <c r="D185" s="3">
        <v>-0.59957994010745053</v>
      </c>
      <c r="E185" s="3">
        <v>-0.7111379502737718</v>
      </c>
      <c r="F185" s="3">
        <v>-0.59826979536480462</v>
      </c>
      <c r="G185" s="3">
        <v>-0.11286815490896718</v>
      </c>
      <c r="H185" s="3">
        <v>-0.2031314492747866</v>
      </c>
      <c r="I185" s="3">
        <v>9.9845942252512615E-2</v>
      </c>
      <c r="J185" s="3">
        <v>-0.80247767610272625</v>
      </c>
      <c r="K185" s="3">
        <v>-0.394061914626883</v>
      </c>
      <c r="L185" s="3">
        <v>0.56454060653312643</v>
      </c>
      <c r="M185" s="3">
        <v>-1.7528849780136471</v>
      </c>
      <c r="N185" s="3">
        <v>0.55634538728403782</v>
      </c>
      <c r="O185" s="3">
        <v>-0.59826979536480462</v>
      </c>
    </row>
    <row r="186" spans="2:15" x14ac:dyDescent="0.35">
      <c r="B186" s="380" t="s">
        <v>130</v>
      </c>
      <c r="C186">
        <v>1</v>
      </c>
      <c r="D186" s="3">
        <v>-0.89760881376043189</v>
      </c>
      <c r="E186" s="3">
        <v>-0.52729027075555523</v>
      </c>
      <c r="F186" s="3">
        <v>-0.87974475591596701</v>
      </c>
      <c r="G186" s="3">
        <v>0.35245448516041178</v>
      </c>
      <c r="H186" s="3">
        <v>0.63432055243374186</v>
      </c>
      <c r="I186" s="3">
        <v>0.10206970375967755</v>
      </c>
      <c r="J186" s="3">
        <v>-1.0885007396052961</v>
      </c>
      <c r="K186" s="3">
        <v>-0.67098877222663789</v>
      </c>
      <c r="L186" s="3">
        <v>0.56493814587624236</v>
      </c>
      <c r="M186" s="3">
        <v>-2.03517299781325</v>
      </c>
      <c r="N186" s="3">
        <v>0.27568348598131576</v>
      </c>
      <c r="O186" s="3">
        <v>-0.87974475591596701</v>
      </c>
    </row>
    <row r="187" spans="2:15" ht="15" thickBot="1" x14ac:dyDescent="0.4">
      <c r="B187" s="372" t="s">
        <v>131</v>
      </c>
      <c r="C187" s="363">
        <v>1</v>
      </c>
      <c r="D187" s="364">
        <v>-0.89227591375152748</v>
      </c>
      <c r="E187" s="364">
        <v>0.25834763242788478</v>
      </c>
      <c r="F187" s="364">
        <v>-0.87470807003640527</v>
      </c>
      <c r="G187" s="364">
        <v>1.13305570246429</v>
      </c>
      <c r="H187" s="364">
        <v>2.0391867585349077</v>
      </c>
      <c r="I187" s="364">
        <v>0.10200159390947744</v>
      </c>
      <c r="J187" s="364">
        <v>-1.0833247534411865</v>
      </c>
      <c r="K187" s="364">
        <v>-0.66609138663162415</v>
      </c>
      <c r="L187" s="364">
        <v>0.56492584416060498</v>
      </c>
      <c r="M187" s="364">
        <v>-2.030111152100218</v>
      </c>
      <c r="N187" s="364">
        <v>0.28069501202740732</v>
      </c>
      <c r="O187" s="364">
        <v>-0.87470807003640527</v>
      </c>
    </row>
    <row r="188" spans="2:15" x14ac:dyDescent="0.35">
      <c r="B188" s="30" t="s">
        <v>231</v>
      </c>
    </row>
    <row r="208" spans="7:7" x14ac:dyDescent="0.35">
      <c r="G208" t="s">
        <v>63</v>
      </c>
    </row>
    <row r="228" spans="7:7" x14ac:dyDescent="0.35">
      <c r="G228" t="s">
        <v>63</v>
      </c>
    </row>
    <row r="248" spans="2:18" x14ac:dyDescent="0.35">
      <c r="G248" t="s">
        <v>63</v>
      </c>
    </row>
    <row r="251" spans="2:18" x14ac:dyDescent="0.35">
      <c r="B251" t="s">
        <v>210</v>
      </c>
    </row>
    <row r="252" spans="2:18" ht="15" thickBot="1" x14ac:dyDescent="0.4"/>
    <row r="253" spans="2:18" ht="43.5" x14ac:dyDescent="0.35">
      <c r="B253" s="367" t="s">
        <v>198</v>
      </c>
      <c r="C253" s="368" t="s">
        <v>199</v>
      </c>
      <c r="D253" s="391" t="s">
        <v>201</v>
      </c>
      <c r="E253" s="368" t="s">
        <v>202</v>
      </c>
      <c r="F253" s="368" t="s">
        <v>211</v>
      </c>
      <c r="G253" s="368" t="s">
        <v>212</v>
      </c>
      <c r="H253" s="368" t="s">
        <v>213</v>
      </c>
      <c r="I253" s="391" t="s">
        <v>214</v>
      </c>
      <c r="J253" s="391" t="s">
        <v>215</v>
      </c>
      <c r="K253" s="391" t="s">
        <v>216</v>
      </c>
      <c r="L253" s="391" t="s">
        <v>217</v>
      </c>
      <c r="M253" s="391" t="s">
        <v>218</v>
      </c>
      <c r="N253" s="368" t="s">
        <v>219</v>
      </c>
      <c r="O253" s="391" t="s">
        <v>220</v>
      </c>
      <c r="P253" s="368" t="s">
        <v>467</v>
      </c>
      <c r="Q253" s="391" t="s">
        <v>221</v>
      </c>
      <c r="R253" s="368" t="s">
        <v>468</v>
      </c>
    </row>
    <row r="254" spans="2:18" x14ac:dyDescent="0.35">
      <c r="B254" s="373" t="s">
        <v>71</v>
      </c>
      <c r="C254" s="358">
        <v>1</v>
      </c>
      <c r="D254" s="392">
        <v>0.13236665771139111</v>
      </c>
      <c r="E254" s="358">
        <v>0.23822335926604479</v>
      </c>
      <c r="F254" s="358">
        <v>0.25107610829281296</v>
      </c>
      <c r="G254" s="358">
        <v>0.14703498813341201</v>
      </c>
      <c r="H254" s="358">
        <v>0.26030289016068786</v>
      </c>
      <c r="I254" s="392">
        <v>6.7502751655812376E-2</v>
      </c>
      <c r="J254" s="392">
        <v>2.0250825496743712</v>
      </c>
      <c r="K254" s="392">
        <v>3.4928735431862907E-3</v>
      </c>
      <c r="L254" s="392">
        <v>1.1864019634315199</v>
      </c>
      <c r="M254" s="392">
        <v>1.4668330422020903E-2</v>
      </c>
      <c r="N254" s="358">
        <v>8.2216500422591696E-2</v>
      </c>
      <c r="O254" s="392">
        <v>7.0528833263318221E-3</v>
      </c>
      <c r="P254" s="358">
        <v>4.2142410302896784E-3</v>
      </c>
      <c r="Q254" s="392">
        <v>6.5886036876943804E-2</v>
      </c>
      <c r="R254" s="358">
        <v>6.7630053103886908E-2</v>
      </c>
    </row>
    <row r="255" spans="2:18" x14ac:dyDescent="0.35">
      <c r="B255" s="380" t="s">
        <v>72</v>
      </c>
      <c r="C255" s="3">
        <v>1</v>
      </c>
      <c r="D255" s="393">
        <v>7.1080575266202262E-2</v>
      </c>
      <c r="E255" s="3">
        <v>0.12792536814971966</v>
      </c>
      <c r="F255" s="3">
        <v>0.13561016129046585</v>
      </c>
      <c r="G255" s="3">
        <v>7.9877055659911156E-2</v>
      </c>
      <c r="H255" s="3">
        <v>0.14130110303994978</v>
      </c>
      <c r="I255" s="393">
        <v>7.7867181351235715E-2</v>
      </c>
      <c r="J255" s="393">
        <v>2.3360154405370714</v>
      </c>
      <c r="K255" s="393">
        <v>1.1379219488920314E-3</v>
      </c>
      <c r="L255" s="393">
        <v>1.2039267489791257</v>
      </c>
      <c r="M255" s="393">
        <v>8.7964803937088942E-3</v>
      </c>
      <c r="N255" s="3">
        <v>4.6890946337613842E-2</v>
      </c>
      <c r="O255" s="393">
        <v>3.9243872936291085E-3</v>
      </c>
      <c r="P255" s="3">
        <v>2.4588793355452099E-3</v>
      </c>
      <c r="Q255" s="393">
        <v>3.6632263223177239E-2</v>
      </c>
      <c r="R255" s="3">
        <v>3.942963703629785E-2</v>
      </c>
    </row>
    <row r="256" spans="2:18" x14ac:dyDescent="0.35">
      <c r="B256" s="380" t="s">
        <v>73</v>
      </c>
      <c r="C256" s="3">
        <v>1</v>
      </c>
      <c r="D256" s="393">
        <v>0.66426145687459637</v>
      </c>
      <c r="E256" s="3">
        <v>1.1954868274505459</v>
      </c>
      <c r="F256" s="3">
        <v>1.2482042627450662</v>
      </c>
      <c r="G256" s="3">
        <v>0.72413707947434913</v>
      </c>
      <c r="H256" s="3">
        <v>1.3164300070426813</v>
      </c>
      <c r="I256" s="393">
        <v>5.0427416309153948E-2</v>
      </c>
      <c r="J256" s="393">
        <v>1.5128224892746185</v>
      </c>
      <c r="K256" s="393">
        <v>7.0218624165615348E-2</v>
      </c>
      <c r="L256" s="393">
        <v>1.0471207129569766</v>
      </c>
      <c r="M256" s="393">
        <v>5.9875622599752716E-2</v>
      </c>
      <c r="N256" s="3">
        <v>0.37854054343182614</v>
      </c>
      <c r="O256" s="393">
        <v>3.319146056575574E-2</v>
      </c>
      <c r="P256" s="3">
        <v>1.7938746253595338E-2</v>
      </c>
      <c r="Q256" s="393">
        <v>0.31839903064661379</v>
      </c>
      <c r="R256" s="3">
        <v>0.29561817517071315</v>
      </c>
    </row>
    <row r="257" spans="2:18" x14ac:dyDescent="0.35">
      <c r="B257" s="380" t="s">
        <v>74</v>
      </c>
      <c r="C257" s="3">
        <v>1</v>
      </c>
      <c r="D257" s="393">
        <v>0.42798146249729552</v>
      </c>
      <c r="E257" s="3">
        <v>0.77024821403287969</v>
      </c>
      <c r="F257" s="3">
        <v>0.81114472699174722</v>
      </c>
      <c r="G257" s="3">
        <v>0.47463554293716148</v>
      </c>
      <c r="H257" s="3">
        <v>0.84904249717989466</v>
      </c>
      <c r="I257" s="393">
        <v>6.6036471436992109E-2</v>
      </c>
      <c r="J257" s="393">
        <v>1.9810941431097633</v>
      </c>
      <c r="K257" s="393">
        <v>3.5861741712986311E-2</v>
      </c>
      <c r="L257" s="393">
        <v>1.1362701004581002</v>
      </c>
      <c r="M257" s="393">
        <v>4.6654080439865998E-2</v>
      </c>
      <c r="N257" s="3">
        <v>0.26619145918223319</v>
      </c>
      <c r="O257" s="393">
        <v>2.2685598431695975E-2</v>
      </c>
      <c r="P257" s="3">
        <v>1.3455199107320188E-2</v>
      </c>
      <c r="Q257" s="393">
        <v>0.21413506904436158</v>
      </c>
      <c r="R257" s="3">
        <v>0.2181832256917588</v>
      </c>
    </row>
    <row r="258" spans="2:18" x14ac:dyDescent="0.35">
      <c r="B258" s="380" t="s">
        <v>75</v>
      </c>
      <c r="C258" s="3">
        <v>1</v>
      </c>
      <c r="D258" s="393">
        <v>-0.49184122700231425</v>
      </c>
      <c r="E258" s="3">
        <v>-0.88517812074317737</v>
      </c>
      <c r="F258" s="3">
        <v>-0.94676749132429217</v>
      </c>
      <c r="G258" s="3">
        <v>-0.56266546806613871</v>
      </c>
      <c r="H258" s="3">
        <v>-1.0107733897555948</v>
      </c>
      <c r="I258" s="393">
        <v>9.3614669965417951E-2</v>
      </c>
      <c r="J258" s="393">
        <v>2.8084400989625387</v>
      </c>
      <c r="K258" s="393">
        <v>6.4537729022301385E-2</v>
      </c>
      <c r="L258" s="393">
        <v>1.1524819954398573</v>
      </c>
      <c r="M258" s="393">
        <v>-7.0824241063824428E-2</v>
      </c>
      <c r="N258" s="3">
        <v>-0.35860771892623994</v>
      </c>
      <c r="O258" s="393">
        <v>-2.8559733033954225E-2</v>
      </c>
      <c r="P258" s="3">
        <v>-1.8991538999999443E-2</v>
      </c>
      <c r="Q258" s="393">
        <v>-0.27072356923698743</v>
      </c>
      <c r="R258" s="3">
        <v>-0.30926142677613322</v>
      </c>
    </row>
    <row r="259" spans="2:18" x14ac:dyDescent="0.35">
      <c r="B259" s="380" t="s">
        <v>76</v>
      </c>
      <c r="C259" s="3">
        <v>1</v>
      </c>
      <c r="D259" s="393">
        <v>0.41472588718369452</v>
      </c>
      <c r="E259" s="3">
        <v>0.7463918461619371</v>
      </c>
      <c r="F259" s="3">
        <v>0.77537905297472987</v>
      </c>
      <c r="G259" s="3">
        <v>0.44756436486371626</v>
      </c>
      <c r="H259" s="3">
        <v>0.79981650165206497</v>
      </c>
      <c r="I259" s="393">
        <v>4.1113455332241998E-2</v>
      </c>
      <c r="J259" s="393">
        <v>1.23340365996726</v>
      </c>
      <c r="K259" s="393">
        <v>2.3802359154634401E-2</v>
      </c>
      <c r="L259" s="393">
        <v>1.110140338863522</v>
      </c>
      <c r="M259" s="393">
        <v>3.2838477680021738E-2</v>
      </c>
      <c r="N259" s="3">
        <v>0.21664771747981307</v>
      </c>
      <c r="O259" s="393">
        <v>1.9924674954027565E-2</v>
      </c>
      <c r="P259" s="3">
        <v>1.0011183726461533E-2</v>
      </c>
      <c r="Q259" s="393">
        <v>0.18788603040296267</v>
      </c>
      <c r="R259" s="3">
        <v>0.16217441843639308</v>
      </c>
    </row>
    <row r="260" spans="2:18" x14ac:dyDescent="0.35">
      <c r="B260" s="380" t="s">
        <v>77</v>
      </c>
      <c r="C260" s="3">
        <v>1</v>
      </c>
      <c r="D260" s="393">
        <v>0.28446419852549276</v>
      </c>
      <c r="E260" s="3">
        <v>0.51195684876641101</v>
      </c>
      <c r="F260" s="3">
        <v>0.53521254402853524</v>
      </c>
      <c r="G260" s="3">
        <v>0.31089480747012865</v>
      </c>
      <c r="H260" s="3">
        <v>0.55252864657029599</v>
      </c>
      <c r="I260" s="393">
        <v>5.2756571655224162E-2</v>
      </c>
      <c r="J260" s="393">
        <v>1.5826971496567248</v>
      </c>
      <c r="K260" s="393">
        <v>1.3307673133022698E-2</v>
      </c>
      <c r="L260" s="393">
        <v>1.1493266981147137</v>
      </c>
      <c r="M260" s="393">
        <v>2.6430608944635881E-2</v>
      </c>
      <c r="N260" s="3">
        <v>0.1611022662626507</v>
      </c>
      <c r="O260" s="393">
        <v>1.4346523441343306E-2</v>
      </c>
      <c r="P260" s="3">
        <v>7.8775232438518979E-3</v>
      </c>
      <c r="Q260" s="393">
        <v>0.13454153844775144</v>
      </c>
      <c r="R260" s="3">
        <v>0.12690919293108746</v>
      </c>
    </row>
    <row r="261" spans="2:18" x14ac:dyDescent="0.35">
      <c r="B261" s="380" t="s">
        <v>78</v>
      </c>
      <c r="C261" s="3">
        <v>1</v>
      </c>
      <c r="D261" s="393">
        <v>5.1155872932485691E-2</v>
      </c>
      <c r="E261" s="3">
        <v>9.2066416927553324E-2</v>
      </c>
      <c r="F261" s="3">
        <v>9.6160031294672293E-2</v>
      </c>
      <c r="G261" s="3">
        <v>5.5806168879919273E-2</v>
      </c>
      <c r="H261" s="3">
        <v>9.8704559904881126E-2</v>
      </c>
      <c r="I261" s="393">
        <v>5.1071360183133824E-2</v>
      </c>
      <c r="J261" s="393">
        <v>1.5321408054940147</v>
      </c>
      <c r="K261" s="393">
        <v>4.2028538576221222E-4</v>
      </c>
      <c r="L261" s="393">
        <v>1.1694715077219471</v>
      </c>
      <c r="M261" s="393">
        <v>4.6502959474335791E-3</v>
      </c>
      <c r="N261" s="3">
        <v>2.8492883882616074E-2</v>
      </c>
      <c r="O261" s="393">
        <v>2.5627475079910847E-3</v>
      </c>
      <c r="P261" s="3">
        <v>1.3912618078639391E-3</v>
      </c>
      <c r="Q261" s="393">
        <v>2.3918239678562471E-2</v>
      </c>
      <c r="R261" s="3">
        <v>2.2306217305133724E-2</v>
      </c>
    </row>
    <row r="262" spans="2:18" x14ac:dyDescent="0.35">
      <c r="B262" s="380" t="s">
        <v>79</v>
      </c>
      <c r="C262" s="3">
        <v>1</v>
      </c>
      <c r="D262" s="393">
        <v>-0.96813449660958217</v>
      </c>
      <c r="E262" s="3">
        <v>-1.7423742201494623</v>
      </c>
      <c r="F262" s="3">
        <v>-1.8207192736114639</v>
      </c>
      <c r="G262" s="3">
        <v>-1.0571553229205133</v>
      </c>
      <c r="H262" s="3">
        <v>-1.9864787832328223</v>
      </c>
      <c r="I262" s="393">
        <v>5.1949832261991416E-2</v>
      </c>
      <c r="J262" s="393">
        <v>1.5584949678597424</v>
      </c>
      <c r="K262" s="393">
        <v>0.15240945476419812</v>
      </c>
      <c r="L262" s="393">
        <v>0.91885197178098665</v>
      </c>
      <c r="M262" s="393">
        <v>-8.9020826310931181E-2</v>
      </c>
      <c r="N262" s="3">
        <v>-0.57644827120472641</v>
      </c>
      <c r="O262" s="393">
        <v>-4.8670707083205762E-2</v>
      </c>
      <c r="P262" s="3">
        <v>-2.6580847123635228E-2</v>
      </c>
      <c r="Q262" s="393">
        <v>-0.48259317081564373</v>
      </c>
      <c r="R262" s="3">
        <v>-0.45276829274558467</v>
      </c>
    </row>
    <row r="263" spans="2:18" x14ac:dyDescent="0.35">
      <c r="B263" s="380" t="s">
        <v>80</v>
      </c>
      <c r="C263" s="3">
        <v>1</v>
      </c>
      <c r="D263" s="393">
        <v>1.3207139686213176</v>
      </c>
      <c r="E263" s="3">
        <v>2.3769197143328955</v>
      </c>
      <c r="F263" s="3">
        <v>2.4187280231623718</v>
      </c>
      <c r="G263" s="3">
        <v>1.3675833931118293</v>
      </c>
      <c r="H263" s="3">
        <v>2.7068574067981395</v>
      </c>
      <c r="I263" s="393">
        <v>2.0136477074773357E-3</v>
      </c>
      <c r="J263" s="393">
        <v>6.0409431224320076E-2</v>
      </c>
      <c r="K263" s="393">
        <v>0.10380659041697481</v>
      </c>
      <c r="L263" s="393">
        <v>0.70781827824647059</v>
      </c>
      <c r="M263" s="393">
        <v>4.6869424490511749E-2</v>
      </c>
      <c r="N263" s="3">
        <v>0.50111024245661751</v>
      </c>
      <c r="O263" s="393">
        <v>4.0405010578599861E-2</v>
      </c>
      <c r="P263" s="3">
        <v>-6.7699195281552601E-3</v>
      </c>
      <c r="Q263" s="393">
        <v>0.42200264302711565</v>
      </c>
      <c r="R263" s="3">
        <v>-0.12146666968892675</v>
      </c>
    </row>
    <row r="264" spans="2:18" x14ac:dyDescent="0.35">
      <c r="B264" s="380" t="s">
        <v>81</v>
      </c>
      <c r="C264" s="3">
        <v>1</v>
      </c>
      <c r="D264" s="393">
        <v>-0.56026862797931121</v>
      </c>
      <c r="E264" s="3">
        <v>-1.0083285092808041</v>
      </c>
      <c r="F264" s="3">
        <v>-1.0336922758117755</v>
      </c>
      <c r="G264" s="3">
        <v>-0.58880942633426148</v>
      </c>
      <c r="H264" s="3">
        <v>-1.0609930400206462</v>
      </c>
      <c r="I264" s="393">
        <v>1.621398276856896E-2</v>
      </c>
      <c r="J264" s="393">
        <v>0.48641948305706884</v>
      </c>
      <c r="K264" s="393">
        <v>2.7215878575443116E-2</v>
      </c>
      <c r="L264" s="393">
        <v>1.0458039827719314</v>
      </c>
      <c r="M264" s="393">
        <v>-2.8540798354950221E-2</v>
      </c>
      <c r="N264" s="3">
        <v>-0.23359213526222622</v>
      </c>
      <c r="O264" s="393">
        <v>-2.3527170248367067E-2</v>
      </c>
      <c r="P264" s="3">
        <v>-8.2709910260134866E-3</v>
      </c>
      <c r="Q264" s="393">
        <v>-0.22370508819729457</v>
      </c>
      <c r="R264" s="3">
        <v>-0.13510063445985296</v>
      </c>
    </row>
    <row r="265" spans="2:18" x14ac:dyDescent="0.35">
      <c r="B265" s="380" t="s">
        <v>82</v>
      </c>
      <c r="C265" s="3">
        <v>1</v>
      </c>
      <c r="D265" s="393">
        <v>0.29512467883016091</v>
      </c>
      <c r="E265" s="3">
        <v>0.5311427636597581</v>
      </c>
      <c r="F265" s="3">
        <v>0.53996788960109954</v>
      </c>
      <c r="G265" s="3">
        <v>0.30501335693784964</v>
      </c>
      <c r="H265" s="3">
        <v>0.54212428031852822</v>
      </c>
      <c r="I265" s="393">
        <v>1.6241112128268011E-4</v>
      </c>
      <c r="J265" s="393">
        <v>4.8723336384804035E-3</v>
      </c>
      <c r="K265" s="393">
        <v>4.8847077548311831E-3</v>
      </c>
      <c r="L265" s="393">
        <v>1.0864663867053077</v>
      </c>
      <c r="M265" s="393">
        <v>9.888678107688717E-3</v>
      </c>
      <c r="N265" s="3">
        <v>9.7613199865656322E-2</v>
      </c>
      <c r="O265" s="393">
        <v>1.0074170544457622E-2</v>
      </c>
      <c r="P265" s="3">
        <v>4.2880978054107301E-4</v>
      </c>
      <c r="Q265" s="393">
        <v>9.4483872618915304E-2</v>
      </c>
      <c r="R265" s="3">
        <v>6.9088655469188281E-3</v>
      </c>
    </row>
    <row r="266" spans="2:18" x14ac:dyDescent="0.35">
      <c r="B266" s="380" t="s">
        <v>83</v>
      </c>
      <c r="C266" s="3">
        <v>1</v>
      </c>
      <c r="D266" s="393">
        <v>0.11410981439710333</v>
      </c>
      <c r="E266" s="3">
        <v>0.20536609279788054</v>
      </c>
      <c r="F266" s="3">
        <v>0.20885192217115198</v>
      </c>
      <c r="G266" s="3">
        <v>0.11801642951372283</v>
      </c>
      <c r="H266" s="3">
        <v>0.20885991083562908</v>
      </c>
      <c r="I266" s="393">
        <v>8.4423431392705191E-4</v>
      </c>
      <c r="J266" s="393">
        <v>2.5327029417811557E-2</v>
      </c>
      <c r="K266" s="393">
        <v>7.4666292089128471E-4</v>
      </c>
      <c r="L266" s="393">
        <v>1.1060938319195246</v>
      </c>
      <c r="M266" s="393">
        <v>3.9066151166195036E-3</v>
      </c>
      <c r="N266" s="3">
        <v>3.8000049796728101E-2</v>
      </c>
      <c r="O266" s="393">
        <v>3.5996475965030801E-3</v>
      </c>
      <c r="P266" s="3">
        <v>-3.7827872217514983E-4</v>
      </c>
      <c r="Q266" s="393">
        <v>3.3615609405487468E-2</v>
      </c>
      <c r="R266" s="3">
        <v>-6.0685731088504814E-3</v>
      </c>
    </row>
    <row r="267" spans="2:18" x14ac:dyDescent="0.35">
      <c r="B267" s="380" t="s">
        <v>84</v>
      </c>
      <c r="C267" s="3">
        <v>1</v>
      </c>
      <c r="D267" s="393">
        <v>-0.65564942548475036</v>
      </c>
      <c r="E267" s="3">
        <v>-1.1799875538172493</v>
      </c>
      <c r="F267" s="3">
        <v>-1.1994985793462669</v>
      </c>
      <c r="G267" s="3">
        <v>-0.67751093304254861</v>
      </c>
      <c r="H267" s="3">
        <v>-1.2290002715729205</v>
      </c>
      <c r="I267" s="393">
        <v>9.3226087150587272E-6</v>
      </c>
      <c r="J267" s="393">
        <v>2.7967826145176183E-4</v>
      </c>
      <c r="K267" s="393">
        <v>2.3987108666392608E-2</v>
      </c>
      <c r="L267" s="393">
        <v>1.0012093688758503</v>
      </c>
      <c r="M267" s="393">
        <v>-2.1861507557798237E-2</v>
      </c>
      <c r="N267" s="3">
        <v>-0.22076685896113701</v>
      </c>
      <c r="O267" s="393">
        <v>-2.1730113197105858E-2</v>
      </c>
      <c r="P267" s="3">
        <v>2.2820385579815864E-4</v>
      </c>
      <c r="Q267" s="393">
        <v>-0.20800129836281223</v>
      </c>
      <c r="R267" s="3">
        <v>3.7525000537333287E-3</v>
      </c>
    </row>
    <row r="268" spans="2:18" x14ac:dyDescent="0.35">
      <c r="B268" s="380" t="s">
        <v>85</v>
      </c>
      <c r="C268" s="3">
        <v>1</v>
      </c>
      <c r="D268" s="393">
        <v>-0.33739187951348537</v>
      </c>
      <c r="E268" s="3">
        <v>-0.60721202995118229</v>
      </c>
      <c r="F268" s="3">
        <v>-0.62216695466303129</v>
      </c>
      <c r="G268" s="3">
        <v>-0.35421567216803757</v>
      </c>
      <c r="H268" s="3">
        <v>-0.63062550061462475</v>
      </c>
      <c r="I268" s="393">
        <v>1.5237836926004512E-2</v>
      </c>
      <c r="J268" s="393">
        <v>0.45713510778013539</v>
      </c>
      <c r="K268" s="393">
        <v>9.6510189221605831E-3</v>
      </c>
      <c r="L268" s="393">
        <v>1.0963294732816997</v>
      </c>
      <c r="M268" s="393">
        <v>-1.6823792654552201E-2</v>
      </c>
      <c r="N268" s="3">
        <v>-0.13743571168654947</v>
      </c>
      <c r="O268" s="393">
        <v>-8.7825278843599221E-3</v>
      </c>
      <c r="P268" s="3">
        <v>4.8235565588798223E-3</v>
      </c>
      <c r="Q268" s="393">
        <v>-8.2507167782431001E-2</v>
      </c>
      <c r="R268" s="3">
        <v>7.7845442037202797E-2</v>
      </c>
    </row>
    <row r="269" spans="2:18" x14ac:dyDescent="0.35">
      <c r="B269" s="380" t="s">
        <v>86</v>
      </c>
      <c r="C269" s="3">
        <v>1</v>
      </c>
      <c r="D269" s="393">
        <v>0.54886174426291157</v>
      </c>
      <c r="E269" s="3">
        <v>0.98779927476917362</v>
      </c>
      <c r="F269" s="3">
        <v>1.0277683651288556</v>
      </c>
      <c r="G269" s="3">
        <v>0.59417728817076421</v>
      </c>
      <c r="H269" s="3">
        <v>1.0704315724366149</v>
      </c>
      <c r="I269" s="393">
        <v>4.4007967205415152E-2</v>
      </c>
      <c r="J269" s="393">
        <v>1.3202390161624546</v>
      </c>
      <c r="K269" s="393">
        <v>4.3605847512176096E-2</v>
      </c>
      <c r="L269" s="393">
        <v>1.0782130913223007</v>
      </c>
      <c r="M269" s="393">
        <v>4.5315543907852598E-2</v>
      </c>
      <c r="N269" s="3">
        <v>0.29561365083769353</v>
      </c>
      <c r="O269" s="393">
        <v>1.1630360843447533E-2</v>
      </c>
      <c r="P269" s="3">
        <v>-1.375053650745196E-2</v>
      </c>
      <c r="Q269" s="393">
        <v>0.11056163141324883</v>
      </c>
      <c r="R269" s="3">
        <v>-0.22455594863872427</v>
      </c>
    </row>
    <row r="270" spans="2:18" x14ac:dyDescent="0.35">
      <c r="B270" s="380" t="s">
        <v>87</v>
      </c>
      <c r="C270" s="3">
        <v>1</v>
      </c>
      <c r="D270" s="393">
        <v>-0.74300827545010151</v>
      </c>
      <c r="E270" s="3">
        <v>-1.3372093123792881</v>
      </c>
      <c r="F270" s="3">
        <v>-1.3663382400881257</v>
      </c>
      <c r="G270" s="3">
        <v>-0.7757312953584492</v>
      </c>
      <c r="H270" s="3">
        <v>-1.4182284835825978</v>
      </c>
      <c r="I270" s="393">
        <v>9.9253823863542021E-3</v>
      </c>
      <c r="J270" s="393">
        <v>0.29776147159062605</v>
      </c>
      <c r="K270" s="393">
        <v>4.1109876916697076E-2</v>
      </c>
      <c r="L270" s="393">
        <v>0.98039494688850359</v>
      </c>
      <c r="M270" s="393">
        <v>-3.2723019908347674E-2</v>
      </c>
      <c r="N270" s="3">
        <v>-0.29128440620472018</v>
      </c>
      <c r="O270" s="393">
        <v>-2.0350743910839388E-2</v>
      </c>
      <c r="P270" s="3">
        <v>8.5255592755172256E-3</v>
      </c>
      <c r="Q270" s="393">
        <v>-0.19632859850000794</v>
      </c>
      <c r="R270" s="3">
        <v>0.14129273348369581</v>
      </c>
    </row>
    <row r="271" spans="2:18" x14ac:dyDescent="0.35">
      <c r="B271" s="380" t="s">
        <v>88</v>
      </c>
      <c r="C271" s="3">
        <v>1</v>
      </c>
      <c r="D271" s="393">
        <v>-0.46474030141584999</v>
      </c>
      <c r="E271" s="3">
        <v>-0.83640395325982764</v>
      </c>
      <c r="F271" s="3">
        <v>-0.87020192955026987</v>
      </c>
      <c r="G271" s="3">
        <v>-0.50305823823029028</v>
      </c>
      <c r="H271" s="3">
        <v>-0.90146639693313269</v>
      </c>
      <c r="I271" s="393">
        <v>4.3911917212505536E-2</v>
      </c>
      <c r="J271" s="393">
        <v>1.3173575163751661</v>
      </c>
      <c r="K271" s="393">
        <v>3.1217769515799552E-2</v>
      </c>
      <c r="L271" s="393">
        <v>1.1013003773015841</v>
      </c>
      <c r="M271" s="393">
        <v>-3.8317936814440304E-2</v>
      </c>
      <c r="N271" s="3">
        <v>-0.24879489697281382</v>
      </c>
      <c r="O271" s="393">
        <v>-9.8537737145986924E-3</v>
      </c>
      <c r="P271" s="3">
        <v>1.1629134861703395E-2</v>
      </c>
      <c r="Q271" s="393">
        <v>-9.3175610723681634E-2</v>
      </c>
      <c r="R271" s="3">
        <v>0.18890382078749199</v>
      </c>
    </row>
    <row r="272" spans="2:18" x14ac:dyDescent="0.35">
      <c r="B272" s="380" t="s">
        <v>89</v>
      </c>
      <c r="C272" s="3">
        <v>1</v>
      </c>
      <c r="D272" s="393">
        <v>-0.53602782586214381</v>
      </c>
      <c r="E272" s="3">
        <v>-0.96470177267281221</v>
      </c>
      <c r="F272" s="3">
        <v>-1.0025095554239263</v>
      </c>
      <c r="G272" s="3">
        <v>-0.5788662421965336</v>
      </c>
      <c r="H272" s="3">
        <v>-1.0418925721391603</v>
      </c>
      <c r="I272" s="393">
        <v>4.1745933664586142E-2</v>
      </c>
      <c r="J272" s="393">
        <v>1.2523780099375843</v>
      </c>
      <c r="K272" s="393">
        <v>4.0159945816227748E-2</v>
      </c>
      <c r="L272" s="393">
        <v>1.0795306594016039</v>
      </c>
      <c r="M272" s="393">
        <v>-4.2838416334389701E-2</v>
      </c>
      <c r="N272" s="3">
        <v>-0.28343307842354737</v>
      </c>
      <c r="O272" s="393">
        <v>-1.1521856091332799E-2</v>
      </c>
      <c r="P272" s="3">
        <v>1.3047378305435833E-2</v>
      </c>
      <c r="Q272" s="393">
        <v>-0.10942978630331179</v>
      </c>
      <c r="R272" s="3">
        <v>0.21287763230470372</v>
      </c>
    </row>
    <row r="273" spans="2:18" x14ac:dyDescent="0.35">
      <c r="B273" s="380" t="s">
        <v>90</v>
      </c>
      <c r="C273" s="3">
        <v>1</v>
      </c>
      <c r="D273" s="393">
        <v>0.60561426206306246</v>
      </c>
      <c r="E273" s="3">
        <v>1.0899381039193068</v>
      </c>
      <c r="F273" s="3">
        <v>1.1604351622104949</v>
      </c>
      <c r="G273" s="3">
        <v>0.68648994812651043</v>
      </c>
      <c r="H273" s="3">
        <v>1.2432107263581256</v>
      </c>
      <c r="I273" s="393">
        <v>8.5552380173067905E-2</v>
      </c>
      <c r="J273" s="393">
        <v>2.566571405192037</v>
      </c>
      <c r="K273" s="393">
        <v>8.9915310357189734E-2</v>
      </c>
      <c r="L273" s="393">
        <v>1.1056528513478168</v>
      </c>
      <c r="M273" s="393">
        <v>8.0875686063447944E-2</v>
      </c>
      <c r="N273" s="3">
        <v>0.4267137586746122</v>
      </c>
      <c r="O273" s="393">
        <v>1.0004051502473632E-2</v>
      </c>
      <c r="P273" s="3">
        <v>-2.2150736599603964E-2</v>
      </c>
      <c r="Q273" s="393">
        <v>9.559933496628252E-2</v>
      </c>
      <c r="R273" s="3">
        <v>-0.36363091341743631</v>
      </c>
    </row>
    <row r="274" spans="2:18" x14ac:dyDescent="0.35">
      <c r="B274" s="380" t="s">
        <v>91</v>
      </c>
      <c r="C274" s="3">
        <v>1</v>
      </c>
      <c r="D274" s="393">
        <v>-0.81487420131554411</v>
      </c>
      <c r="E274" s="3">
        <v>-1.466548094308485</v>
      </c>
      <c r="F274" s="3">
        <v>-1.5059696844517341</v>
      </c>
      <c r="G274" s="3">
        <v>-0.85927150011686504</v>
      </c>
      <c r="H274" s="3">
        <v>-1.5827014099457408</v>
      </c>
      <c r="I274" s="393">
        <v>1.9410469579651753E-2</v>
      </c>
      <c r="J274" s="393">
        <v>0.58231408738955259</v>
      </c>
      <c r="K274" s="393">
        <v>6.1782921784671471E-2</v>
      </c>
      <c r="L274" s="393">
        <v>0.96114404287098942</v>
      </c>
      <c r="M274" s="393">
        <v>-4.4397298801320949E-2</v>
      </c>
      <c r="N274" s="3">
        <v>-0.3597593247049744</v>
      </c>
      <c r="O274" s="393">
        <v>-2.0479995382727951E-2</v>
      </c>
      <c r="P274" s="3">
        <v>1.3206458487277618E-2</v>
      </c>
      <c r="Q274" s="393">
        <v>-0.1990521268219107</v>
      </c>
      <c r="R274" s="3">
        <v>0.22050427324023417</v>
      </c>
    </row>
    <row r="275" spans="2:18" x14ac:dyDescent="0.35">
      <c r="B275" s="380" t="s">
        <v>92</v>
      </c>
      <c r="C275" s="3">
        <v>1</v>
      </c>
      <c r="D275" s="393">
        <v>-5.3831357513514977E-2</v>
      </c>
      <c r="E275" s="3">
        <v>-9.688154889188072E-2</v>
      </c>
      <c r="F275" s="3">
        <v>-0.10083046640523163</v>
      </c>
      <c r="G275" s="3">
        <v>-5.830915357542972E-2</v>
      </c>
      <c r="H275" s="3">
        <v>-0.1031332339100306</v>
      </c>
      <c r="I275" s="393">
        <v>4.4535985600242231E-2</v>
      </c>
      <c r="J275" s="393">
        <v>1.336079568007267</v>
      </c>
      <c r="K275" s="393">
        <v>4.2284629984516736E-4</v>
      </c>
      <c r="L275" s="393">
        <v>1.1611191188224055</v>
      </c>
      <c r="M275" s="393">
        <v>-4.4777960619147381E-3</v>
      </c>
      <c r="N275" s="3">
        <v>-2.8580013026922684E-2</v>
      </c>
      <c r="O275" s="393">
        <v>-1.1369132122105914E-3</v>
      </c>
      <c r="P275" s="3">
        <v>1.3574699144126524E-3</v>
      </c>
      <c r="Q275" s="393">
        <v>-1.0611031370736932E-2</v>
      </c>
      <c r="R275" s="3">
        <v>2.1764774400948813E-2</v>
      </c>
    </row>
    <row r="276" spans="2:18" x14ac:dyDescent="0.35">
      <c r="B276" s="380" t="s">
        <v>93</v>
      </c>
      <c r="C276" s="3">
        <v>1</v>
      </c>
      <c r="D276" s="393">
        <v>-0.26161512039513646</v>
      </c>
      <c r="E276" s="3">
        <v>-0.47083483025768674</v>
      </c>
      <c r="F276" s="3">
        <v>-0.48614868988180826</v>
      </c>
      <c r="G276" s="3">
        <v>-0.27890989063258614</v>
      </c>
      <c r="H276" s="3">
        <v>-0.49525241668016973</v>
      </c>
      <c r="I276" s="393">
        <v>2.9750386307267791E-2</v>
      </c>
      <c r="J276" s="393">
        <v>0.89251158921803375</v>
      </c>
      <c r="K276" s="393">
        <v>7.8119633928890658E-3</v>
      </c>
      <c r="L276" s="393">
        <v>1.1250537930987914</v>
      </c>
      <c r="M276" s="393">
        <v>-1.7294770237449703E-2</v>
      </c>
      <c r="N276" s="3">
        <v>-0.12332526124621324</v>
      </c>
      <c r="O276" s="393">
        <v>-6.0883406987292197E-3</v>
      </c>
      <c r="P276" s="3">
        <v>5.306988689735493E-3</v>
      </c>
      <c r="Q276" s="393">
        <v>-5.7046633636980475E-2</v>
      </c>
      <c r="R276" s="3">
        <v>8.5422624048127699E-2</v>
      </c>
    </row>
    <row r="277" spans="2:18" x14ac:dyDescent="0.35">
      <c r="B277" s="380" t="s">
        <v>94</v>
      </c>
      <c r="C277" s="3">
        <v>1</v>
      </c>
      <c r="D277" s="393">
        <v>-0.12314645914229305</v>
      </c>
      <c r="E277" s="3">
        <v>-0.22162955298425713</v>
      </c>
      <c r="F277" s="3">
        <v>-0.22863642009084431</v>
      </c>
      <c r="G277" s="3">
        <v>-0.1310561515850939</v>
      </c>
      <c r="H277" s="3">
        <v>-0.23197166841233102</v>
      </c>
      <c r="I277" s="393">
        <v>2.8095397317863004E-2</v>
      </c>
      <c r="J277" s="393">
        <v>0.84286191953589018</v>
      </c>
      <c r="K277" s="393">
        <v>1.6787982011369957E-3</v>
      </c>
      <c r="L277" s="393">
        <v>1.1374918857465377</v>
      </c>
      <c r="M277" s="393">
        <v>-7.9096924428008406E-3</v>
      </c>
      <c r="N277" s="3">
        <v>-5.6988344248959537E-2</v>
      </c>
      <c r="O277" s="393">
        <v>-2.8993930798109323E-3</v>
      </c>
      <c r="P277" s="3">
        <v>2.4233321383006533E-3</v>
      </c>
      <c r="Q277" s="393">
        <v>-2.7080271825605268E-2</v>
      </c>
      <c r="R277" s="3">
        <v>3.8882352677297921E-2</v>
      </c>
    </row>
    <row r="278" spans="2:18" x14ac:dyDescent="0.35">
      <c r="B278" s="380" t="s">
        <v>95</v>
      </c>
      <c r="C278" s="3">
        <v>1</v>
      </c>
      <c r="D278" s="393">
        <v>0.36313696901296488</v>
      </c>
      <c r="E278" s="3">
        <v>0.65354606762510625</v>
      </c>
      <c r="F278" s="3">
        <v>0.67761805421594545</v>
      </c>
      <c r="G278" s="3">
        <v>0.39038038672040254</v>
      </c>
      <c r="H278" s="3">
        <v>0.69588811465039258</v>
      </c>
      <c r="I278" s="393">
        <v>3.752878603830187E-2</v>
      </c>
      <c r="J278" s="393">
        <v>1.125863581149056</v>
      </c>
      <c r="K278" s="393">
        <v>1.722388299405515E-2</v>
      </c>
      <c r="L278" s="393">
        <v>1.1169526818697098</v>
      </c>
      <c r="M278" s="393">
        <v>2.7243417707437673E-2</v>
      </c>
      <c r="N278" s="3">
        <v>0.18383416157003657</v>
      </c>
      <c r="O278" s="393">
        <v>8.0202778739891893E-3</v>
      </c>
      <c r="P278" s="3">
        <v>-8.3427300302273983E-3</v>
      </c>
      <c r="Q278" s="393">
        <v>7.5441311653395959E-2</v>
      </c>
      <c r="R278" s="3">
        <v>-0.13480986606630044</v>
      </c>
    </row>
    <row r="279" spans="2:18" x14ac:dyDescent="0.35">
      <c r="B279" s="380" t="s">
        <v>96</v>
      </c>
      <c r="C279" s="3">
        <v>1</v>
      </c>
      <c r="D279" s="393">
        <v>-0.3261624108989869</v>
      </c>
      <c r="E279" s="3">
        <v>-0.58700209353387689</v>
      </c>
      <c r="F279" s="3">
        <v>-0.59755985064741024</v>
      </c>
      <c r="G279" s="3">
        <v>-0.33800056669259387</v>
      </c>
      <c r="H279" s="3">
        <v>-0.60144168312399615</v>
      </c>
      <c r="I279" s="393">
        <v>2.7660063292125527E-3</v>
      </c>
      <c r="J279" s="393">
        <v>8.2980189876376578E-2</v>
      </c>
      <c r="K279" s="393">
        <v>6.4801187857383919E-3</v>
      </c>
      <c r="L279" s="393">
        <v>1.0844314508774229</v>
      </c>
      <c r="M279" s="393">
        <v>-1.1838155793607013E-2</v>
      </c>
      <c r="N279" s="3">
        <v>-0.11255812113906634</v>
      </c>
      <c r="O279" s="393">
        <v>-9.8284121315397703E-3</v>
      </c>
      <c r="P279" s="3">
        <v>1.9610196938804102E-3</v>
      </c>
      <c r="Q279" s="393">
        <v>-9.2284303932147163E-2</v>
      </c>
      <c r="R279" s="3">
        <v>3.1631523407794342E-2</v>
      </c>
    </row>
    <row r="280" spans="2:18" x14ac:dyDescent="0.35">
      <c r="B280" s="380" t="s">
        <v>97</v>
      </c>
      <c r="C280" s="3">
        <v>1</v>
      </c>
      <c r="D280" s="393">
        <v>-0.45527358784278438</v>
      </c>
      <c r="E280" s="3">
        <v>-0.81936648817929114</v>
      </c>
      <c r="F280" s="3">
        <v>-0.83320453285507534</v>
      </c>
      <c r="G280" s="3">
        <v>-0.47078141393920642</v>
      </c>
      <c r="H280" s="3">
        <v>-0.84268755031732356</v>
      </c>
      <c r="I280" s="393">
        <v>6.8254366689621444E-4</v>
      </c>
      <c r="J280" s="393">
        <v>2.0476310006886433E-2</v>
      </c>
      <c r="K280" s="393">
        <v>1.1823654168754494E-2</v>
      </c>
      <c r="L280" s="393">
        <v>1.0567706513575343</v>
      </c>
      <c r="M280" s="393">
        <v>-1.5507826096422017E-2</v>
      </c>
      <c r="N280" s="3">
        <v>-0.15294397893365871</v>
      </c>
      <c r="O280" s="393">
        <v>-1.4442825812915745E-2</v>
      </c>
      <c r="P280" s="3">
        <v>1.3568207340627666E-3</v>
      </c>
      <c r="Q280" s="393">
        <v>-0.1364167908036962</v>
      </c>
      <c r="R280" s="3">
        <v>2.2015664506855593E-2</v>
      </c>
    </row>
    <row r="281" spans="2:18" x14ac:dyDescent="0.35">
      <c r="B281" s="380" t="s">
        <v>98</v>
      </c>
      <c r="C281" s="3">
        <v>1</v>
      </c>
      <c r="D281" s="393">
        <v>0.27826389695346476</v>
      </c>
      <c r="E281" s="3">
        <v>0.50079802150213437</v>
      </c>
      <c r="F281" s="3">
        <v>0.51144787547928794</v>
      </c>
      <c r="G281" s="3">
        <v>0.29022472735123955</v>
      </c>
      <c r="H281" s="3">
        <v>0.51557009323089664</v>
      </c>
      <c r="I281" s="393">
        <v>8.9542419159806784E-3</v>
      </c>
      <c r="J281" s="393">
        <v>0.26862725747942034</v>
      </c>
      <c r="K281" s="393">
        <v>5.6218238219708887E-3</v>
      </c>
      <c r="L281" s="393">
        <v>1.0987206669353031</v>
      </c>
      <c r="M281" s="393">
        <v>1.1960830397774777E-2</v>
      </c>
      <c r="N281" s="3">
        <v>0.10466492760399529</v>
      </c>
      <c r="O281" s="393">
        <v>7.7015631255049274E-3</v>
      </c>
      <c r="P281" s="3">
        <v>-3.0296102789944298E-3</v>
      </c>
      <c r="Q281" s="393">
        <v>7.2193911209864389E-2</v>
      </c>
      <c r="R281" s="3">
        <v>-4.8786777077771522E-2</v>
      </c>
    </row>
    <row r="282" spans="2:18" x14ac:dyDescent="0.35">
      <c r="B282" s="380" t="s">
        <v>99</v>
      </c>
      <c r="C282" s="3">
        <v>1</v>
      </c>
      <c r="D282" s="393">
        <v>0.83508949424414425</v>
      </c>
      <c r="E282" s="3">
        <v>1.5029300281977458</v>
      </c>
      <c r="F282" s="3">
        <v>1.5360436025164395</v>
      </c>
      <c r="G282" s="3">
        <v>0.87229339610521572</v>
      </c>
      <c r="H282" s="3">
        <v>1.6094429430731869</v>
      </c>
      <c r="I282" s="393">
        <v>1.0392610161894054E-2</v>
      </c>
      <c r="J282" s="393">
        <v>0.31177830485682162</v>
      </c>
      <c r="K282" s="393">
        <v>5.2557241391150651E-2</v>
      </c>
      <c r="L282" s="393">
        <v>0.94558490115684213</v>
      </c>
      <c r="M282" s="393">
        <v>3.7203901861071483E-2</v>
      </c>
      <c r="N282" s="3">
        <v>0.33238279672513438</v>
      </c>
      <c r="O282" s="393">
        <v>2.276172664516176E-2</v>
      </c>
      <c r="P282" s="3">
        <v>-9.8098608009842322E-3</v>
      </c>
      <c r="Q282" s="393">
        <v>0.22160858974745426</v>
      </c>
      <c r="R282" s="3">
        <v>-0.16407329629943226</v>
      </c>
    </row>
    <row r="283" spans="2:18" x14ac:dyDescent="0.35">
      <c r="B283" s="380" t="s">
        <v>100</v>
      </c>
      <c r="C283" s="3">
        <v>1</v>
      </c>
      <c r="D283" s="393">
        <v>0.64043647492928346</v>
      </c>
      <c r="E283" s="3">
        <v>1.1526084520983451</v>
      </c>
      <c r="F283" s="3">
        <v>1.1727181170677445</v>
      </c>
      <c r="G283" s="3">
        <v>0.66297893181122047</v>
      </c>
      <c r="H283" s="3">
        <v>1.2012556583019494</v>
      </c>
      <c r="I283" s="393">
        <v>1.7437050730679006E-3</v>
      </c>
      <c r="J283" s="393">
        <v>5.2311152192037018E-2</v>
      </c>
      <c r="K283" s="393">
        <v>2.4203739084743093E-2</v>
      </c>
      <c r="L283" s="393">
        <v>1.0076361971083301</v>
      </c>
      <c r="M283" s="393">
        <v>2.2542456881937022E-2</v>
      </c>
      <c r="N283" s="3">
        <v>0.2215063630429506</v>
      </c>
      <c r="O283" s="393">
        <v>1.9712504473249841E-2</v>
      </c>
      <c r="P283" s="3">
        <v>-3.054036232268742E-3</v>
      </c>
      <c r="Q283" s="393">
        <v>0.1884715967057487</v>
      </c>
      <c r="R283" s="3">
        <v>-5.0161667128212177E-2</v>
      </c>
    </row>
    <row r="284" spans="2:18" ht="15" thickBot="1" x14ac:dyDescent="0.4">
      <c r="B284" s="372" t="s">
        <v>101</v>
      </c>
      <c r="C284" s="364">
        <v>1</v>
      </c>
      <c r="D284" s="394">
        <v>-0.25542221787977376</v>
      </c>
      <c r="E284" s="364">
        <v>-0.45968931924815792</v>
      </c>
      <c r="F284" s="364">
        <v>-0.46829929142476651</v>
      </c>
      <c r="G284" s="364">
        <v>-0.26507992963875127</v>
      </c>
      <c r="H284" s="364">
        <v>-0.47055561428544002</v>
      </c>
      <c r="I284" s="394">
        <v>4.17514177051419E-3</v>
      </c>
      <c r="J284" s="394">
        <v>0.12525425311542571</v>
      </c>
      <c r="K284" s="394">
        <v>4.146031271642407E-3</v>
      </c>
      <c r="L284" s="394">
        <v>1.0964900370152548</v>
      </c>
      <c r="M284" s="394">
        <v>-9.6577117589774948E-3</v>
      </c>
      <c r="N284" s="364">
        <v>-8.9817229734602932E-2</v>
      </c>
      <c r="O284" s="394">
        <v>-9.5866059506447901E-3</v>
      </c>
      <c r="P284" s="364">
        <v>-1.8895152529904478E-3</v>
      </c>
      <c r="Q284" s="394">
        <v>-8.979814708309336E-2</v>
      </c>
      <c r="R284" s="364">
        <v>-3.0405109575691418E-2</v>
      </c>
    </row>
    <row r="304" spans="7:7" x14ac:dyDescent="0.35">
      <c r="G304" t="s">
        <v>63</v>
      </c>
    </row>
    <row r="324" spans="2:9" x14ac:dyDescent="0.35">
      <c r="G324" t="s">
        <v>63</v>
      </c>
    </row>
    <row r="327" spans="2:9" x14ac:dyDescent="0.35">
      <c r="B327" t="s">
        <v>222</v>
      </c>
    </row>
    <row r="329" spans="2:9" x14ac:dyDescent="0.35">
      <c r="B329" s="398" t="s">
        <v>223</v>
      </c>
      <c r="C329" s="398"/>
      <c r="D329" s="398"/>
      <c r="E329" s="398"/>
      <c r="F329" s="398"/>
      <c r="G329" s="398"/>
      <c r="H329" s="398"/>
      <c r="I329" s="398"/>
    </row>
    <row r="330" spans="2:9" x14ac:dyDescent="0.35">
      <c r="B330" s="398"/>
      <c r="C330" s="398"/>
      <c r="D330" s="398"/>
      <c r="E330" s="398"/>
      <c r="F330" s="398"/>
      <c r="G330" s="398"/>
      <c r="H330" s="398"/>
      <c r="I330" s="398"/>
    </row>
    <row r="332" spans="2:9" x14ac:dyDescent="0.35">
      <c r="B332" s="398" t="s">
        <v>475</v>
      </c>
      <c r="C332" s="398"/>
      <c r="D332" s="398"/>
      <c r="E332" s="398"/>
      <c r="F332" s="398"/>
      <c r="G332" s="398"/>
      <c r="H332" s="398"/>
      <c r="I332" s="398"/>
    </row>
    <row r="333" spans="2:9" x14ac:dyDescent="0.35">
      <c r="B333" s="398"/>
      <c r="C333" s="398"/>
      <c r="D333" s="398"/>
      <c r="E333" s="398"/>
      <c r="F333" s="398"/>
      <c r="G333" s="398"/>
      <c r="H333" s="398"/>
      <c r="I333" s="398"/>
    </row>
    <row r="335" spans="2:9" x14ac:dyDescent="0.35">
      <c r="B335" s="398" t="s">
        <v>224</v>
      </c>
      <c r="C335" s="398"/>
      <c r="D335" s="398"/>
      <c r="E335" s="398"/>
      <c r="F335" s="398"/>
      <c r="G335" s="398"/>
      <c r="H335" s="398"/>
      <c r="I335" s="398"/>
    </row>
    <row r="336" spans="2:9" x14ac:dyDescent="0.35">
      <c r="B336" s="398"/>
      <c r="C336" s="398"/>
      <c r="D336" s="398"/>
      <c r="E336" s="398"/>
      <c r="F336" s="398"/>
      <c r="G336" s="398"/>
      <c r="H336" s="398"/>
      <c r="I336" s="398"/>
    </row>
    <row r="337" spans="2:9" x14ac:dyDescent="0.35">
      <c r="B337" s="398"/>
      <c r="C337" s="398"/>
      <c r="D337" s="398"/>
      <c r="E337" s="398"/>
      <c r="F337" s="398"/>
      <c r="G337" s="398"/>
      <c r="H337" s="398"/>
      <c r="I337" s="398"/>
    </row>
  </sheetData>
  <mergeCells count="3">
    <mergeCell ref="B329:I330"/>
    <mergeCell ref="B332:I333"/>
    <mergeCell ref="B335:I337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7265" r:id="rId3" name="DD813622">
              <controlPr defaultSize="0" autoFill="0" autoPict="0" macro="[0]!GoToResultsNew0901202111453332">
                <anchor moveWithCells="1">
                  <from>
                    <xdr:col>1</xdr:col>
                    <xdr:colOff>6350</xdr:colOff>
                    <xdr:row>11</xdr:row>
                    <xdr:rowOff>0</xdr:rowOff>
                  </from>
                  <to>
                    <xdr:col>5</xdr:col>
                    <xdr:colOff>6350</xdr:colOff>
                    <xdr:row>12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D10DB-DC34-4955-9AB7-1BEAF515C58C}">
  <sheetPr codeName="Sheet17">
    <tabColor rgb="FFFFFF00"/>
  </sheetPr>
  <dimension ref="B1:R337"/>
  <sheetViews>
    <sheetView zoomScaleNormal="100" workbookViewId="0">
      <selection activeCell="N12" sqref="N12"/>
    </sheetView>
  </sheetViews>
  <sheetFormatPr defaultRowHeight="14.5" x14ac:dyDescent="0.35"/>
  <cols>
    <col min="1" max="1" width="4.6328125" customWidth="1"/>
  </cols>
  <sheetData>
    <row r="1" spans="2:2" x14ac:dyDescent="0.35">
      <c r="B1" t="s">
        <v>476</v>
      </c>
    </row>
    <row r="2" spans="2:2" x14ac:dyDescent="0.35">
      <c r="B2" t="s">
        <v>471</v>
      </c>
    </row>
    <row r="3" spans="2:2" x14ac:dyDescent="0.35">
      <c r="B3" t="s">
        <v>472</v>
      </c>
    </row>
    <row r="4" spans="2:2" x14ac:dyDescent="0.35">
      <c r="B4" t="s">
        <v>473</v>
      </c>
    </row>
    <row r="5" spans="2:2" x14ac:dyDescent="0.35">
      <c r="B5" t="s">
        <v>148</v>
      </c>
    </row>
    <row r="6" spans="2:2" x14ac:dyDescent="0.35">
      <c r="B6" t="s">
        <v>149</v>
      </c>
    </row>
    <row r="7" spans="2:2" x14ac:dyDescent="0.35">
      <c r="B7" t="s">
        <v>232</v>
      </c>
    </row>
    <row r="8" spans="2:2" x14ac:dyDescent="0.35">
      <c r="B8" t="s">
        <v>226</v>
      </c>
    </row>
    <row r="9" spans="2:2" x14ac:dyDescent="0.35">
      <c r="B9" t="s">
        <v>150</v>
      </c>
    </row>
    <row r="10" spans="2:2" x14ac:dyDescent="0.35">
      <c r="B10" t="s">
        <v>151</v>
      </c>
    </row>
    <row r="11" spans="2:2" ht="38" customHeight="1" x14ac:dyDescent="0.35"/>
    <row r="12" spans="2:2" ht="16" customHeight="1" x14ac:dyDescent="0.35">
      <c r="B12" s="352"/>
    </row>
    <row r="15" spans="2:2" x14ac:dyDescent="0.35">
      <c r="B15" t="s">
        <v>20</v>
      </c>
    </row>
    <row r="16" spans="2:2" ht="15" thickBot="1" x14ac:dyDescent="0.4"/>
    <row r="17" spans="2:9" ht="29" customHeight="1" x14ac:dyDescent="0.35">
      <c r="B17" s="367" t="s">
        <v>21</v>
      </c>
      <c r="C17" s="368" t="s">
        <v>22</v>
      </c>
      <c r="D17" s="368" t="s">
        <v>23</v>
      </c>
      <c r="E17" s="368" t="s">
        <v>24</v>
      </c>
      <c r="F17" s="368" t="s">
        <v>25</v>
      </c>
      <c r="G17" s="368" t="s">
        <v>26</v>
      </c>
      <c r="H17" s="368" t="s">
        <v>27</v>
      </c>
      <c r="I17" s="368" t="s">
        <v>28</v>
      </c>
    </row>
    <row r="18" spans="2:9" x14ac:dyDescent="0.35">
      <c r="B18" s="369" t="s">
        <v>1</v>
      </c>
      <c r="C18" s="370">
        <v>31</v>
      </c>
      <c r="D18" s="370">
        <v>0</v>
      </c>
      <c r="E18" s="370">
        <v>31</v>
      </c>
      <c r="F18" s="371">
        <v>-2.0060625934374636</v>
      </c>
      <c r="G18" s="371">
        <v>3.0815502414472742</v>
      </c>
      <c r="H18" s="371">
        <v>0.5415229076638739</v>
      </c>
      <c r="I18" s="371">
        <v>1.5205615999783322</v>
      </c>
    </row>
    <row r="19" spans="2:9" ht="15" thickBot="1" x14ac:dyDescent="0.4">
      <c r="B19" s="372" t="s">
        <v>450</v>
      </c>
      <c r="C19" s="363">
        <v>31</v>
      </c>
      <c r="D19" s="363">
        <v>0</v>
      </c>
      <c r="E19" s="363">
        <v>31</v>
      </c>
      <c r="F19" s="364">
        <v>-3.0286939926323653</v>
      </c>
      <c r="G19" s="364">
        <v>3.5557472052347152</v>
      </c>
      <c r="H19" s="364">
        <v>0.49205886690283412</v>
      </c>
      <c r="I19" s="364">
        <v>1.6942542948319617</v>
      </c>
    </row>
    <row r="22" spans="2:9" x14ac:dyDescent="0.35">
      <c r="B22" t="s">
        <v>227</v>
      </c>
    </row>
    <row r="23" spans="2:9" ht="15" thickBot="1" x14ac:dyDescent="0.4"/>
    <row r="24" spans="2:9" ht="29" customHeight="1" x14ac:dyDescent="0.35">
      <c r="B24" s="367" t="s">
        <v>21</v>
      </c>
      <c r="C24" s="368" t="s">
        <v>22</v>
      </c>
      <c r="D24" s="368" t="s">
        <v>23</v>
      </c>
      <c r="E24" s="368" t="s">
        <v>24</v>
      </c>
      <c r="F24" s="368" t="s">
        <v>25</v>
      </c>
      <c r="G24" s="368" t="s">
        <v>26</v>
      </c>
      <c r="H24" s="368" t="s">
        <v>27</v>
      </c>
      <c r="I24" s="368" t="s">
        <v>28</v>
      </c>
    </row>
    <row r="25" spans="2:9" x14ac:dyDescent="0.35">
      <c r="B25" s="369" t="s">
        <v>1</v>
      </c>
      <c r="C25" s="370">
        <v>30</v>
      </c>
      <c r="D25" s="370">
        <v>0</v>
      </c>
      <c r="E25" s="370">
        <v>30</v>
      </c>
      <c r="F25" s="371">
        <v>-2.8349204261618173</v>
      </c>
      <c r="G25" s="371">
        <v>2.0783980857160644</v>
      </c>
      <c r="H25" s="371">
        <v>-0.55957367125267043</v>
      </c>
      <c r="I25" s="371">
        <v>1.683171004060211</v>
      </c>
    </row>
    <row r="26" spans="2:9" ht="15" thickBot="1" x14ac:dyDescent="0.4">
      <c r="B26" s="372" t="s">
        <v>450</v>
      </c>
      <c r="C26" s="363">
        <v>30</v>
      </c>
      <c r="D26" s="363">
        <v>0</v>
      </c>
      <c r="E26" s="363">
        <v>30</v>
      </c>
      <c r="F26" s="364">
        <v>-3.1995159277114711</v>
      </c>
      <c r="G26" s="364">
        <v>2.2254388140882866</v>
      </c>
      <c r="H26" s="364">
        <v>-0.56762284380692496</v>
      </c>
      <c r="I26" s="364">
        <v>1.6796708726078191</v>
      </c>
    </row>
    <row r="29" spans="2:9" x14ac:dyDescent="0.35">
      <c r="B29" t="s">
        <v>152</v>
      </c>
    </row>
    <row r="30" spans="2:9" ht="15" thickBot="1" x14ac:dyDescent="0.4"/>
    <row r="31" spans="2:9" ht="29" x14ac:dyDescent="0.35">
      <c r="B31" s="367"/>
      <c r="C31" s="368" t="s">
        <v>450</v>
      </c>
      <c r="D31" s="38" t="s">
        <v>1</v>
      </c>
    </row>
    <row r="32" spans="2:9" x14ac:dyDescent="0.35">
      <c r="B32" s="373" t="s">
        <v>450</v>
      </c>
      <c r="C32" s="374">
        <v>1</v>
      </c>
      <c r="D32" s="375">
        <v>0.92370689548088036</v>
      </c>
    </row>
    <row r="33" spans="2:10" ht="15" thickBot="1" x14ac:dyDescent="0.4">
      <c r="B33" s="376" t="s">
        <v>1</v>
      </c>
      <c r="C33" s="377">
        <v>0.92370689548088036</v>
      </c>
      <c r="D33" s="378">
        <v>1</v>
      </c>
    </row>
    <row r="36" spans="2:10" x14ac:dyDescent="0.35">
      <c r="B36" s="4" t="s">
        <v>153</v>
      </c>
    </row>
    <row r="38" spans="2:10" x14ac:dyDescent="0.35">
      <c r="B38" t="s">
        <v>154</v>
      </c>
    </row>
    <row r="39" spans="2:10" ht="15" thickBot="1" x14ac:dyDescent="0.4"/>
    <row r="40" spans="2:10" x14ac:dyDescent="0.35">
      <c r="B40" s="354" t="s">
        <v>155</v>
      </c>
      <c r="C40" s="354" t="s">
        <v>30</v>
      </c>
      <c r="D40" s="354" t="s">
        <v>156</v>
      </c>
      <c r="E40" s="354" t="s">
        <v>157</v>
      </c>
      <c r="F40" s="354" t="s">
        <v>158</v>
      </c>
      <c r="G40" s="354" t="s">
        <v>159</v>
      </c>
      <c r="H40" s="354" t="s">
        <v>160</v>
      </c>
      <c r="I40" s="354" t="s">
        <v>161</v>
      </c>
      <c r="J40" s="354" t="s">
        <v>162</v>
      </c>
    </row>
    <row r="41" spans="2:10" ht="15" thickBot="1" x14ac:dyDescent="0.4">
      <c r="B41" s="39">
        <v>1</v>
      </c>
      <c r="C41" s="40" t="s">
        <v>450</v>
      </c>
      <c r="D41" s="41">
        <v>0.35103909274240164</v>
      </c>
      <c r="E41" s="42">
        <v>0.85323442875892608</v>
      </c>
      <c r="F41" s="42">
        <v>0.84817354699199254</v>
      </c>
      <c r="G41" s="42">
        <v>2</v>
      </c>
      <c r="H41" s="42">
        <v>-30.520020887349382</v>
      </c>
      <c r="I41" s="42">
        <v>-27.652046478379091</v>
      </c>
      <c r="J41" s="42">
        <v>0.15623431777275612</v>
      </c>
    </row>
    <row r="42" spans="2:10" x14ac:dyDescent="0.35">
      <c r="B42" s="30" t="s">
        <v>163</v>
      </c>
    </row>
    <row r="45" spans="2:10" x14ac:dyDescent="0.35">
      <c r="B45" t="s">
        <v>164</v>
      </c>
    </row>
    <row r="46" spans="2:10" ht="15" thickBot="1" x14ac:dyDescent="0.4"/>
    <row r="47" spans="2:10" ht="29" x14ac:dyDescent="0.35">
      <c r="B47" s="367" t="s">
        <v>228</v>
      </c>
      <c r="C47" s="368" t="s">
        <v>229</v>
      </c>
      <c r="D47" s="368" t="s">
        <v>230</v>
      </c>
    </row>
    <row r="48" spans="2:10" x14ac:dyDescent="0.35">
      <c r="B48" s="373" t="s">
        <v>22</v>
      </c>
      <c r="C48" s="357">
        <v>31</v>
      </c>
      <c r="D48" s="357">
        <v>30</v>
      </c>
    </row>
    <row r="49" spans="2:4" x14ac:dyDescent="0.35">
      <c r="B49" s="380" t="s">
        <v>165</v>
      </c>
      <c r="C49">
        <v>31</v>
      </c>
      <c r="D49">
        <v>30</v>
      </c>
    </row>
    <row r="50" spans="2:4" x14ac:dyDescent="0.35">
      <c r="B50" s="380" t="s">
        <v>35</v>
      </c>
      <c r="C50">
        <v>29</v>
      </c>
      <c r="D50">
        <v>28</v>
      </c>
    </row>
    <row r="51" spans="2:4" x14ac:dyDescent="0.35">
      <c r="B51" s="380" t="s">
        <v>157</v>
      </c>
      <c r="C51" s="3">
        <v>0.85323442875892608</v>
      </c>
      <c r="D51" s="3">
        <v>0.89184780802069774</v>
      </c>
    </row>
    <row r="52" spans="2:4" x14ac:dyDescent="0.35">
      <c r="B52" s="380" t="s">
        <v>158</v>
      </c>
      <c r="C52" s="3">
        <v>0.84817354699199254</v>
      </c>
      <c r="D52" s="3"/>
    </row>
    <row r="53" spans="2:4" x14ac:dyDescent="0.35">
      <c r="B53" s="380" t="s">
        <v>156</v>
      </c>
      <c r="C53" s="3">
        <v>0.35103909274240164</v>
      </c>
      <c r="D53" s="3">
        <v>0.41066953796145361</v>
      </c>
    </row>
    <row r="54" spans="2:4" x14ac:dyDescent="0.35">
      <c r="B54" s="380" t="s">
        <v>166</v>
      </c>
      <c r="C54" s="3">
        <v>0.59248552112469521</v>
      </c>
      <c r="D54" s="3">
        <v>0.64083503178388557</v>
      </c>
    </row>
    <row r="55" spans="2:4" x14ac:dyDescent="0.35">
      <c r="B55" s="380" t="s">
        <v>167</v>
      </c>
      <c r="C55" s="3">
        <v>90.113567422730469</v>
      </c>
      <c r="D55" s="3">
        <v>157.34966673756185</v>
      </c>
    </row>
    <row r="56" spans="2:4" x14ac:dyDescent="0.35">
      <c r="B56" s="381" t="s">
        <v>168</v>
      </c>
      <c r="C56" s="382">
        <v>1.6067222258792435</v>
      </c>
      <c r="D56" s="382"/>
    </row>
    <row r="57" spans="2:4" x14ac:dyDescent="0.35">
      <c r="B57" s="380" t="s">
        <v>169</v>
      </c>
      <c r="C57" s="3">
        <v>2</v>
      </c>
      <c r="D57" s="3"/>
    </row>
    <row r="58" spans="2:4" x14ac:dyDescent="0.35">
      <c r="B58" s="380" t="s">
        <v>170</v>
      </c>
      <c r="C58" s="3">
        <v>-30.520020887349382</v>
      </c>
      <c r="D58" s="3"/>
    </row>
    <row r="59" spans="2:4" x14ac:dyDescent="0.35">
      <c r="B59" s="380" t="s">
        <v>171</v>
      </c>
      <c r="C59" s="3">
        <v>-27.652046478379091</v>
      </c>
      <c r="D59" s="3"/>
    </row>
    <row r="60" spans="2:4" x14ac:dyDescent="0.35">
      <c r="B60" s="380" t="s">
        <v>172</v>
      </c>
      <c r="C60" s="3">
        <v>0.16700909830880828</v>
      </c>
      <c r="D60" s="3"/>
    </row>
    <row r="61" spans="2:4" x14ac:dyDescent="0.35">
      <c r="B61" s="380" t="s">
        <v>173</v>
      </c>
      <c r="C61" s="3">
        <v>11.514187604801515</v>
      </c>
      <c r="D61" s="3"/>
    </row>
    <row r="62" spans="2:4" ht="15" thickBot="1" x14ac:dyDescent="0.4">
      <c r="B62" s="372" t="s">
        <v>174</v>
      </c>
      <c r="C62" s="364">
        <v>0.83400155904301632</v>
      </c>
      <c r="D62" s="364">
        <v>0</v>
      </c>
    </row>
    <row r="65" spans="2:7" x14ac:dyDescent="0.35">
      <c r="B65" t="s">
        <v>175</v>
      </c>
    </row>
    <row r="66" spans="2:7" ht="15" thickBot="1" x14ac:dyDescent="0.4"/>
    <row r="67" spans="2:7" ht="29" x14ac:dyDescent="0.35">
      <c r="B67" s="367" t="s">
        <v>176</v>
      </c>
      <c r="C67" s="368" t="s">
        <v>35</v>
      </c>
      <c r="D67" s="368" t="s">
        <v>177</v>
      </c>
      <c r="E67" s="368" t="s">
        <v>178</v>
      </c>
      <c r="F67" s="368" t="s">
        <v>179</v>
      </c>
      <c r="G67" s="368" t="s">
        <v>180</v>
      </c>
    </row>
    <row r="68" spans="2:7" x14ac:dyDescent="0.35">
      <c r="B68" s="373" t="s">
        <v>181</v>
      </c>
      <c r="C68" s="357">
        <v>1</v>
      </c>
      <c r="D68" s="358">
        <v>59.183093690330317</v>
      </c>
      <c r="E68" s="358">
        <v>59.183093690330317</v>
      </c>
      <c r="F68" s="358">
        <v>168.59402532059261</v>
      </c>
      <c r="G68" s="383">
        <v>1.3035717417130959E-13</v>
      </c>
    </row>
    <row r="69" spans="2:7" x14ac:dyDescent="0.35">
      <c r="B69" s="380" t="s">
        <v>182</v>
      </c>
      <c r="C69">
        <v>29</v>
      </c>
      <c r="D69" s="3">
        <v>10.180133689529647</v>
      </c>
      <c r="E69" s="3">
        <v>0.35103909274240164</v>
      </c>
      <c r="F69" s="3"/>
      <c r="G69" s="384"/>
    </row>
    <row r="70" spans="2:7" ht="15" thickBot="1" x14ac:dyDescent="0.4">
      <c r="B70" s="372" t="s">
        <v>183</v>
      </c>
      <c r="C70" s="363">
        <v>30</v>
      </c>
      <c r="D70" s="364">
        <v>69.363227379859964</v>
      </c>
      <c r="E70" s="364"/>
      <c r="F70" s="364"/>
      <c r="G70" s="385"/>
    </row>
    <row r="71" spans="2:7" x14ac:dyDescent="0.35">
      <c r="B71" s="30" t="s">
        <v>184</v>
      </c>
    </row>
    <row r="74" spans="2:7" x14ac:dyDescent="0.35">
      <c r="B74" t="s">
        <v>185</v>
      </c>
    </row>
    <row r="75" spans="2:7" ht="15" thickBot="1" x14ac:dyDescent="0.4"/>
    <row r="76" spans="2:7" ht="29" x14ac:dyDescent="0.35">
      <c r="B76" s="367" t="s">
        <v>176</v>
      </c>
      <c r="C76" s="368" t="s">
        <v>35</v>
      </c>
      <c r="D76" s="368" t="s">
        <v>177</v>
      </c>
      <c r="E76" s="368" t="s">
        <v>178</v>
      </c>
      <c r="F76" s="368" t="s">
        <v>179</v>
      </c>
      <c r="G76" s="368" t="s">
        <v>180</v>
      </c>
    </row>
    <row r="77" spans="2:7" ht="15" thickBot="1" x14ac:dyDescent="0.4">
      <c r="B77" s="386" t="s">
        <v>450</v>
      </c>
      <c r="C77" s="356">
        <v>1</v>
      </c>
      <c r="D77" s="356">
        <v>59.183093690330324</v>
      </c>
      <c r="E77" s="356">
        <v>59.183093690330324</v>
      </c>
      <c r="F77" s="387">
        <v>168.59402532059264</v>
      </c>
      <c r="G77" s="356">
        <v>1.3035717417130911E-13</v>
      </c>
    </row>
    <row r="80" spans="2:7" x14ac:dyDescent="0.35">
      <c r="B80" t="s">
        <v>186</v>
      </c>
    </row>
    <row r="81" spans="2:8" ht="15" thickBot="1" x14ac:dyDescent="0.4"/>
    <row r="82" spans="2:8" ht="29" x14ac:dyDescent="0.35">
      <c r="B82" s="367" t="s">
        <v>176</v>
      </c>
      <c r="C82" s="368" t="s">
        <v>35</v>
      </c>
      <c r="D82" s="368" t="s">
        <v>177</v>
      </c>
      <c r="E82" s="368" t="s">
        <v>178</v>
      </c>
      <c r="F82" s="368" t="s">
        <v>179</v>
      </c>
      <c r="G82" s="368" t="s">
        <v>180</v>
      </c>
    </row>
    <row r="83" spans="2:8" ht="15" thickBot="1" x14ac:dyDescent="0.4">
      <c r="B83" s="386" t="s">
        <v>450</v>
      </c>
      <c r="C83" s="356">
        <v>1</v>
      </c>
      <c r="D83" s="356">
        <v>59.183093690330324</v>
      </c>
      <c r="E83" s="356">
        <v>59.183093690330324</v>
      </c>
      <c r="F83" s="387">
        <v>168.59402532059264</v>
      </c>
      <c r="G83" s="356">
        <v>1.3035717417130911E-13</v>
      </c>
    </row>
    <row r="86" spans="2:8" x14ac:dyDescent="0.35">
      <c r="B86" t="s">
        <v>187</v>
      </c>
    </row>
    <row r="87" spans="2:8" ht="15" thickBot="1" x14ac:dyDescent="0.4"/>
    <row r="88" spans="2:8" ht="43.5" x14ac:dyDescent="0.35">
      <c r="B88" s="367" t="s">
        <v>176</v>
      </c>
      <c r="C88" s="368" t="s">
        <v>188</v>
      </c>
      <c r="D88" s="368" t="s">
        <v>189</v>
      </c>
      <c r="E88" s="368" t="s">
        <v>190</v>
      </c>
      <c r="F88" s="368" t="s">
        <v>191</v>
      </c>
      <c r="G88" s="368" t="s">
        <v>192</v>
      </c>
      <c r="H88" s="368" t="s">
        <v>193</v>
      </c>
    </row>
    <row r="89" spans="2:8" x14ac:dyDescent="0.35">
      <c r="B89" s="373" t="s">
        <v>194</v>
      </c>
      <c r="C89" s="358">
        <v>0.13360133687049025</v>
      </c>
      <c r="D89" s="358">
        <v>0.11095417111741883</v>
      </c>
      <c r="E89" s="358">
        <v>1.2041127929215454</v>
      </c>
      <c r="F89" s="388">
        <v>0.23828229285896835</v>
      </c>
      <c r="G89" s="358">
        <v>-9.332542281313258E-2</v>
      </c>
      <c r="H89" s="358">
        <v>0.36052809655411311</v>
      </c>
    </row>
    <row r="90" spans="2:8" ht="15" thickBot="1" x14ac:dyDescent="0.4">
      <c r="B90" s="372" t="s">
        <v>450</v>
      </c>
      <c r="C90" s="364">
        <v>0.82900969422818016</v>
      </c>
      <c r="D90" s="364">
        <v>6.3846709415677425E-2</v>
      </c>
      <c r="E90" s="364">
        <v>12.984376200672584</v>
      </c>
      <c r="F90" s="385">
        <v>1.3034018309099338E-13</v>
      </c>
      <c r="G90" s="364">
        <v>0.69842851158089747</v>
      </c>
      <c r="H90" s="364">
        <v>0.95959087687546285</v>
      </c>
    </row>
    <row r="93" spans="2:8" x14ac:dyDescent="0.35">
      <c r="B93" t="s">
        <v>195</v>
      </c>
    </row>
    <row r="95" spans="2:8" x14ac:dyDescent="0.35">
      <c r="B95" t="s">
        <v>477</v>
      </c>
    </row>
    <row r="98" spans="2:8" x14ac:dyDescent="0.35">
      <c r="B98" t="s">
        <v>196</v>
      </c>
    </row>
    <row r="99" spans="2:8" ht="15" thickBot="1" x14ac:dyDescent="0.4"/>
    <row r="100" spans="2:8" ht="43.5" x14ac:dyDescent="0.35">
      <c r="B100" s="367" t="s">
        <v>176</v>
      </c>
      <c r="C100" s="368" t="s">
        <v>188</v>
      </c>
      <c r="D100" s="368" t="s">
        <v>189</v>
      </c>
      <c r="E100" s="368" t="s">
        <v>190</v>
      </c>
      <c r="F100" s="368" t="s">
        <v>191</v>
      </c>
      <c r="G100" s="368" t="s">
        <v>192</v>
      </c>
      <c r="H100" s="368" t="s">
        <v>193</v>
      </c>
    </row>
    <row r="101" spans="2:8" ht="15" thickBot="1" x14ac:dyDescent="0.4">
      <c r="B101" s="386" t="s">
        <v>450</v>
      </c>
      <c r="C101" s="356">
        <v>0.92370689548088036</v>
      </c>
      <c r="D101" s="356">
        <v>7.1139874662059843E-2</v>
      </c>
      <c r="E101" s="356">
        <v>12.984376200672584</v>
      </c>
      <c r="F101" s="389">
        <v>1.3034018309099338E-13</v>
      </c>
      <c r="G101" s="356">
        <v>0.77820951508698633</v>
      </c>
      <c r="H101" s="356">
        <v>1.0692042758747744</v>
      </c>
    </row>
    <row r="121" spans="2:15" x14ac:dyDescent="0.35">
      <c r="G121" t="s">
        <v>63</v>
      </c>
    </row>
    <row r="124" spans="2:15" x14ac:dyDescent="0.35">
      <c r="B124" t="s">
        <v>197</v>
      </c>
    </row>
    <row r="125" spans="2:15" ht="15" thickBot="1" x14ac:dyDescent="0.4"/>
    <row r="126" spans="2:15" ht="72.5" x14ac:dyDescent="0.35">
      <c r="B126" s="367" t="s">
        <v>198</v>
      </c>
      <c r="C126" s="368" t="s">
        <v>199</v>
      </c>
      <c r="D126" s="368" t="s">
        <v>450</v>
      </c>
      <c r="E126" s="368" t="s">
        <v>1</v>
      </c>
      <c r="F126" s="368" t="s">
        <v>200</v>
      </c>
      <c r="G126" s="368" t="s">
        <v>201</v>
      </c>
      <c r="H126" s="368" t="s">
        <v>202</v>
      </c>
      <c r="I126" s="368" t="s">
        <v>203</v>
      </c>
      <c r="J126" s="368" t="s">
        <v>204</v>
      </c>
      <c r="K126" s="368" t="s">
        <v>205</v>
      </c>
      <c r="L126" s="368" t="s">
        <v>206</v>
      </c>
      <c r="M126" s="368" t="s">
        <v>207</v>
      </c>
      <c r="N126" s="368" t="s">
        <v>208</v>
      </c>
      <c r="O126" s="368" t="s">
        <v>209</v>
      </c>
    </row>
    <row r="127" spans="2:15" x14ac:dyDescent="0.35">
      <c r="B127" s="373" t="s">
        <v>101</v>
      </c>
      <c r="C127" s="357">
        <v>1</v>
      </c>
      <c r="D127" s="358">
        <v>3.7631772604199976E-2</v>
      </c>
      <c r="E127" s="358">
        <v>-0.25187400984168468</v>
      </c>
      <c r="F127" s="358">
        <v>0.16479844117036246</v>
      </c>
      <c r="G127" s="358">
        <v>-0.41667245101204714</v>
      </c>
      <c r="H127" s="358">
        <v>-0.70326182861159536</v>
      </c>
      <c r="I127" s="358">
        <v>0.11029793750338546</v>
      </c>
      <c r="J127" s="358">
        <v>-6.078617007369902E-2</v>
      </c>
      <c r="K127" s="358">
        <v>0.39038305241442395</v>
      </c>
      <c r="L127" s="358">
        <v>0.6026646893255837</v>
      </c>
      <c r="M127" s="358">
        <v>-1.0677892456833651</v>
      </c>
      <c r="N127" s="358">
        <v>1.39738612802409</v>
      </c>
      <c r="O127" s="358">
        <v>0.17975707792784829</v>
      </c>
    </row>
    <row r="128" spans="2:15" x14ac:dyDescent="0.35">
      <c r="B128" s="380" t="s">
        <v>102</v>
      </c>
      <c r="C128">
        <v>1</v>
      </c>
      <c r="D128" s="3">
        <v>-0.11390132220227522</v>
      </c>
      <c r="E128" s="3">
        <v>-0.12959534842657724</v>
      </c>
      <c r="F128" s="3">
        <v>3.9176036579396639E-2</v>
      </c>
      <c r="G128" s="3">
        <v>-0.16877138500597388</v>
      </c>
      <c r="H128" s="3">
        <v>-0.28485318035384372</v>
      </c>
      <c r="I128" s="3">
        <v>0.11322829458381457</v>
      </c>
      <c r="J128" s="3">
        <v>-0.19240182782748663</v>
      </c>
      <c r="K128" s="3">
        <v>0.27075390098627994</v>
      </c>
      <c r="L128" s="3">
        <v>0.60320787415016452</v>
      </c>
      <c r="M128" s="3">
        <v>-1.1945225879787007</v>
      </c>
      <c r="N128" s="3">
        <v>1.2728746611374941</v>
      </c>
      <c r="O128" s="3">
        <v>4.5573553700541142E-2</v>
      </c>
    </row>
    <row r="129" spans="2:15" x14ac:dyDescent="0.35">
      <c r="B129" s="380" t="s">
        <v>103</v>
      </c>
      <c r="C129">
        <v>1</v>
      </c>
      <c r="D129" s="3">
        <v>0.31585963301558717</v>
      </c>
      <c r="E129" s="3">
        <v>-0.10649024073047807</v>
      </c>
      <c r="F129" s="3">
        <v>0.39545203465576739</v>
      </c>
      <c r="G129" s="3">
        <v>-0.50194227538624547</v>
      </c>
      <c r="H129" s="3">
        <v>-0.84718066094412814</v>
      </c>
      <c r="I129" s="3">
        <v>0.1070065342881133</v>
      </c>
      <c r="J129" s="3">
        <v>0.17659909883167316</v>
      </c>
      <c r="K129" s="3">
        <v>0.61430497047986166</v>
      </c>
      <c r="L129" s="3">
        <v>0.60207100172882833</v>
      </c>
      <c r="M129" s="3">
        <v>-0.83592142472693076</v>
      </c>
      <c r="N129" s="3">
        <v>1.6268254940384654</v>
      </c>
      <c r="O129" s="3">
        <v>0.41237674125682366</v>
      </c>
    </row>
    <row r="130" spans="2:15" x14ac:dyDescent="0.35">
      <c r="B130" s="380" t="s">
        <v>104</v>
      </c>
      <c r="C130">
        <v>1</v>
      </c>
      <c r="D130" s="3">
        <v>0.13591352284224306</v>
      </c>
      <c r="E130" s="3">
        <v>-0.10817852146413086</v>
      </c>
      <c r="F130" s="3">
        <v>0.24627496488341294</v>
      </c>
      <c r="G130" s="3">
        <v>-0.35445348634754381</v>
      </c>
      <c r="H130" s="3">
        <v>-0.59824835157945588</v>
      </c>
      <c r="I130" s="3">
        <v>0.1088158561798587</v>
      </c>
      <c r="J130" s="3">
        <v>2.3721550294226401E-2</v>
      </c>
      <c r="K130" s="3">
        <v>0.46882837947259948</v>
      </c>
      <c r="L130" s="3">
        <v>0.60239520524200496</v>
      </c>
      <c r="M130" s="3">
        <v>-0.98576156513450608</v>
      </c>
      <c r="N130" s="3">
        <v>1.4783114949013321</v>
      </c>
      <c r="O130" s="3">
        <v>0.25864839408214613</v>
      </c>
    </row>
    <row r="131" spans="2:15" x14ac:dyDescent="0.35">
      <c r="B131" s="380" t="s">
        <v>105</v>
      </c>
      <c r="C131">
        <v>1</v>
      </c>
      <c r="D131" s="3">
        <v>8.523012676223285E-2</v>
      </c>
      <c r="E131" s="3">
        <v>0.52649683416585247</v>
      </c>
      <c r="F131" s="3">
        <v>0.20425793819667792</v>
      </c>
      <c r="G131" s="3">
        <v>0.32223889596917454</v>
      </c>
      <c r="H131" s="3">
        <v>0.54387640622420508</v>
      </c>
      <c r="I131" s="3">
        <v>0.10953778121291037</v>
      </c>
      <c r="J131" s="3">
        <v>-1.9771978869477569E-2</v>
      </c>
      <c r="K131" s="3">
        <v>0.42828785526283342</v>
      </c>
      <c r="L131" s="3">
        <v>0.60252603118491821</v>
      </c>
      <c r="M131" s="3">
        <v>-1.0280461609176426</v>
      </c>
      <c r="N131" s="3">
        <v>1.4365620373109982</v>
      </c>
      <c r="O131" s="3">
        <v>0.19285401787475714</v>
      </c>
    </row>
    <row r="132" spans="2:15" x14ac:dyDescent="0.35">
      <c r="B132" s="380" t="s">
        <v>106</v>
      </c>
      <c r="C132">
        <v>1</v>
      </c>
      <c r="D132" s="3">
        <v>1.3466811819208244</v>
      </c>
      <c r="E132" s="3">
        <v>0.94629615673798495</v>
      </c>
      <c r="F132" s="3">
        <v>1.2500130917175172</v>
      </c>
      <c r="G132" s="3">
        <v>-0.30371693497953223</v>
      </c>
      <c r="H132" s="3">
        <v>-0.51261494863705137</v>
      </c>
      <c r="I132" s="3">
        <v>0.11958746409014978</v>
      </c>
      <c r="J132" s="3">
        <v>1.0054292653371593</v>
      </c>
      <c r="K132" s="3">
        <v>1.4945969180978751</v>
      </c>
      <c r="L132" s="3">
        <v>0.60443382955449687</v>
      </c>
      <c r="M132" s="3">
        <v>1.3807106826590587E-2</v>
      </c>
      <c r="N132" s="3">
        <v>2.4862190766084438</v>
      </c>
      <c r="O132" s="3">
        <v>1.2629118612228636</v>
      </c>
    </row>
    <row r="133" spans="2:15" x14ac:dyDescent="0.35">
      <c r="B133" s="380" t="s">
        <v>107</v>
      </c>
      <c r="C133">
        <v>1</v>
      </c>
      <c r="D133" s="3">
        <v>0.93111668332114061</v>
      </c>
      <c r="E133" s="3">
        <v>1.151219446252266</v>
      </c>
      <c r="F133" s="3">
        <v>0.90550609380130631</v>
      </c>
      <c r="G133" s="3">
        <v>0.24571335245095971</v>
      </c>
      <c r="H133" s="3">
        <v>0.41471621447310708</v>
      </c>
      <c r="I133" s="3">
        <v>0.11004388657680243</v>
      </c>
      <c r="J133" s="3">
        <v>0.68044107504289464</v>
      </c>
      <c r="K133" s="3">
        <v>1.130571112559718</v>
      </c>
      <c r="L133" s="3">
        <v>0.60261824542186726</v>
      </c>
      <c r="M133" s="3">
        <v>-0.32698660460384577</v>
      </c>
      <c r="N133" s="3">
        <v>2.1379987922064583</v>
      </c>
      <c r="O133" s="3">
        <v>0.89672696724036305</v>
      </c>
    </row>
    <row r="134" spans="2:15" x14ac:dyDescent="0.35">
      <c r="B134" s="380" t="s">
        <v>108</v>
      </c>
      <c r="C134">
        <v>1</v>
      </c>
      <c r="D134" s="3">
        <v>0.79732773460146023</v>
      </c>
      <c r="E134" s="3">
        <v>1.5049030663450595</v>
      </c>
      <c r="F134" s="3">
        <v>0.79459375833209434</v>
      </c>
      <c r="G134" s="3">
        <v>0.71030930801296521</v>
      </c>
      <c r="H134" s="3">
        <v>1.1988635716609735</v>
      </c>
      <c r="I134" s="3">
        <v>0.10818372284303673</v>
      </c>
      <c r="J134" s="3">
        <v>0.57333320158113366</v>
      </c>
      <c r="K134" s="3">
        <v>1.015854315083055</v>
      </c>
      <c r="L134" s="3">
        <v>0.60228133843792686</v>
      </c>
      <c r="M134" s="3">
        <v>-0.43720988792287341</v>
      </c>
      <c r="N134" s="3">
        <v>2.0263974045870619</v>
      </c>
      <c r="O134" s="3">
        <v>0.77009510487486865</v>
      </c>
    </row>
    <row r="135" spans="2:15" x14ac:dyDescent="0.35">
      <c r="B135" s="380" t="s">
        <v>109</v>
      </c>
      <c r="C135">
        <v>1</v>
      </c>
      <c r="D135" s="3">
        <v>1.5512571642616884</v>
      </c>
      <c r="E135" s="3">
        <v>2.0238759426361996</v>
      </c>
      <c r="F135" s="3">
        <v>1.4196085642843463</v>
      </c>
      <c r="G135" s="3">
        <v>0.60426737835185329</v>
      </c>
      <c r="H135" s="3">
        <v>1.0198854770405072</v>
      </c>
      <c r="I135" s="3">
        <v>0.12608394686392066</v>
      </c>
      <c r="J135" s="3">
        <v>1.1617379387657012</v>
      </c>
      <c r="K135" s="3">
        <v>1.6774791898029915</v>
      </c>
      <c r="L135" s="3">
        <v>0.60575263466136542</v>
      </c>
      <c r="M135" s="3">
        <v>0.18070532009670348</v>
      </c>
      <c r="N135" s="3">
        <v>2.6585118084719892</v>
      </c>
      <c r="O135" s="3">
        <v>1.3909456746051483</v>
      </c>
    </row>
    <row r="136" spans="2:15" x14ac:dyDescent="0.35">
      <c r="B136" s="380" t="s">
        <v>110</v>
      </c>
      <c r="C136">
        <v>1</v>
      </c>
      <c r="D136" s="3">
        <v>2.6320773310717973</v>
      </c>
      <c r="E136" s="3">
        <v>2.2949149346298197</v>
      </c>
      <c r="F136" s="3">
        <v>2.3156189602872455</v>
      </c>
      <c r="G136" s="3">
        <v>-2.0704025657425795E-2</v>
      </c>
      <c r="H136" s="3">
        <v>-3.494435715175629E-2</v>
      </c>
      <c r="I136" s="3">
        <v>0.1731833012588917</v>
      </c>
      <c r="J136" s="3">
        <v>1.9614193390363845</v>
      </c>
      <c r="K136" s="3">
        <v>2.6698185815381064</v>
      </c>
      <c r="L136" s="3">
        <v>0.6172775296228834</v>
      </c>
      <c r="M136" s="3">
        <v>1.0531446593022542</v>
      </c>
      <c r="N136" s="3">
        <v>3.5780932612722367</v>
      </c>
      <c r="O136" s="3">
        <v>2.3175531483576051</v>
      </c>
    </row>
    <row r="137" spans="2:15" x14ac:dyDescent="0.35">
      <c r="B137" s="380" t="s">
        <v>111</v>
      </c>
      <c r="C137">
        <v>1</v>
      </c>
      <c r="D137" s="3">
        <v>2.8116064110026819</v>
      </c>
      <c r="E137" s="3">
        <v>2.3428134307556707</v>
      </c>
      <c r="F137" s="3">
        <v>2.4644503079458144</v>
      </c>
      <c r="G137" s="3">
        <v>-0.12163687719014371</v>
      </c>
      <c r="H137" s="3">
        <v>-0.20529932437715026</v>
      </c>
      <c r="I137" s="3">
        <v>0.18236258473854292</v>
      </c>
      <c r="J137" s="3">
        <v>2.0914769440291616</v>
      </c>
      <c r="K137" s="3">
        <v>2.8374236718624672</v>
      </c>
      <c r="L137" s="3">
        <v>0.61991548218682513</v>
      </c>
      <c r="M137" s="3">
        <v>1.1965807881826045</v>
      </c>
      <c r="N137" s="3">
        <v>3.7323198277090244</v>
      </c>
      <c r="O137" s="3">
        <v>2.4771796543812585</v>
      </c>
    </row>
    <row r="138" spans="2:15" x14ac:dyDescent="0.35">
      <c r="B138" s="380" t="s">
        <v>112</v>
      </c>
      <c r="C138">
        <v>1</v>
      </c>
      <c r="D138" s="3">
        <v>3.0940714702723455</v>
      </c>
      <c r="E138" s="3">
        <v>2.7130259764682991</v>
      </c>
      <c r="F138" s="3">
        <v>2.6986165803611031</v>
      </c>
      <c r="G138" s="3">
        <v>1.4409396107196049E-2</v>
      </c>
      <c r="H138" s="3">
        <v>2.4320250189140791E-2</v>
      </c>
      <c r="I138" s="3">
        <v>0.19728912672543872</v>
      </c>
      <c r="J138" s="3">
        <v>2.2951150103188489</v>
      </c>
      <c r="K138" s="3">
        <v>3.1021181504033573</v>
      </c>
      <c r="L138" s="3">
        <v>0.62446944862538145</v>
      </c>
      <c r="M138" s="3">
        <v>1.421433153448644</v>
      </c>
      <c r="N138" s="3">
        <v>3.9758000072735622</v>
      </c>
      <c r="O138" s="3">
        <v>2.6968196306683154</v>
      </c>
    </row>
    <row r="139" spans="2:15" x14ac:dyDescent="0.35">
      <c r="B139" s="380" t="s">
        <v>113</v>
      </c>
      <c r="C139">
        <v>1</v>
      </c>
      <c r="D139" s="3">
        <v>3.5557472052347152</v>
      </c>
      <c r="E139" s="3">
        <v>2.9923294312718367</v>
      </c>
      <c r="F139" s="3">
        <v>3.0813502402348276</v>
      </c>
      <c r="G139" s="3">
        <v>-8.9020808962990916E-2</v>
      </c>
      <c r="H139" s="3">
        <v>-0.1502497627182614</v>
      </c>
      <c r="I139" s="3">
        <v>0.22267849668470213</v>
      </c>
      <c r="J139" s="3">
        <v>2.6259215781577265</v>
      </c>
      <c r="K139" s="3">
        <v>3.5367789023119287</v>
      </c>
      <c r="L139" s="3">
        <v>0.63294929151406798</v>
      </c>
      <c r="M139" s="3">
        <v>1.7868235872861031</v>
      </c>
      <c r="N139" s="3">
        <v>4.3758768931835519</v>
      </c>
      <c r="O139" s="3">
        <v>3.0959931686909492</v>
      </c>
    </row>
    <row r="140" spans="2:15" x14ac:dyDescent="0.35">
      <c r="B140" s="380" t="s">
        <v>114</v>
      </c>
      <c r="C140">
        <v>1</v>
      </c>
      <c r="D140" s="3">
        <v>1.7939788901127902</v>
      </c>
      <c r="E140" s="3">
        <v>3.0815502414472742</v>
      </c>
      <c r="F140" s="3">
        <v>1.6208272280147045</v>
      </c>
      <c r="G140" s="3">
        <v>1.4607230134325697</v>
      </c>
      <c r="H140" s="3">
        <v>2.4654155440958769</v>
      </c>
      <c r="I140" s="3">
        <v>0.13503083450714917</v>
      </c>
      <c r="J140" s="3">
        <v>1.3446581626836189</v>
      </c>
      <c r="K140" s="3">
        <v>1.89699629334579</v>
      </c>
      <c r="L140" s="3">
        <v>0.6076778908353494</v>
      </c>
      <c r="M140" s="3">
        <v>0.37798639283139979</v>
      </c>
      <c r="N140" s="3">
        <v>2.8636680631980092</v>
      </c>
      <c r="O140" s="3">
        <v>1.5407990494985306</v>
      </c>
    </row>
    <row r="141" spans="2:15" x14ac:dyDescent="0.35">
      <c r="B141" s="380" t="s">
        <v>115</v>
      </c>
      <c r="C141">
        <v>1</v>
      </c>
      <c r="D141" s="3">
        <v>2.3917298476551201</v>
      </c>
      <c r="E141" s="3">
        <v>3.0633330350937866</v>
      </c>
      <c r="F141" s="3">
        <v>2.1163685665514733</v>
      </c>
      <c r="G141" s="3">
        <v>0.94696446854231331</v>
      </c>
      <c r="H141" s="3">
        <v>1.598291324899759</v>
      </c>
      <c r="I141" s="3">
        <v>0.161352278697663</v>
      </c>
      <c r="J141" s="3">
        <v>1.7863661033391529</v>
      </c>
      <c r="K141" s="3">
        <v>2.4463710297637937</v>
      </c>
      <c r="L141" s="3">
        <v>0.61406323011830788</v>
      </c>
      <c r="M141" s="3">
        <v>0.86046824619181694</v>
      </c>
      <c r="N141" s="3">
        <v>3.3722688869111295</v>
      </c>
      <c r="O141" s="3">
        <v>2.0405117750853394</v>
      </c>
    </row>
    <row r="142" spans="2:15" x14ac:dyDescent="0.35">
      <c r="B142" s="380" t="s">
        <v>116</v>
      </c>
      <c r="C142">
        <v>1</v>
      </c>
      <c r="D142" s="3">
        <v>3.4775238673519353</v>
      </c>
      <c r="E142" s="3">
        <v>2.152553845269225</v>
      </c>
      <c r="F142" s="3">
        <v>3.0165023348151165</v>
      </c>
      <c r="G142" s="3">
        <v>-0.86394848954589154</v>
      </c>
      <c r="H142" s="3">
        <v>-1.458176543970032</v>
      </c>
      <c r="I142" s="3">
        <v>0.21830442185730384</v>
      </c>
      <c r="J142" s="3">
        <v>2.5700196602317598</v>
      </c>
      <c r="K142" s="3">
        <v>3.4629850093984733</v>
      </c>
      <c r="L142" s="3">
        <v>0.63142371933975783</v>
      </c>
      <c r="M142" s="3">
        <v>1.7250958272984493</v>
      </c>
      <c r="N142" s="3">
        <v>4.3079088423317842</v>
      </c>
      <c r="O142" s="3">
        <v>3.152215729950659</v>
      </c>
    </row>
    <row r="143" spans="2:15" x14ac:dyDescent="0.35">
      <c r="B143" s="380" t="s">
        <v>117</v>
      </c>
      <c r="C143">
        <v>1</v>
      </c>
      <c r="D143" s="3">
        <v>1.0113113372475027</v>
      </c>
      <c r="E143" s="3">
        <v>1.4235928372628452</v>
      </c>
      <c r="F143" s="3">
        <v>0.97198823933153444</v>
      </c>
      <c r="G143" s="3">
        <v>0.4516045979313108</v>
      </c>
      <c r="H143" s="3">
        <v>0.762220479369766</v>
      </c>
      <c r="I143" s="3">
        <v>0.11145821657095854</v>
      </c>
      <c r="J143" s="3">
        <v>0.74403059094536805</v>
      </c>
      <c r="K143" s="3">
        <v>1.1999458877177007</v>
      </c>
      <c r="L143" s="3">
        <v>0.60287811934385238</v>
      </c>
      <c r="M143" s="3">
        <v>-0.26103596092206938</v>
      </c>
      <c r="N143" s="3">
        <v>2.205012439585138</v>
      </c>
      <c r="O143" s="3">
        <v>0.95542005736906677</v>
      </c>
    </row>
    <row r="144" spans="2:15" x14ac:dyDescent="0.35">
      <c r="B144" s="380" t="s">
        <v>118</v>
      </c>
      <c r="C144">
        <v>1</v>
      </c>
      <c r="D144" s="3">
        <v>1.0860454034604881</v>
      </c>
      <c r="E144" s="3">
        <v>1.27314422595068</v>
      </c>
      <c r="F144" s="3">
        <v>1.03394350471119</v>
      </c>
      <c r="G144" s="3">
        <v>0.23920072123948999</v>
      </c>
      <c r="H144" s="3">
        <v>0.40372416322583438</v>
      </c>
      <c r="I144" s="3">
        <v>0.11296936746243252</v>
      </c>
      <c r="J144" s="3">
        <v>0.80289520572810014</v>
      </c>
      <c r="K144" s="3">
        <v>1.26499180369428</v>
      </c>
      <c r="L144" s="3">
        <v>0.6031593244966571</v>
      </c>
      <c r="M144" s="3">
        <v>-0.19965582465644038</v>
      </c>
      <c r="N144" s="3">
        <v>2.2675428340788204</v>
      </c>
      <c r="O144" s="3">
        <v>1.0249192490706416</v>
      </c>
    </row>
    <row r="145" spans="2:15" x14ac:dyDescent="0.35">
      <c r="B145" s="380" t="s">
        <v>119</v>
      </c>
      <c r="C145">
        <v>1</v>
      </c>
      <c r="D145" s="3">
        <v>1.3706092565279038</v>
      </c>
      <c r="E145" s="3">
        <v>0.76732371381206788</v>
      </c>
      <c r="F145" s="3">
        <v>1.2698496975310012</v>
      </c>
      <c r="G145" s="3">
        <v>-0.50252598371893331</v>
      </c>
      <c r="H145" s="3">
        <v>-0.84816584676196849</v>
      </c>
      <c r="I145" s="3">
        <v>0.1202922110017057</v>
      </c>
      <c r="J145" s="3">
        <v>1.023824501876953</v>
      </c>
      <c r="K145" s="3">
        <v>1.5158748931850494</v>
      </c>
      <c r="L145" s="3">
        <v>0.60457365868029722</v>
      </c>
      <c r="M145" s="3">
        <v>3.3357729967159244E-2</v>
      </c>
      <c r="N145" s="3">
        <v>2.5063416650948431</v>
      </c>
      <c r="O145" s="3">
        <v>1.2914549618528661</v>
      </c>
    </row>
    <row r="146" spans="2:15" x14ac:dyDescent="0.35">
      <c r="B146" s="380" t="s">
        <v>120</v>
      </c>
      <c r="C146">
        <v>1</v>
      </c>
      <c r="D146" s="3">
        <v>0.80768453986759603</v>
      </c>
      <c r="E146" s="3">
        <v>-0.1847777900620807</v>
      </c>
      <c r="F146" s="3">
        <v>0.80317965029895444</v>
      </c>
      <c r="G146" s="3">
        <v>-0.98795744036103517</v>
      </c>
      <c r="H146" s="3">
        <v>-1.667479465971808</v>
      </c>
      <c r="I146" s="3">
        <v>0.10830480657546827</v>
      </c>
      <c r="J146" s="3">
        <v>0.58167144950924898</v>
      </c>
      <c r="K146" s="3">
        <v>1.0246878510886599</v>
      </c>
      <c r="L146" s="3">
        <v>0.60230309966805851</v>
      </c>
      <c r="M146" s="3">
        <v>-0.42866850266892687</v>
      </c>
      <c r="N146" s="3">
        <v>2.0350278032668356</v>
      </c>
      <c r="O146" s="3">
        <v>0.83733337805869879</v>
      </c>
    </row>
    <row r="147" spans="2:15" x14ac:dyDescent="0.35">
      <c r="B147" s="380" t="s">
        <v>121</v>
      </c>
      <c r="C147">
        <v>1</v>
      </c>
      <c r="D147" s="3">
        <v>-0.44945197575065976</v>
      </c>
      <c r="E147" s="3">
        <v>-0.64101152534118822</v>
      </c>
      <c r="F147" s="3">
        <v>-0.23899870811681562</v>
      </c>
      <c r="G147" s="3">
        <v>-0.4020128172243726</v>
      </c>
      <c r="H147" s="3">
        <v>-0.67851922602470571</v>
      </c>
      <c r="I147" s="3">
        <v>0.12221840544743603</v>
      </c>
      <c r="J147" s="3">
        <v>-0.48896341374771374</v>
      </c>
      <c r="K147" s="3">
        <v>1.0965997514082504E-2</v>
      </c>
      <c r="L147" s="3">
        <v>0.60495985930681018</v>
      </c>
      <c r="M147" s="3">
        <v>-1.4762805446497984</v>
      </c>
      <c r="N147" s="3">
        <v>0.99828312841616706</v>
      </c>
      <c r="O147" s="3">
        <v>-0.22113209031118425</v>
      </c>
    </row>
    <row r="148" spans="2:15" x14ac:dyDescent="0.35">
      <c r="B148" s="380" t="s">
        <v>122</v>
      </c>
      <c r="C148">
        <v>1</v>
      </c>
      <c r="D148" s="3">
        <v>-1.502829629376629</v>
      </c>
      <c r="E148" s="3">
        <v>-1.0815427812814524</v>
      </c>
      <c r="F148" s="3">
        <v>-1.1122589946560784</v>
      </c>
      <c r="G148" s="3">
        <v>3.0716213374625934E-2</v>
      </c>
      <c r="H148" s="3">
        <v>5.1842977219626205E-2</v>
      </c>
      <c r="I148" s="3">
        <v>0.16597051315860478</v>
      </c>
      <c r="J148" s="3">
        <v>-1.4517068078820696</v>
      </c>
      <c r="K148" s="3">
        <v>-0.77281118143008709</v>
      </c>
      <c r="L148" s="3">
        <v>0.61529286033606168</v>
      </c>
      <c r="M148" s="3">
        <v>-2.3706741911859028</v>
      </c>
      <c r="N148" s="3">
        <v>0.14615620187374589</v>
      </c>
      <c r="O148" s="3">
        <v>-1.1148745554626049</v>
      </c>
    </row>
    <row r="149" spans="2:15" x14ac:dyDescent="0.35">
      <c r="B149" s="380" t="s">
        <v>123</v>
      </c>
      <c r="C149">
        <v>1</v>
      </c>
      <c r="D149" s="3">
        <v>-2.5288807917681035</v>
      </c>
      <c r="E149" s="3">
        <v>-1.6892916680757113</v>
      </c>
      <c r="F149" s="3">
        <v>-1.9628653550527035</v>
      </c>
      <c r="G149" s="3">
        <v>0.27357368697699225</v>
      </c>
      <c r="H149" s="3">
        <v>0.46173902521309984</v>
      </c>
      <c r="I149" s="3">
        <v>0.22028481709947931</v>
      </c>
      <c r="J149" s="3">
        <v>-2.4133983926884253</v>
      </c>
      <c r="K149" s="3">
        <v>-1.512332317416982</v>
      </c>
      <c r="L149" s="3">
        <v>0.63211114005920876</v>
      </c>
      <c r="M149" s="3">
        <v>-3.2556777958013834</v>
      </c>
      <c r="N149" s="3">
        <v>-0.67005291430402369</v>
      </c>
      <c r="O149" s="3">
        <v>-2.0067485679886374</v>
      </c>
    </row>
    <row r="150" spans="2:15" x14ac:dyDescent="0.35">
      <c r="B150" s="380" t="s">
        <v>124</v>
      </c>
      <c r="C150">
        <v>1</v>
      </c>
      <c r="D150" s="3">
        <v>-3.0286939926323653</v>
      </c>
      <c r="E150" s="3">
        <v>-2.0060625934374636</v>
      </c>
      <c r="F150" s="3">
        <v>-2.3772153438723929</v>
      </c>
      <c r="G150" s="3">
        <v>0.37115275043492924</v>
      </c>
      <c r="H150" s="3">
        <v>0.62643345229834901</v>
      </c>
      <c r="I150" s="3">
        <v>0.24870405018071506</v>
      </c>
      <c r="J150" s="3">
        <v>-2.8858722394115151</v>
      </c>
      <c r="K150" s="3">
        <v>-1.8685584483332707</v>
      </c>
      <c r="L150" s="3">
        <v>0.64256734846916497</v>
      </c>
      <c r="M150" s="3">
        <v>-3.6914131320050565</v>
      </c>
      <c r="N150" s="3">
        <v>-1.063017555739729</v>
      </c>
      <c r="O150" s="3">
        <v>-2.4566010027525484</v>
      </c>
    </row>
    <row r="151" spans="2:15" x14ac:dyDescent="0.35">
      <c r="B151" s="380" t="s">
        <v>125</v>
      </c>
      <c r="C151">
        <v>1</v>
      </c>
      <c r="D151" s="3">
        <v>-0.78188880837942965</v>
      </c>
      <c r="E151" s="3">
        <v>-1.693701287394257</v>
      </c>
      <c r="F151" s="3">
        <v>-0.51459206508457689</v>
      </c>
      <c r="G151" s="3">
        <v>-1.17910922230968</v>
      </c>
      <c r="H151" s="3">
        <v>-1.9901063912438177</v>
      </c>
      <c r="I151" s="3">
        <v>0.13393882550432024</v>
      </c>
      <c r="J151" s="3">
        <v>-0.78852772123364012</v>
      </c>
      <c r="K151" s="3">
        <v>-0.24065640893551365</v>
      </c>
      <c r="L151" s="3">
        <v>0.607436170901831</v>
      </c>
      <c r="M151" s="3">
        <v>-1.7569385274947642</v>
      </c>
      <c r="N151" s="3">
        <v>0.72775439732561031</v>
      </c>
      <c r="O151" s="3">
        <v>-0.45108923958965574</v>
      </c>
    </row>
    <row r="152" spans="2:15" x14ac:dyDescent="0.35">
      <c r="B152" s="380" t="s">
        <v>126</v>
      </c>
      <c r="C152">
        <v>1</v>
      </c>
      <c r="D152" s="3">
        <v>-1.0725863037378569</v>
      </c>
      <c r="E152" s="3">
        <v>-1.1940121576595903</v>
      </c>
      <c r="F152" s="3">
        <v>-0.75558310682456442</v>
      </c>
      <c r="G152" s="3">
        <v>-0.43842905083502592</v>
      </c>
      <c r="H152" s="3">
        <v>-0.73998272565846146</v>
      </c>
      <c r="I152" s="3">
        <v>0.14595664194715893</v>
      </c>
      <c r="J152" s="3">
        <v>-1.0540979573957994</v>
      </c>
      <c r="K152" s="3">
        <v>-0.45706825625332942</v>
      </c>
      <c r="L152" s="3">
        <v>0.61019868409469125</v>
      </c>
      <c r="M152" s="3">
        <v>-2.0035795431034726</v>
      </c>
      <c r="N152" s="3">
        <v>0.49241332945434402</v>
      </c>
      <c r="O152" s="3">
        <v>-0.72725738333775736</v>
      </c>
    </row>
    <row r="153" spans="2:15" x14ac:dyDescent="0.35">
      <c r="B153" s="380" t="s">
        <v>127</v>
      </c>
      <c r="C153">
        <v>1</v>
      </c>
      <c r="D153" s="3">
        <v>-1.7493410804997627</v>
      </c>
      <c r="E153" s="3">
        <v>-0.85924727034916593</v>
      </c>
      <c r="F153" s="3">
        <v>-1.3166193773754122</v>
      </c>
      <c r="G153" s="3">
        <v>0.45737210702624631</v>
      </c>
      <c r="H153" s="3">
        <v>0.77195490981455939</v>
      </c>
      <c r="I153" s="3">
        <v>0.17833443896734963</v>
      </c>
      <c r="J153" s="3">
        <v>-1.6813542581581338</v>
      </c>
      <c r="K153" s="3">
        <v>-0.9518844965926907</v>
      </c>
      <c r="L153" s="3">
        <v>0.61874248671333454</v>
      </c>
      <c r="M153" s="3">
        <v>-2.5820898520261939</v>
      </c>
      <c r="N153" s="3">
        <v>-5.1148902724630574E-2</v>
      </c>
      <c r="O153" s="3">
        <v>-1.3621840613720884</v>
      </c>
    </row>
    <row r="154" spans="2:15" x14ac:dyDescent="0.35">
      <c r="B154" s="380" t="s">
        <v>128</v>
      </c>
      <c r="C154">
        <v>1</v>
      </c>
      <c r="D154" s="3">
        <v>-0.36253993317989119</v>
      </c>
      <c r="E154" s="3">
        <v>-0.54429719785355635</v>
      </c>
      <c r="F154" s="3">
        <v>-0.16694778228047624</v>
      </c>
      <c r="G154" s="3">
        <v>-0.3773494155730801</v>
      </c>
      <c r="H154" s="3">
        <v>-0.63689221444056643</v>
      </c>
      <c r="I154" s="3">
        <v>0.11958677906791743</v>
      </c>
      <c r="J154" s="3">
        <v>-0.41153020763305909</v>
      </c>
      <c r="K154" s="3">
        <v>7.7634643072106602E-2</v>
      </c>
      <c r="L154" s="3">
        <v>0.60443369402295943</v>
      </c>
      <c r="M154" s="3">
        <v>-1.4031534899782852</v>
      </c>
      <c r="N154" s="3">
        <v>1.0692579254173324</v>
      </c>
      <c r="O154" s="3">
        <v>-0.15092205423067367</v>
      </c>
    </row>
    <row r="155" spans="2:15" x14ac:dyDescent="0.35">
      <c r="B155" s="380" t="s">
        <v>129</v>
      </c>
      <c r="C155">
        <v>1</v>
      </c>
      <c r="D155" s="3">
        <v>-0.59957994010745053</v>
      </c>
      <c r="E155" s="3">
        <v>-0.7111379502737718</v>
      </c>
      <c r="F155" s="3">
        <v>-0.36345624594333786</v>
      </c>
      <c r="G155" s="3">
        <v>-0.34768170433043394</v>
      </c>
      <c r="H155" s="3">
        <v>-0.58681890431759665</v>
      </c>
      <c r="I155" s="3">
        <v>0.12720687708493317</v>
      </c>
      <c r="J155" s="3">
        <v>-0.62362352163600421</v>
      </c>
      <c r="K155" s="3">
        <v>-0.10328897025067157</v>
      </c>
      <c r="L155" s="3">
        <v>0.60598736151845844</v>
      </c>
      <c r="M155" s="3">
        <v>-1.6028395604569037</v>
      </c>
      <c r="N155" s="3">
        <v>0.87592706857022784</v>
      </c>
      <c r="O155" s="3">
        <v>-0.34665494213506215</v>
      </c>
    </row>
    <row r="156" spans="2:15" x14ac:dyDescent="0.35">
      <c r="B156" s="380" t="s">
        <v>130</v>
      </c>
      <c r="C156">
        <v>1</v>
      </c>
      <c r="D156" s="3">
        <v>-0.89760881376043189</v>
      </c>
      <c r="E156" s="3">
        <v>-0.52729027075555523</v>
      </c>
      <c r="F156" s="3">
        <v>-0.61052507136156486</v>
      </c>
      <c r="G156" s="3">
        <v>8.3234800606009629E-2</v>
      </c>
      <c r="H156" s="3">
        <v>0.14048410912727086</v>
      </c>
      <c r="I156" s="3">
        <v>0.13854996595618863</v>
      </c>
      <c r="J156" s="3">
        <v>-0.89389156864666086</v>
      </c>
      <c r="K156" s="3">
        <v>-0.32715857407646887</v>
      </c>
      <c r="L156" s="3">
        <v>0.60846954386301266</v>
      </c>
      <c r="M156" s="3">
        <v>-1.8549850187833021</v>
      </c>
      <c r="N156" s="3">
        <v>0.6339348760601724</v>
      </c>
      <c r="O156" s="3">
        <v>-0.61533994761437594</v>
      </c>
    </row>
    <row r="157" spans="2:15" x14ac:dyDescent="0.35">
      <c r="B157" s="380" t="s">
        <v>131</v>
      </c>
      <c r="C157">
        <v>1</v>
      </c>
      <c r="D157" s="3">
        <v>-0.89227591375152748</v>
      </c>
      <c r="E157" s="3">
        <v>0.25834763242788478</v>
      </c>
      <c r="F157" s="3">
        <v>-0.60610404555583364</v>
      </c>
      <c r="G157" s="3">
        <v>0.86445167798371836</v>
      </c>
      <c r="H157" s="3">
        <v>1.4590258279101218</v>
      </c>
      <c r="I157" s="3">
        <v>0.13833216870882109</v>
      </c>
      <c r="J157" s="3">
        <v>-0.88902509745464653</v>
      </c>
      <c r="K157" s="3">
        <v>-0.3231829936570208</v>
      </c>
      <c r="L157" s="3">
        <v>0.60841998787193652</v>
      </c>
      <c r="M157" s="3">
        <v>-1.8504626395956785</v>
      </c>
      <c r="N157" s="3">
        <v>0.63825454848401109</v>
      </c>
      <c r="O157" s="3">
        <v>-0.65594375679810124</v>
      </c>
    </row>
    <row r="158" spans="2:15" x14ac:dyDescent="0.35">
      <c r="B158" s="373" t="s">
        <v>71</v>
      </c>
      <c r="C158" s="357">
        <v>1</v>
      </c>
      <c r="D158" s="358">
        <v>1.807074403422438</v>
      </c>
      <c r="E158" s="358">
        <v>1.807074403422438</v>
      </c>
      <c r="F158" s="358">
        <v>1.6316835354992967</v>
      </c>
      <c r="G158" s="358">
        <v>0.17539086792314129</v>
      </c>
      <c r="H158" s="358">
        <v>0.29602557643974614</v>
      </c>
      <c r="I158" s="358">
        <v>0.13554713217617073</v>
      </c>
      <c r="J158" s="358">
        <v>1.3544585228713828</v>
      </c>
      <c r="K158" s="358">
        <v>1.9089085481272106</v>
      </c>
      <c r="L158" s="358">
        <v>0.60779282472203133</v>
      </c>
      <c r="M158" s="358">
        <v>0.38860763412406873</v>
      </c>
      <c r="N158" s="358">
        <v>2.8747594368745246</v>
      </c>
      <c r="O158" s="358">
        <v>1.6316835354992967</v>
      </c>
    </row>
    <row r="159" spans="2:15" x14ac:dyDescent="0.35">
      <c r="B159" s="380" t="s">
        <v>72</v>
      </c>
      <c r="C159">
        <v>1</v>
      </c>
      <c r="D159" s="3">
        <v>1.9814282993270558</v>
      </c>
      <c r="E159" s="3">
        <v>1.9104577886370746</v>
      </c>
      <c r="F159" s="3">
        <v>1.7762246054306758</v>
      </c>
      <c r="G159" s="3">
        <v>0.13423318320639877</v>
      </c>
      <c r="H159" s="3">
        <v>0.22655943212179844</v>
      </c>
      <c r="I159" s="3">
        <v>0.14271021036755738</v>
      </c>
      <c r="J159" s="3">
        <v>1.4843494529570811</v>
      </c>
      <c r="K159" s="3">
        <v>2.0680997579042706</v>
      </c>
      <c r="L159" s="3">
        <v>0.60943030519129426</v>
      </c>
      <c r="M159" s="3">
        <v>0.52979968046135673</v>
      </c>
      <c r="N159" s="3">
        <v>3.022649530399995</v>
      </c>
      <c r="O159" s="3">
        <v>1.7762246054306758</v>
      </c>
    </row>
    <row r="160" spans="2:15" x14ac:dyDescent="0.35">
      <c r="B160" s="380" t="s">
        <v>73</v>
      </c>
      <c r="C160">
        <v>1</v>
      </c>
      <c r="D160" s="3">
        <v>1.4875154404198598</v>
      </c>
      <c r="E160" s="3">
        <v>2.0371600342241427</v>
      </c>
      <c r="F160" s="3">
        <v>1.366766057292655</v>
      </c>
      <c r="G160" s="3">
        <v>0.67039397693148772</v>
      </c>
      <c r="H160" s="3">
        <v>1.1314942779680111</v>
      </c>
      <c r="I160" s="3">
        <v>0.12394872522243591</v>
      </c>
      <c r="J160" s="3">
        <v>1.1132624503676209</v>
      </c>
      <c r="K160" s="3">
        <v>1.620269664217689</v>
      </c>
      <c r="L160" s="3">
        <v>0.60531180331021839</v>
      </c>
      <c r="M160" s="3">
        <v>0.12876441445154363</v>
      </c>
      <c r="N160" s="3">
        <v>2.6047677001337664</v>
      </c>
      <c r="O160" s="3">
        <v>1.366766057292655</v>
      </c>
    </row>
    <row r="161" spans="2:15" x14ac:dyDescent="0.35">
      <c r="B161" s="380" t="s">
        <v>74</v>
      </c>
      <c r="C161">
        <v>1</v>
      </c>
      <c r="D161" s="3">
        <v>1.7813546880276316</v>
      </c>
      <c r="E161" s="3">
        <v>2.0783980857160644</v>
      </c>
      <c r="F161" s="3">
        <v>1.6103616421042124</v>
      </c>
      <c r="G161" s="3">
        <v>0.46803644361185204</v>
      </c>
      <c r="H161" s="3">
        <v>0.78995422997577103</v>
      </c>
      <c r="I161" s="3">
        <v>0.13453616191646581</v>
      </c>
      <c r="J161" s="3">
        <v>1.3352042958187254</v>
      </c>
      <c r="K161" s="3">
        <v>1.8855189883896994</v>
      </c>
      <c r="L161" s="3">
        <v>0.60756816210661924</v>
      </c>
      <c r="M161" s="3">
        <v>0.36774522736949633</v>
      </c>
      <c r="N161" s="3">
        <v>2.8529780568389285</v>
      </c>
      <c r="O161" s="3">
        <v>1.6103616421042124</v>
      </c>
    </row>
    <row r="162" spans="2:15" x14ac:dyDescent="0.35">
      <c r="B162" s="380" t="s">
        <v>75</v>
      </c>
      <c r="C162">
        <v>1</v>
      </c>
      <c r="D162" s="3">
        <v>2.2254388140882866</v>
      </c>
      <c r="E162" s="3">
        <v>1.5779930195232019</v>
      </c>
      <c r="F162" s="3">
        <v>1.9785116876613447</v>
      </c>
      <c r="G162" s="3">
        <v>-0.40051866813814274</v>
      </c>
      <c r="H162" s="3">
        <v>-0.67599739378922152</v>
      </c>
      <c r="I162" s="3">
        <v>0.15353118474232055</v>
      </c>
      <c r="J162" s="3">
        <v>1.6645051576401146</v>
      </c>
      <c r="K162" s="3">
        <v>2.2925182176825749</v>
      </c>
      <c r="L162" s="3">
        <v>0.61205466866186242</v>
      </c>
      <c r="M162" s="3">
        <v>0.72671933673038369</v>
      </c>
      <c r="N162" s="3">
        <v>3.2303040385923056</v>
      </c>
      <c r="O162" s="3">
        <v>1.9785116876613447</v>
      </c>
    </row>
    <row r="163" spans="2:15" x14ac:dyDescent="0.35">
      <c r="B163" s="380" t="s">
        <v>76</v>
      </c>
      <c r="C163">
        <v>1</v>
      </c>
      <c r="D163" s="3">
        <v>1.2899376416257795</v>
      </c>
      <c r="E163" s="3">
        <v>1.60102105782405</v>
      </c>
      <c r="F163" s="3">
        <v>1.2029721467280976</v>
      </c>
      <c r="G163" s="3">
        <v>0.39804891109595242</v>
      </c>
      <c r="H163" s="3">
        <v>0.67182892560876362</v>
      </c>
      <c r="I163" s="3">
        <v>0.11797848265433997</v>
      </c>
      <c r="J163" s="3">
        <v>0.96167905687384136</v>
      </c>
      <c r="K163" s="3">
        <v>1.4442652365823538</v>
      </c>
      <c r="L163" s="3">
        <v>0.6041175507397728</v>
      </c>
      <c r="M163" s="3">
        <v>-3.2586975355788139E-2</v>
      </c>
      <c r="N163" s="3">
        <v>2.4385312688119836</v>
      </c>
      <c r="O163" s="3">
        <v>1.2029721467280976</v>
      </c>
    </row>
    <row r="164" spans="2:15" x14ac:dyDescent="0.35">
      <c r="B164" s="380" t="s">
        <v>77</v>
      </c>
      <c r="C164">
        <v>1</v>
      </c>
      <c r="D164" s="3">
        <v>1.5339955375852095</v>
      </c>
      <c r="E164" s="3">
        <v>1.7012611517460445</v>
      </c>
      <c r="F164" s="3">
        <v>1.4052985084313976</v>
      </c>
      <c r="G164" s="3">
        <v>0.29596264331464694</v>
      </c>
      <c r="H164" s="3">
        <v>0.49952721672055561</v>
      </c>
      <c r="I164" s="3">
        <v>0.12549627321726101</v>
      </c>
      <c r="J164" s="3">
        <v>1.1486298104747799</v>
      </c>
      <c r="K164" s="3">
        <v>1.6619672063880153</v>
      </c>
      <c r="L164" s="3">
        <v>0.60563058652434576</v>
      </c>
      <c r="M164" s="3">
        <v>0.16664488071135009</v>
      </c>
      <c r="N164" s="3">
        <v>2.6439521361514453</v>
      </c>
      <c r="O164" s="3">
        <v>1.4052985084313976</v>
      </c>
    </row>
    <row r="165" spans="2:15" x14ac:dyDescent="0.35">
      <c r="B165" s="380" t="s">
        <v>78</v>
      </c>
      <c r="C165">
        <v>1</v>
      </c>
      <c r="D165" s="3">
        <v>1.5004713186568333</v>
      </c>
      <c r="E165" s="3">
        <v>1.43629069863931</v>
      </c>
      <c r="F165" s="3">
        <v>1.3775066059483458</v>
      </c>
      <c r="G165" s="3">
        <v>5.8784092690964185E-2</v>
      </c>
      <c r="H165" s="3">
        <v>9.9216083085669898E-2</v>
      </c>
      <c r="I165" s="3">
        <v>0.12437490729366597</v>
      </c>
      <c r="J165" s="3">
        <v>1.1231313588183018</v>
      </c>
      <c r="K165" s="3">
        <v>1.6318818530783898</v>
      </c>
      <c r="L165" s="3">
        <v>0.60539921564758381</v>
      </c>
      <c r="M165" s="3">
        <v>0.1393261848037699</v>
      </c>
      <c r="N165" s="3">
        <v>2.615687027092922</v>
      </c>
      <c r="O165" s="3">
        <v>1.3775066059483458</v>
      </c>
    </row>
    <row r="166" spans="2:15" x14ac:dyDescent="0.35">
      <c r="B166" s="380" t="s">
        <v>79</v>
      </c>
      <c r="C166">
        <v>1</v>
      </c>
      <c r="D166" s="3">
        <v>1.5180147961442054</v>
      </c>
      <c r="E166" s="3">
        <v>0.43356936005441743</v>
      </c>
      <c r="F166" s="3">
        <v>1.3920503188558513</v>
      </c>
      <c r="G166" s="3">
        <v>-0.9584809588014338</v>
      </c>
      <c r="H166" s="3">
        <v>-1.6177289142559668</v>
      </c>
      <c r="I166" s="3">
        <v>0.12495840883320981</v>
      </c>
      <c r="J166" s="3">
        <v>1.1364816770809232</v>
      </c>
      <c r="K166" s="3">
        <v>1.6476189606307794</v>
      </c>
      <c r="L166" s="3">
        <v>0.60551936111121107</v>
      </c>
      <c r="M166" s="3">
        <v>0.15362417264770123</v>
      </c>
      <c r="N166" s="3">
        <v>2.6304764650640013</v>
      </c>
      <c r="O166" s="3">
        <v>1.3920503188558513</v>
      </c>
    </row>
    <row r="167" spans="2:15" x14ac:dyDescent="0.35">
      <c r="B167" s="380" t="s">
        <v>80</v>
      </c>
      <c r="C167">
        <v>1</v>
      </c>
      <c r="D167" s="3">
        <v>-0.95487308010489469</v>
      </c>
      <c r="E167" s="3">
        <v>0.38688567068899232</v>
      </c>
      <c r="F167" s="3">
        <v>-0.6579977032939891</v>
      </c>
      <c r="G167" s="3">
        <v>1.0448833739829815</v>
      </c>
      <c r="H167" s="3">
        <v>1.7635593389683426</v>
      </c>
      <c r="I167" s="3">
        <v>0.14091929151755833</v>
      </c>
      <c r="J167" s="3">
        <v>-0.94621001544897598</v>
      </c>
      <c r="K167" s="3">
        <v>-0.36978539113900222</v>
      </c>
      <c r="L167" s="3">
        <v>0.60901341484749927</v>
      </c>
      <c r="M167" s="3">
        <v>-1.9035699917746749</v>
      </c>
      <c r="N167" s="3">
        <v>0.58757458518669659</v>
      </c>
      <c r="O167" s="3">
        <v>-0.6579977032939891</v>
      </c>
    </row>
    <row r="168" spans="2:15" x14ac:dyDescent="0.35">
      <c r="B168" s="380" t="s">
        <v>81</v>
      </c>
      <c r="C168">
        <v>1</v>
      </c>
      <c r="D168" s="3">
        <v>0.60617017849669452</v>
      </c>
      <c r="E168" s="3">
        <v>-1.9761287730611008E-2</v>
      </c>
      <c r="F168" s="3">
        <v>0.63612229119627639</v>
      </c>
      <c r="G168" s="3">
        <v>-0.65588357892688742</v>
      </c>
      <c r="H168" s="3">
        <v>-1.1070035562756806</v>
      </c>
      <c r="I168" s="3">
        <v>0.10666265574885621</v>
      </c>
      <c r="J168" s="3">
        <v>0.41797266595395172</v>
      </c>
      <c r="K168" s="3">
        <v>0.85427191643860101</v>
      </c>
      <c r="L168" s="3">
        <v>0.60200997904835485</v>
      </c>
      <c r="M168" s="3">
        <v>-0.59512636279147724</v>
      </c>
      <c r="N168" s="3">
        <v>1.8673709451840299</v>
      </c>
      <c r="O168" s="3">
        <v>0.63612229119627639</v>
      </c>
    </row>
    <row r="169" spans="2:15" x14ac:dyDescent="0.35">
      <c r="B169" s="380" t="s">
        <v>82</v>
      </c>
      <c r="C169">
        <v>1</v>
      </c>
      <c r="D169" s="3">
        <v>-0.4325751071602198</v>
      </c>
      <c r="E169" s="3">
        <v>-0.14541651061302405</v>
      </c>
      <c r="F169" s="3">
        <v>-0.22500762044712586</v>
      </c>
      <c r="G169" s="3">
        <v>7.9591109834101809E-2</v>
      </c>
      <c r="H169" s="3">
        <v>0.13433426977762544</v>
      </c>
      <c r="I169" s="3">
        <v>0.12169204427812368</v>
      </c>
      <c r="J169" s="3">
        <v>-0.47389579661209758</v>
      </c>
      <c r="K169" s="3">
        <v>2.3880555717845892E-2</v>
      </c>
      <c r="L169" s="3">
        <v>0.60485373966190414</v>
      </c>
      <c r="M169" s="3">
        <v>-1.4620724179367379</v>
      </c>
      <c r="N169" s="3">
        <v>1.0120571770424862</v>
      </c>
      <c r="O169" s="3">
        <v>-0.22500762044712586</v>
      </c>
    </row>
    <row r="170" spans="2:15" x14ac:dyDescent="0.35">
      <c r="B170" s="380" t="s">
        <v>83</v>
      </c>
      <c r="C170">
        <v>1</v>
      </c>
      <c r="D170" s="3">
        <v>-0.81148502974558523</v>
      </c>
      <c r="E170" s="3">
        <v>-0.68429487399130495</v>
      </c>
      <c r="F170" s="3">
        <v>-0.53912761950964305</v>
      </c>
      <c r="G170" s="3">
        <v>-0.1451672544816619</v>
      </c>
      <c r="H170" s="3">
        <v>-0.2450140118295141</v>
      </c>
      <c r="I170" s="3">
        <v>0.13509468270866323</v>
      </c>
      <c r="J170" s="3">
        <v>-0.81542726907505969</v>
      </c>
      <c r="K170" s="3">
        <v>-0.26282796994422641</v>
      </c>
      <c r="L170" s="3">
        <v>0.60769208159935406</v>
      </c>
      <c r="M170" s="3">
        <v>-1.7819974780641341</v>
      </c>
      <c r="N170" s="3">
        <v>0.70374223904484801</v>
      </c>
      <c r="O170" s="3">
        <v>-0.53912761950964305</v>
      </c>
    </row>
    <row r="171" spans="2:15" x14ac:dyDescent="0.35">
      <c r="B171" s="380" t="s">
        <v>84</v>
      </c>
      <c r="C171">
        <v>1</v>
      </c>
      <c r="D171" s="3">
        <v>-0.57577625160108403</v>
      </c>
      <c r="E171" s="3">
        <v>-1.2314377001795034</v>
      </c>
      <c r="F171" s="3">
        <v>-0.34372275741317215</v>
      </c>
      <c r="G171" s="3">
        <v>-0.88771494276633123</v>
      </c>
      <c r="H171" s="3">
        <v>-1.4982896815456552</v>
      </c>
      <c r="I171" s="3">
        <v>0.12638056993657712</v>
      </c>
      <c r="J171" s="3">
        <v>-0.60220004523254422</v>
      </c>
      <c r="K171" s="3">
        <v>-8.5245469593800083E-2</v>
      </c>
      <c r="L171" s="3">
        <v>0.60581444452892974</v>
      </c>
      <c r="M171" s="3">
        <v>-1.5827524169741314</v>
      </c>
      <c r="N171" s="3">
        <v>0.89530690214778719</v>
      </c>
      <c r="O171" s="3">
        <v>-0.34372275741317215</v>
      </c>
    </row>
    <row r="172" spans="2:15" x14ac:dyDescent="0.35">
      <c r="B172" s="380" t="s">
        <v>85</v>
      </c>
      <c r="C172">
        <v>1</v>
      </c>
      <c r="D172" s="3">
        <v>-1.6670820943083762</v>
      </c>
      <c r="E172" s="3">
        <v>-1.9438697825660489</v>
      </c>
      <c r="F172" s="3">
        <v>-1.2484258803853709</v>
      </c>
      <c r="G172" s="3">
        <v>-0.69544390218067798</v>
      </c>
      <c r="H172" s="3">
        <v>-1.1737736659970026</v>
      </c>
      <c r="I172" s="3">
        <v>0.17414815408882131</v>
      </c>
      <c r="J172" s="3">
        <v>-1.6045988472442649</v>
      </c>
      <c r="K172" s="3">
        <v>-0.89225291352647695</v>
      </c>
      <c r="L172" s="3">
        <v>0.61754892301334752</v>
      </c>
      <c r="M172" s="3">
        <v>-2.5114552431772084</v>
      </c>
      <c r="N172" s="3">
        <v>1.4603482406466473E-2</v>
      </c>
      <c r="O172" s="3">
        <v>-1.2484258803853709</v>
      </c>
    </row>
    <row r="173" spans="2:15" x14ac:dyDescent="0.35">
      <c r="B173" s="380" t="s">
        <v>86</v>
      </c>
      <c r="C173">
        <v>1</v>
      </c>
      <c r="D173" s="3">
        <v>-2.449735910024291</v>
      </c>
      <c r="E173" s="3">
        <v>-1.796797732721189</v>
      </c>
      <c r="F173" s="3">
        <v>-1.8972534808385397</v>
      </c>
      <c r="G173" s="3">
        <v>0.1004557481173507</v>
      </c>
      <c r="H173" s="3">
        <v>0.16954970971553693</v>
      </c>
      <c r="I173" s="3">
        <v>0.21587418842756564</v>
      </c>
      <c r="J173" s="3">
        <v>-2.3387657699741817</v>
      </c>
      <c r="K173" s="3">
        <v>-1.455741191702898</v>
      </c>
      <c r="L173" s="3">
        <v>0.63058762909817834</v>
      </c>
      <c r="M173" s="3">
        <v>-3.1869499918096609</v>
      </c>
      <c r="N173" s="3">
        <v>-0.60755696986741858</v>
      </c>
      <c r="O173" s="3">
        <v>-1.8972534808385397</v>
      </c>
    </row>
    <row r="174" spans="2:15" x14ac:dyDescent="0.35">
      <c r="B174" s="380" t="s">
        <v>87</v>
      </c>
      <c r="C174">
        <v>1</v>
      </c>
      <c r="D174" s="3">
        <v>-1.4511981674959018</v>
      </c>
      <c r="E174" s="3">
        <v>-2.1455934514713713</v>
      </c>
      <c r="F174" s="3">
        <v>-1.0694560122297827</v>
      </c>
      <c r="G174" s="3">
        <v>-1.0761374392415886</v>
      </c>
      <c r="H174" s="3">
        <v>-1.8163101052643333</v>
      </c>
      <c r="I174" s="3">
        <v>0.16345441977968408</v>
      </c>
      <c r="J174" s="3">
        <v>-1.4037578366949219</v>
      </c>
      <c r="K174" s="3">
        <v>-0.73515418776464347</v>
      </c>
      <c r="L174" s="3">
        <v>0.61461893892713293</v>
      </c>
      <c r="M174" s="3">
        <v>-2.3264928847176223</v>
      </c>
      <c r="N174" s="3">
        <v>0.18758086025805687</v>
      </c>
      <c r="O174" s="3">
        <v>-1.0694560122297827</v>
      </c>
    </row>
    <row r="175" spans="2:15" x14ac:dyDescent="0.35">
      <c r="B175" s="380" t="s">
        <v>88</v>
      </c>
      <c r="C175">
        <v>1</v>
      </c>
      <c r="D175" s="3">
        <v>-2.4476595583716776</v>
      </c>
      <c r="E175" s="3">
        <v>-2.8084387569984126</v>
      </c>
      <c r="F175" s="3">
        <v>-1.8955321651898966</v>
      </c>
      <c r="G175" s="3">
        <v>-0.91290659180851597</v>
      </c>
      <c r="H175" s="3">
        <v>-1.5408082716951061</v>
      </c>
      <c r="I175" s="3">
        <v>0.21575885575997633</v>
      </c>
      <c r="J175" s="3">
        <v>-2.3368085725350829</v>
      </c>
      <c r="K175" s="3">
        <v>-1.4542557578447106</v>
      </c>
      <c r="L175" s="3">
        <v>0.63054815564019839</v>
      </c>
      <c r="M175" s="3">
        <v>-3.1851479438746813</v>
      </c>
      <c r="N175" s="3">
        <v>-0.60591638650511226</v>
      </c>
      <c r="O175" s="3">
        <v>-1.8955321651898966</v>
      </c>
    </row>
    <row r="176" spans="2:15" x14ac:dyDescent="0.35">
      <c r="B176" s="380" t="s">
        <v>89</v>
      </c>
      <c r="C176">
        <v>1</v>
      </c>
      <c r="D176" s="3">
        <v>-2.40021861173518</v>
      </c>
      <c r="E176" s="3">
        <v>-2.8349204261618173</v>
      </c>
      <c r="F176" s="3">
        <v>-1.8562031605248783</v>
      </c>
      <c r="G176" s="3">
        <v>-0.97871726563693895</v>
      </c>
      <c r="H176" s="3">
        <v>-1.6518838532612123</v>
      </c>
      <c r="I176" s="3">
        <v>0.21312917110220247</v>
      </c>
      <c r="J176" s="3">
        <v>-2.2921012588586183</v>
      </c>
      <c r="K176" s="3">
        <v>-1.4203050621911384</v>
      </c>
      <c r="L176" s="3">
        <v>0.62965318733181486</v>
      </c>
      <c r="M176" s="3">
        <v>-3.1439885234966196</v>
      </c>
      <c r="N176" s="3">
        <v>-0.56841779755313704</v>
      </c>
      <c r="O176" s="3">
        <v>-1.8562031605248783</v>
      </c>
    </row>
    <row r="177" spans="2:15" x14ac:dyDescent="0.35">
      <c r="B177" s="380" t="s">
        <v>90</v>
      </c>
      <c r="C177">
        <v>1</v>
      </c>
      <c r="D177" s="3">
        <v>-3.1995159277114711</v>
      </c>
      <c r="E177" s="3">
        <v>-2.4481789548293547</v>
      </c>
      <c r="F177" s="3">
        <v>-2.5188283840397885</v>
      </c>
      <c r="G177" s="3">
        <v>7.0649429210433823E-2</v>
      </c>
      <c r="H177" s="3">
        <v>0.11924245688961715</v>
      </c>
      <c r="I177" s="3">
        <v>0.2586038071933055</v>
      </c>
      <c r="J177" s="3">
        <v>-3.0477325560706161</v>
      </c>
      <c r="K177" s="3">
        <v>-1.9899242120089609</v>
      </c>
      <c r="L177" s="3">
        <v>0.64646347293352469</v>
      </c>
      <c r="M177" s="3">
        <v>-3.840994641416259</v>
      </c>
      <c r="N177" s="3">
        <v>-1.1966621266633177</v>
      </c>
      <c r="O177" s="3">
        <v>-2.5188283840397885</v>
      </c>
    </row>
    <row r="178" spans="2:15" x14ac:dyDescent="0.35">
      <c r="B178" s="380" t="s">
        <v>91</v>
      </c>
      <c r="C178">
        <v>1</v>
      </c>
      <c r="D178" s="3">
        <v>-1.8110308256852981</v>
      </c>
      <c r="E178" s="3">
        <v>-2.5573052520919326</v>
      </c>
      <c r="F178" s="3">
        <v>-1.3677607741686872</v>
      </c>
      <c r="G178" s="3">
        <v>-1.1895444779232454</v>
      </c>
      <c r="H178" s="3">
        <v>-2.0077190674046741</v>
      </c>
      <c r="I178" s="3">
        <v>0.18151028901255342</v>
      </c>
      <c r="J178" s="3">
        <v>-1.738990997602714</v>
      </c>
      <c r="K178" s="3">
        <v>-0.99653055073466046</v>
      </c>
      <c r="L178" s="3">
        <v>0.61966529494544254</v>
      </c>
      <c r="M178" s="3">
        <v>-2.6351186035697474</v>
      </c>
      <c r="N178" s="3">
        <v>-0.10040294476762734</v>
      </c>
      <c r="O178" s="3">
        <v>-1.3677607741686872</v>
      </c>
    </row>
    <row r="179" spans="2:15" x14ac:dyDescent="0.35">
      <c r="B179" s="380" t="s">
        <v>92</v>
      </c>
      <c r="C179">
        <v>1</v>
      </c>
      <c r="D179" s="3">
        <v>-2.4611100505676209</v>
      </c>
      <c r="E179" s="3">
        <v>-2.4102332022470736</v>
      </c>
      <c r="F179" s="3">
        <v>-1.9066827536124742</v>
      </c>
      <c r="G179" s="3">
        <v>-0.50355044863459941</v>
      </c>
      <c r="H179" s="3">
        <v>-0.84989494372575825</v>
      </c>
      <c r="I179" s="3">
        <v>0.21650632461210673</v>
      </c>
      <c r="J179" s="3">
        <v>-2.3494879064105811</v>
      </c>
      <c r="K179" s="3">
        <v>-1.463877600814367</v>
      </c>
      <c r="L179" s="3">
        <v>0.63080431303173934</v>
      </c>
      <c r="M179" s="3">
        <v>-3.1968224329874806</v>
      </c>
      <c r="N179" s="3">
        <v>-0.61654307423746801</v>
      </c>
      <c r="O179" s="3">
        <v>-1.9066827536124742</v>
      </c>
    </row>
    <row r="180" spans="2:15" x14ac:dyDescent="0.35">
      <c r="B180" s="380" t="s">
        <v>93</v>
      </c>
      <c r="C180">
        <v>1</v>
      </c>
      <c r="D180" s="3">
        <v>-2.1116362204418087</v>
      </c>
      <c r="E180" s="3">
        <v>-2.2879545408319659</v>
      </c>
      <c r="F180" s="3">
        <v>-1.6169655605591235</v>
      </c>
      <c r="G180" s="3">
        <v>-0.67098898027284237</v>
      </c>
      <c r="H180" s="3">
        <v>-1.1324985275574779</v>
      </c>
      <c r="I180" s="3">
        <v>0.19737959057168158</v>
      </c>
      <c r="J180" s="3">
        <v>-2.020652149941252</v>
      </c>
      <c r="K180" s="3">
        <v>-1.2132789711769953</v>
      </c>
      <c r="L180" s="3">
        <v>0.62449803483809807</v>
      </c>
      <c r="M180" s="3">
        <v>-2.8942074528411861</v>
      </c>
      <c r="N180" s="3">
        <v>-0.33972366827706102</v>
      </c>
      <c r="O180" s="3">
        <v>-1.6169655605591235</v>
      </c>
    </row>
    <row r="181" spans="2:15" x14ac:dyDescent="0.35">
      <c r="B181" s="380" t="s">
        <v>94</v>
      </c>
      <c r="C181">
        <v>1</v>
      </c>
      <c r="D181" s="3">
        <v>-2.0675248282323158</v>
      </c>
      <c r="E181" s="3">
        <v>-2.1078246397474372</v>
      </c>
      <c r="F181" s="3">
        <v>-1.5803967887915527</v>
      </c>
      <c r="G181" s="3">
        <v>-0.52742785095588451</v>
      </c>
      <c r="H181" s="3">
        <v>-0.89019534174385573</v>
      </c>
      <c r="I181" s="3">
        <v>0.19501349637520482</v>
      </c>
      <c r="J181" s="3">
        <v>-1.9792441721870535</v>
      </c>
      <c r="K181" s="3">
        <v>-1.1815494053960518</v>
      </c>
      <c r="L181" s="3">
        <v>0.62375424368166321</v>
      </c>
      <c r="M181" s="3">
        <v>-2.8561174573529451</v>
      </c>
      <c r="N181" s="3">
        <v>-0.30467612023016022</v>
      </c>
      <c r="O181" s="3">
        <v>-1.5803967887915527</v>
      </c>
    </row>
    <row r="182" spans="2:15" x14ac:dyDescent="0.35">
      <c r="B182" s="380" t="s">
        <v>95</v>
      </c>
      <c r="C182">
        <v>1</v>
      </c>
      <c r="D182" s="3">
        <v>-2.304178579889216</v>
      </c>
      <c r="E182" s="3">
        <v>-1.8450501105637342</v>
      </c>
      <c r="F182" s="3">
        <v>-1.7765850430905912</v>
      </c>
      <c r="G182" s="3">
        <v>-6.8465067473143071E-2</v>
      </c>
      <c r="H182" s="3">
        <v>-0.1155556803197117</v>
      </c>
      <c r="I182" s="3">
        <v>0.20783888581355789</v>
      </c>
      <c r="J182" s="3">
        <v>-2.2016632931368467</v>
      </c>
      <c r="K182" s="3">
        <v>-1.3515067930443356</v>
      </c>
      <c r="L182" s="3">
        <v>0.62788223035743163</v>
      </c>
      <c r="M182" s="3">
        <v>-3.060748392363446</v>
      </c>
      <c r="N182" s="3">
        <v>-0.49242169381773659</v>
      </c>
      <c r="O182" s="3">
        <v>-1.7765850430905912</v>
      </c>
    </row>
    <row r="183" spans="2:15" x14ac:dyDescent="0.35">
      <c r="B183" s="380" t="s">
        <v>96</v>
      </c>
      <c r="C183">
        <v>1</v>
      </c>
      <c r="D183" s="3">
        <v>-1.0248462411361199</v>
      </c>
      <c r="E183" s="3">
        <v>-1.3260772342725937</v>
      </c>
      <c r="F183" s="3">
        <v>-0.71600613212466424</v>
      </c>
      <c r="G183" s="3">
        <v>-0.61007110214792948</v>
      </c>
      <c r="H183" s="3">
        <v>-1.0296810308374325</v>
      </c>
      <c r="I183" s="3">
        <v>0.14388762251421852</v>
      </c>
      <c r="J183" s="3">
        <v>-1.0102893628215752</v>
      </c>
      <c r="K183" s="3">
        <v>-0.42172290142775326</v>
      </c>
      <c r="L183" s="3">
        <v>0.60970709414865421</v>
      </c>
      <c r="M183" s="3">
        <v>-1.9629971540741809</v>
      </c>
      <c r="N183" s="3">
        <v>0.53098488982485237</v>
      </c>
      <c r="O183" s="3">
        <v>-0.71600613212466424</v>
      </c>
    </row>
    <row r="184" spans="2:15" x14ac:dyDescent="0.35">
      <c r="B184" s="380" t="s">
        <v>97</v>
      </c>
      <c r="C184">
        <v>1</v>
      </c>
      <c r="D184" s="3">
        <v>-0.78492335558383808</v>
      </c>
      <c r="E184" s="3">
        <v>-1.2285919612872385</v>
      </c>
      <c r="F184" s="3">
        <v>-0.51710773413462452</v>
      </c>
      <c r="G184" s="3">
        <v>-0.71148422715261395</v>
      </c>
      <c r="H184" s="3">
        <v>-1.2008466060099283</v>
      </c>
      <c r="I184" s="3">
        <v>0.13405657041017677</v>
      </c>
      <c r="J184" s="3">
        <v>-0.79128420565535151</v>
      </c>
      <c r="K184" s="3">
        <v>-0.24293126261389758</v>
      </c>
      <c r="L184" s="3">
        <v>0.60746214434525903</v>
      </c>
      <c r="M184" s="3">
        <v>-1.759507318201218</v>
      </c>
      <c r="N184" s="3">
        <v>0.72529184993196905</v>
      </c>
      <c r="O184" s="3">
        <v>-0.51710773413462452</v>
      </c>
    </row>
    <row r="185" spans="2:15" x14ac:dyDescent="0.35">
      <c r="B185" s="380" t="s">
        <v>98</v>
      </c>
      <c r="C185">
        <v>1</v>
      </c>
      <c r="D185" s="3">
        <v>-1.4058795950756942</v>
      </c>
      <c r="E185" s="3">
        <v>-1.0815199114423788</v>
      </c>
      <c r="F185" s="3">
        <v>-1.0318864763648488</v>
      </c>
      <c r="G185" s="3">
        <v>-4.9633435077530041E-2</v>
      </c>
      <c r="H185" s="3">
        <v>-8.3771557798260746E-2</v>
      </c>
      <c r="I185" s="3">
        <v>0.16126914596019029</v>
      </c>
      <c r="J185" s="3">
        <v>-1.3617189140382613</v>
      </c>
      <c r="K185" s="3">
        <v>-0.70205403869143623</v>
      </c>
      <c r="L185" s="3">
        <v>0.61404139126050028</v>
      </c>
      <c r="M185" s="3">
        <v>-2.2877421312451673</v>
      </c>
      <c r="N185" s="3">
        <v>0.22396917851546982</v>
      </c>
      <c r="O185" s="3">
        <v>-1.0318864763648488</v>
      </c>
    </row>
    <row r="186" spans="2:15" x14ac:dyDescent="0.35">
      <c r="B186" s="380" t="s">
        <v>99</v>
      </c>
      <c r="C186">
        <v>1</v>
      </c>
      <c r="D186" s="3">
        <v>-1.4722100046986115</v>
      </c>
      <c r="E186" s="3">
        <v>-0.58734042358099048</v>
      </c>
      <c r="F186" s="3">
        <v>-1.0868750289643734</v>
      </c>
      <c r="G186" s="3">
        <v>0.4995346053833829</v>
      </c>
      <c r="H186" s="3">
        <v>0.84311698357646492</v>
      </c>
      <c r="I186" s="3">
        <v>0.16447503608696443</v>
      </c>
      <c r="J186" s="3">
        <v>-1.4232642481543698</v>
      </c>
      <c r="K186" s="3">
        <v>-0.75048580977437696</v>
      </c>
      <c r="L186" s="3">
        <v>0.61489115316306986</v>
      </c>
      <c r="M186" s="3">
        <v>-2.3444686420765519</v>
      </c>
      <c r="N186" s="3">
        <v>0.17071858414780516</v>
      </c>
      <c r="O186" s="3">
        <v>-1.0868750289643734</v>
      </c>
    </row>
    <row r="187" spans="2:15" ht="15" thickBot="1" x14ac:dyDescent="0.4">
      <c r="B187" s="372" t="s">
        <v>100</v>
      </c>
      <c r="C187" s="363">
        <v>1</v>
      </c>
      <c r="D187" s="364">
        <v>-0.92662699243253699</v>
      </c>
      <c r="E187" s="364">
        <v>-0.26671465472786643</v>
      </c>
      <c r="F187" s="364">
        <v>-0.6345814227895854</v>
      </c>
      <c r="G187" s="364">
        <v>0.36786676806171897</v>
      </c>
      <c r="H187" s="364">
        <v>0.62088735495748482</v>
      </c>
      <c r="I187" s="364">
        <v>0.13974366734072879</v>
      </c>
      <c r="J187" s="364">
        <v>-0.92038931353015485</v>
      </c>
      <c r="K187" s="364">
        <v>-0.3487735320490159</v>
      </c>
      <c r="L187" s="364">
        <v>0.60874246221553974</v>
      </c>
      <c r="M187" s="364">
        <v>-1.8795995509157832</v>
      </c>
      <c r="N187" s="364">
        <v>0.61043670533661243</v>
      </c>
      <c r="O187" s="364">
        <v>-0.6345814227895854</v>
      </c>
    </row>
    <row r="188" spans="2:15" x14ac:dyDescent="0.35">
      <c r="B188" s="30" t="s">
        <v>231</v>
      </c>
    </row>
    <row r="208" spans="7:7" x14ac:dyDescent="0.35">
      <c r="G208" t="s">
        <v>63</v>
      </c>
    </row>
    <row r="228" spans="7:7" x14ac:dyDescent="0.35">
      <c r="G228" t="s">
        <v>63</v>
      </c>
    </row>
    <row r="248" spans="2:18" x14ac:dyDescent="0.35">
      <c r="G248" t="s">
        <v>63</v>
      </c>
    </row>
    <row r="251" spans="2:18" x14ac:dyDescent="0.35">
      <c r="B251" t="s">
        <v>210</v>
      </c>
    </row>
    <row r="252" spans="2:18" ht="15" thickBot="1" x14ac:dyDescent="0.4"/>
    <row r="253" spans="2:18" ht="43.5" x14ac:dyDescent="0.35">
      <c r="B253" s="367" t="s">
        <v>198</v>
      </c>
      <c r="C253" s="368" t="s">
        <v>199</v>
      </c>
      <c r="D253" s="391" t="s">
        <v>201</v>
      </c>
      <c r="E253" s="368" t="s">
        <v>202</v>
      </c>
      <c r="F253" s="368" t="s">
        <v>211</v>
      </c>
      <c r="G253" s="368" t="s">
        <v>212</v>
      </c>
      <c r="H253" s="368" t="s">
        <v>213</v>
      </c>
      <c r="I253" s="391" t="s">
        <v>214</v>
      </c>
      <c r="J253" s="391" t="s">
        <v>215</v>
      </c>
      <c r="K253" s="391" t="s">
        <v>216</v>
      </c>
      <c r="L253" s="391" t="s">
        <v>217</v>
      </c>
      <c r="M253" s="391" t="s">
        <v>218</v>
      </c>
      <c r="N253" s="368" t="s">
        <v>219</v>
      </c>
      <c r="O253" s="391" t="s">
        <v>220</v>
      </c>
      <c r="P253" s="368" t="s">
        <v>467</v>
      </c>
      <c r="Q253" s="391" t="s">
        <v>221</v>
      </c>
      <c r="R253" s="368" t="s">
        <v>468</v>
      </c>
    </row>
    <row r="254" spans="2:18" x14ac:dyDescent="0.35">
      <c r="B254" s="373" t="s">
        <v>101</v>
      </c>
      <c r="C254" s="358">
        <v>1</v>
      </c>
      <c r="D254" s="392">
        <v>-0.41667245101204714</v>
      </c>
      <c r="E254" s="358">
        <v>-0.70326182861159536</v>
      </c>
      <c r="F254" s="358">
        <v>-0.71577415063591077</v>
      </c>
      <c r="G254" s="358">
        <v>-0.43163108776953296</v>
      </c>
      <c r="H254" s="358">
        <v>-0.72224666613599231</v>
      </c>
      <c r="I254" s="392">
        <v>2.398004477383526E-3</v>
      </c>
      <c r="J254" s="392">
        <v>7.1940134321505783E-2</v>
      </c>
      <c r="K254" s="392">
        <v>9.1964296693315718E-3</v>
      </c>
      <c r="L254" s="392">
        <v>1.0722983706978115</v>
      </c>
      <c r="M254" s="392">
        <v>-1.4958636757485809E-2</v>
      </c>
      <c r="N254" s="358">
        <v>-0.13445445467135789</v>
      </c>
      <c r="O254" s="392">
        <v>-1.5044351034196784E-2</v>
      </c>
      <c r="P254" s="358">
        <v>2.2777103170900691E-3</v>
      </c>
      <c r="Q254" s="392">
        <v>-0.13442510854879922</v>
      </c>
      <c r="R254" s="358">
        <v>3.536800315648158E-2</v>
      </c>
    </row>
    <row r="255" spans="2:18" x14ac:dyDescent="0.35">
      <c r="B255" s="380" t="s">
        <v>102</v>
      </c>
      <c r="C255" s="3">
        <v>1</v>
      </c>
      <c r="D255" s="393">
        <v>-0.16877138500597388</v>
      </c>
      <c r="E255" s="3">
        <v>-0.28485318035384372</v>
      </c>
      <c r="F255" s="3">
        <v>-0.29020184519051773</v>
      </c>
      <c r="G255" s="3">
        <v>-0.17516890212711839</v>
      </c>
      <c r="H255" s="3">
        <v>-0.29093153901134639</v>
      </c>
      <c r="I255" s="393">
        <v>4.2639267931611231E-3</v>
      </c>
      <c r="J255" s="393">
        <v>0.1279178037948337</v>
      </c>
      <c r="K255" s="393">
        <v>1.5961841196881687E-3</v>
      </c>
      <c r="L255" s="393">
        <v>1.1069093130334355</v>
      </c>
      <c r="M255" s="393">
        <v>-6.3975171211445156E-3</v>
      </c>
      <c r="N255" s="3">
        <v>-5.5599134203933288E-2</v>
      </c>
      <c r="O255" s="393">
        <v>-6.2571221923735021E-3</v>
      </c>
      <c r="P255" s="3">
        <v>1.2326013961601694E-3</v>
      </c>
      <c r="Q255" s="393">
        <v>-5.5493554183701062E-2</v>
      </c>
      <c r="R255" s="3">
        <v>1.8997465925686248E-2</v>
      </c>
    </row>
    <row r="256" spans="2:18" x14ac:dyDescent="0.35">
      <c r="B256" s="380" t="s">
        <v>103</v>
      </c>
      <c r="C256" s="3">
        <v>1</v>
      </c>
      <c r="D256" s="393">
        <v>-0.50194227538624547</v>
      </c>
      <c r="E256" s="3">
        <v>-0.84718066094412814</v>
      </c>
      <c r="F256" s="3">
        <v>-0.86134505240932913</v>
      </c>
      <c r="G256" s="3">
        <v>-0.51886698198730175</v>
      </c>
      <c r="H256" s="3">
        <v>-0.87173794022290951</v>
      </c>
      <c r="I256" s="393">
        <v>3.6052018593337744E-4</v>
      </c>
      <c r="J256" s="393">
        <v>1.0815605578001323E-2</v>
      </c>
      <c r="K256" s="393">
        <v>1.2508110373842009E-2</v>
      </c>
      <c r="L256" s="393">
        <v>1.052862463748516</v>
      </c>
      <c r="M256" s="393">
        <v>-1.6924706601056293E-2</v>
      </c>
      <c r="N256" s="3">
        <v>-0.15744124111866672</v>
      </c>
      <c r="O256" s="393">
        <v>-1.7260039167175206E-2</v>
      </c>
      <c r="P256" s="3">
        <v>1.0616505911737184E-3</v>
      </c>
      <c r="Q256" s="393">
        <v>-0.15484807041616369</v>
      </c>
      <c r="R256" s="3">
        <v>1.6552010043115916E-2</v>
      </c>
    </row>
    <row r="257" spans="2:18" x14ac:dyDescent="0.35">
      <c r="B257" s="380" t="s">
        <v>104</v>
      </c>
      <c r="C257" s="3">
        <v>1</v>
      </c>
      <c r="D257" s="393">
        <v>-0.35445348634754381</v>
      </c>
      <c r="E257" s="3">
        <v>-0.59824835157945588</v>
      </c>
      <c r="F257" s="3">
        <v>-0.60860074757081106</v>
      </c>
      <c r="G257" s="3">
        <v>-0.366826915546277</v>
      </c>
      <c r="H257" s="3">
        <v>-0.61228664797489329</v>
      </c>
      <c r="I257" s="393">
        <v>1.4729096145634053E-3</v>
      </c>
      <c r="J257" s="393">
        <v>4.4187288436902158E-2</v>
      </c>
      <c r="K257" s="393">
        <v>6.4649592617199714E-3</v>
      </c>
      <c r="L257" s="393">
        <v>1.0819734283109415</v>
      </c>
      <c r="M257" s="393">
        <v>-1.2373429198733171E-2</v>
      </c>
      <c r="N257" s="3">
        <v>-0.1124525299798195</v>
      </c>
      <c r="O257" s="393">
        <v>-1.2579621615715754E-2</v>
      </c>
      <c r="P257" s="3">
        <v>1.5170853692160783E-3</v>
      </c>
      <c r="Q257" s="393">
        <v>-0.11212314766628775</v>
      </c>
      <c r="R257" s="3">
        <v>2.3498645929690219E-2</v>
      </c>
    </row>
    <row r="258" spans="2:18" x14ac:dyDescent="0.35">
      <c r="B258" s="380" t="s">
        <v>105</v>
      </c>
      <c r="C258" s="3">
        <v>1</v>
      </c>
      <c r="D258" s="393">
        <v>0.32223889596917454</v>
      </c>
      <c r="E258" s="3">
        <v>0.54387640622420508</v>
      </c>
      <c r="F258" s="3">
        <v>0.55341653128275492</v>
      </c>
      <c r="G258" s="3">
        <v>0.33364281629109532</v>
      </c>
      <c r="H258" s="3">
        <v>0.55627500664422491</v>
      </c>
      <c r="I258" s="393">
        <v>1.9219620424860179E-3</v>
      </c>
      <c r="J258" s="393">
        <v>5.7658861274580538E-2</v>
      </c>
      <c r="K258" s="393">
        <v>5.4193908479545742E-3</v>
      </c>
      <c r="L258" s="393">
        <v>1.0873310098267119</v>
      </c>
      <c r="M258" s="393">
        <v>1.1403920321920761E-2</v>
      </c>
      <c r="N258" s="3">
        <v>0.1028432388631845</v>
      </c>
      <c r="O258" s="393">
        <v>1.1538261172407145E-2</v>
      </c>
      <c r="P258" s="3">
        <v>-1.5762131958474779E-3</v>
      </c>
      <c r="Q258" s="393">
        <v>0.10272644113867722</v>
      </c>
      <c r="R258" s="3">
        <v>-2.4387200608395693E-2</v>
      </c>
    </row>
    <row r="259" spans="2:18" x14ac:dyDescent="0.35">
      <c r="B259" s="380" t="s">
        <v>106</v>
      </c>
      <c r="C259" s="3">
        <v>1</v>
      </c>
      <c r="D259" s="393">
        <v>-0.30371693497953223</v>
      </c>
      <c r="E259" s="3">
        <v>-0.51261494863705137</v>
      </c>
      <c r="F259" s="3">
        <v>-0.52338706921106426</v>
      </c>
      <c r="G259" s="3">
        <v>-0.31661570448487864</v>
      </c>
      <c r="H259" s="3">
        <v>-0.52758889985535784</v>
      </c>
      <c r="I259" s="393">
        <v>8.4814481569147563E-3</v>
      </c>
      <c r="J259" s="393">
        <v>0.25444344470744268</v>
      </c>
      <c r="K259" s="393">
        <v>5.8169489928009141E-3</v>
      </c>
      <c r="L259" s="393">
        <v>1.0972350913334554</v>
      </c>
      <c r="M259" s="393">
        <v>-1.2898769505346399E-2</v>
      </c>
      <c r="N259" s="3">
        <v>-0.10648870962457765</v>
      </c>
      <c r="O259" s="393">
        <v>-8.6672823459568345E-3</v>
      </c>
      <c r="P259" s="3">
        <v>-3.1421595669392432E-3</v>
      </c>
      <c r="Q259" s="393">
        <v>-7.7122349180989716E-2</v>
      </c>
      <c r="R259" s="3">
        <v>-4.8588182670590022E-2</v>
      </c>
    </row>
    <row r="260" spans="2:18" x14ac:dyDescent="0.35">
      <c r="B260" s="380" t="s">
        <v>107</v>
      </c>
      <c r="C260" s="3">
        <v>1</v>
      </c>
      <c r="D260" s="393">
        <v>0.24571335245095971</v>
      </c>
      <c r="E260" s="3">
        <v>0.41471621447310708</v>
      </c>
      <c r="F260" s="3">
        <v>0.4220599207483906</v>
      </c>
      <c r="G260" s="3">
        <v>0.25449247901190303</v>
      </c>
      <c r="H260" s="3">
        <v>0.42336522569413521</v>
      </c>
      <c r="I260" s="393">
        <v>2.2385406292541061E-3</v>
      </c>
      <c r="J260" s="393">
        <v>6.7156218877623186E-2</v>
      </c>
      <c r="K260" s="393">
        <v>3.1822975392846319E-3</v>
      </c>
      <c r="L260" s="393">
        <v>1.0974236221230289</v>
      </c>
      <c r="M260" s="393">
        <v>8.779126560943323E-3</v>
      </c>
      <c r="N260" s="3">
        <v>7.8632731460525684E-2</v>
      </c>
      <c r="O260" s="393">
        <v>7.5709724710618523E-3</v>
      </c>
      <c r="P260" s="3">
        <v>1.2975324269480198E-3</v>
      </c>
      <c r="Q260" s="393">
        <v>6.725522134293567E-2</v>
      </c>
      <c r="R260" s="3">
        <v>2.0030771358886434E-2</v>
      </c>
    </row>
    <row r="261" spans="2:18" x14ac:dyDescent="0.35">
      <c r="B261" s="380" t="s">
        <v>108</v>
      </c>
      <c r="C261" s="3">
        <v>1</v>
      </c>
      <c r="D261" s="393">
        <v>0.71030930801296521</v>
      </c>
      <c r="E261" s="3">
        <v>1.1988635716609735</v>
      </c>
      <c r="F261" s="3">
        <v>1.2193627892702887</v>
      </c>
      <c r="G261" s="3">
        <v>0.7348079614701909</v>
      </c>
      <c r="H261" s="3">
        <v>1.2511371923445833</v>
      </c>
      <c r="I261" s="393">
        <v>1.0821478139187032E-3</v>
      </c>
      <c r="J261" s="393">
        <v>3.2464434417561097E-2</v>
      </c>
      <c r="K261" s="393">
        <v>2.5640741982658161E-2</v>
      </c>
      <c r="L261" s="393">
        <v>0.99882879732947305</v>
      </c>
      <c r="M261" s="393">
        <v>2.4498653457225697E-2</v>
      </c>
      <c r="N261" s="3">
        <v>0.22844892310327877</v>
      </c>
      <c r="O261" s="393">
        <v>2.2421757242387097E-2</v>
      </c>
      <c r="P261" s="3">
        <v>2.6048212356199123E-3</v>
      </c>
      <c r="Q261" s="393">
        <v>0.20386132186433406</v>
      </c>
      <c r="R261" s="3">
        <v>4.115742805633904E-2</v>
      </c>
    </row>
    <row r="262" spans="2:18" x14ac:dyDescent="0.35">
      <c r="B262" s="380" t="s">
        <v>109</v>
      </c>
      <c r="C262" s="3">
        <v>1</v>
      </c>
      <c r="D262" s="393">
        <v>0.60426737835185329</v>
      </c>
      <c r="E262" s="3">
        <v>1.0198854770405072</v>
      </c>
      <c r="F262" s="3">
        <v>1.0437939263146905</v>
      </c>
      <c r="G262" s="3">
        <v>0.63293026803105135</v>
      </c>
      <c r="H262" s="3">
        <v>1.0699743716157244</v>
      </c>
      <c r="I262" s="393">
        <v>1.3027950590027749E-2</v>
      </c>
      <c r="J262" s="393">
        <v>0.39083851770083244</v>
      </c>
      <c r="K262" s="393">
        <v>2.5839872000398393E-2</v>
      </c>
      <c r="L262" s="393">
        <v>1.0407482927635925</v>
      </c>
      <c r="M262" s="393">
        <v>2.8662889679198049E-2</v>
      </c>
      <c r="N262" s="3">
        <v>0.22769601451266738</v>
      </c>
      <c r="O262" s="393">
        <v>1.6586461744617878E-2</v>
      </c>
      <c r="P262" s="3">
        <v>7.7849296769100674E-3</v>
      </c>
      <c r="Q262" s="393">
        <v>0.14972880903460978</v>
      </c>
      <c r="R262" s="3">
        <v>0.12212692628772025</v>
      </c>
    </row>
    <row r="263" spans="2:18" x14ac:dyDescent="0.35">
      <c r="B263" s="380" t="s">
        <v>110</v>
      </c>
      <c r="C263" s="3">
        <v>1</v>
      </c>
      <c r="D263" s="393">
        <v>-2.0704025657425795E-2</v>
      </c>
      <c r="E263" s="3">
        <v>-3.494435715175629E-2</v>
      </c>
      <c r="F263" s="3">
        <v>-3.6540184405497764E-2</v>
      </c>
      <c r="G263" s="3">
        <v>-2.2638213727785565E-2</v>
      </c>
      <c r="H263" s="3">
        <v>-3.7545200564780737E-2</v>
      </c>
      <c r="I263" s="393">
        <v>5.3181011800470857E-2</v>
      </c>
      <c r="J263" s="393">
        <v>1.5954303540141257</v>
      </c>
      <c r="K263" s="393">
        <v>6.2367075109023447E-5</v>
      </c>
      <c r="L263" s="393">
        <v>1.1728090274616443</v>
      </c>
      <c r="M263" s="393">
        <v>-1.93418807035977E-3</v>
      </c>
      <c r="N263" s="3">
        <v>-1.0974448401528907E-2</v>
      </c>
      <c r="O263" s="393">
        <v>-4.5344443056265118E-4</v>
      </c>
      <c r="P263" s="3">
        <v>-5.6257603920556215E-4</v>
      </c>
      <c r="Q263" s="393">
        <v>-4.0157850006889524E-3</v>
      </c>
      <c r="R263" s="3">
        <v>-8.6583019340247171E-3</v>
      </c>
    </row>
    <row r="264" spans="2:18" x14ac:dyDescent="0.35">
      <c r="B264" s="380" t="s">
        <v>111</v>
      </c>
      <c r="C264" s="3">
        <v>1</v>
      </c>
      <c r="D264" s="393">
        <v>-0.12163687719014371</v>
      </c>
      <c r="E264" s="3">
        <v>-0.20529932437715026</v>
      </c>
      <c r="F264" s="3">
        <v>-0.21577441355560825</v>
      </c>
      <c r="G264" s="3">
        <v>-0.13436622362558784</v>
      </c>
      <c r="H264" s="3">
        <v>-0.22301870502869064</v>
      </c>
      <c r="I264" s="393">
        <v>6.247814293221389E-2</v>
      </c>
      <c r="J264" s="393">
        <v>1.8743442879664167</v>
      </c>
      <c r="K264" s="393">
        <v>2.4361876570362217E-3</v>
      </c>
      <c r="L264" s="393">
        <v>1.1811611922566216</v>
      </c>
      <c r="M264" s="393">
        <v>-1.2729346435444124E-2</v>
      </c>
      <c r="N264" s="3">
        <v>-6.8643479112994552E-2</v>
      </c>
      <c r="O264" s="393">
        <v>-2.5535251747053987E-3</v>
      </c>
      <c r="P264" s="3">
        <v>-3.6192196820001559E-3</v>
      </c>
      <c r="Q264" s="393">
        <v>-2.2632130073461192E-2</v>
      </c>
      <c r="R264" s="3">
        <v>-5.5744926334772509E-2</v>
      </c>
    </row>
    <row r="265" spans="2:18" x14ac:dyDescent="0.35">
      <c r="B265" s="380" t="s">
        <v>112</v>
      </c>
      <c r="C265" s="3">
        <v>1</v>
      </c>
      <c r="D265" s="393">
        <v>1.4409396107196049E-2</v>
      </c>
      <c r="E265" s="3">
        <v>2.4320250189140791E-2</v>
      </c>
      <c r="F265" s="3">
        <v>2.5792159092727817E-2</v>
      </c>
      <c r="G265" s="3">
        <v>1.6206345799983788E-2</v>
      </c>
      <c r="H265" s="3">
        <v>2.687771580578489E-2</v>
      </c>
      <c r="I265" s="393">
        <v>7.862132279088116E-2</v>
      </c>
      <c r="J265" s="393">
        <v>2.3586396837264347</v>
      </c>
      <c r="K265" s="393">
        <v>4.1479693727249569E-5</v>
      </c>
      <c r="L265" s="393">
        <v>1.2064222255511967</v>
      </c>
      <c r="M265" s="393">
        <v>1.7969496927877403E-3</v>
      </c>
      <c r="N265" s="3">
        <v>8.9498914161343923E-3</v>
      </c>
      <c r="O265" s="393">
        <v>2.8183191766831522E-4</v>
      </c>
      <c r="P265" s="3">
        <v>4.8968415554604555E-4</v>
      </c>
      <c r="Q265" s="393">
        <v>2.4959250528732678E-3</v>
      </c>
      <c r="R265" s="3">
        <v>7.536375530507804E-3</v>
      </c>
    </row>
    <row r="266" spans="2:18" x14ac:dyDescent="0.35">
      <c r="B266" s="380" t="s">
        <v>113</v>
      </c>
      <c r="C266" s="3">
        <v>1</v>
      </c>
      <c r="D266" s="393">
        <v>-8.9020808962990916E-2</v>
      </c>
      <c r="E266" s="3">
        <v>-0.1502497627182614</v>
      </c>
      <c r="F266" s="3">
        <v>-0.16213674790512034</v>
      </c>
      <c r="G266" s="3">
        <v>-0.1036637374191125</v>
      </c>
      <c r="H266" s="3">
        <v>-0.17199905842598906</v>
      </c>
      <c r="I266" s="393">
        <v>0.10899604054203817</v>
      </c>
      <c r="J266" s="393">
        <v>3.2698812162611448</v>
      </c>
      <c r="K266" s="393">
        <v>2.1620678749248706E-3</v>
      </c>
      <c r="L266" s="393">
        <v>1.2468882469878575</v>
      </c>
      <c r="M266" s="393">
        <v>-1.4642928456121578E-2</v>
      </c>
      <c r="N266" s="3">
        <v>-6.4643759882568902E-2</v>
      </c>
      <c r="O266" s="393">
        <v>-1.5292697018162785E-3</v>
      </c>
      <c r="P266" s="3">
        <v>-3.6880177350627113E-3</v>
      </c>
      <c r="Q266" s="393">
        <v>-1.3549316872658406E-2</v>
      </c>
      <c r="R266" s="3">
        <v>-5.6784712375036725E-2</v>
      </c>
    </row>
    <row r="267" spans="2:18" x14ac:dyDescent="0.35">
      <c r="B267" s="380" t="s">
        <v>114</v>
      </c>
      <c r="C267" s="3">
        <v>1</v>
      </c>
      <c r="D267" s="393">
        <v>1.4607230134325697</v>
      </c>
      <c r="E267" s="3">
        <v>2.4654155440958769</v>
      </c>
      <c r="F267" s="3">
        <v>2.5320510078022984</v>
      </c>
      <c r="G267" s="3">
        <v>1.5407511919487435</v>
      </c>
      <c r="H267" s="3">
        <v>2.8952628474144544</v>
      </c>
      <c r="I267" s="393">
        <v>1.9682949019582872E-2</v>
      </c>
      <c r="J267" s="393">
        <v>0.5904884705874861</v>
      </c>
      <c r="K267" s="393">
        <v>0.17562646723332889</v>
      </c>
      <c r="L267" s="393">
        <v>0.68648607734749734</v>
      </c>
      <c r="M267" s="393">
        <v>8.0028178516173942E-2</v>
      </c>
      <c r="N267" s="3">
        <v>0.65984694049871817</v>
      </c>
      <c r="O267" s="393">
        <v>3.8239782477302919E-2</v>
      </c>
      <c r="P267" s="3">
        <v>2.3293694406985872E-2</v>
      </c>
      <c r="Q267" s="393">
        <v>0.38371166892276676</v>
      </c>
      <c r="R267" s="3">
        <v>0.40619360455538639</v>
      </c>
    </row>
    <row r="268" spans="2:18" x14ac:dyDescent="0.35">
      <c r="B268" s="380" t="s">
        <v>115</v>
      </c>
      <c r="C268" s="3">
        <v>1</v>
      </c>
      <c r="D268" s="393">
        <v>0.94696446854231331</v>
      </c>
      <c r="E268" s="3">
        <v>1.598291324899759</v>
      </c>
      <c r="F268" s="3">
        <v>1.6610739733745834</v>
      </c>
      <c r="G268" s="3">
        <v>1.022821260008447</v>
      </c>
      <c r="H268" s="3">
        <v>1.7832499055770952</v>
      </c>
      <c r="I268" s="393">
        <v>4.1906204874895485E-2</v>
      </c>
      <c r="J268" s="393">
        <v>1.2571861462468645</v>
      </c>
      <c r="K268" s="393">
        <v>0.11051182137786018</v>
      </c>
      <c r="L268" s="393">
        <v>0.94864832238615893</v>
      </c>
      <c r="M268" s="393">
        <v>7.5856791466133597E-2</v>
      </c>
      <c r="N268" s="3">
        <v>0.48563454378778043</v>
      </c>
      <c r="O268" s="393">
        <v>2.1891837211570883E-2</v>
      </c>
      <c r="P268" s="3">
        <v>2.256314788539792E-2</v>
      </c>
      <c r="Q268" s="393">
        <v>0.2038115451809496</v>
      </c>
      <c r="R268" s="3">
        <v>0.36504917865680364</v>
      </c>
    </row>
    <row r="269" spans="2:18" x14ac:dyDescent="0.35">
      <c r="B269" s="380" t="s">
        <v>116</v>
      </c>
      <c r="C269" s="3">
        <v>1</v>
      </c>
      <c r="D269" s="393">
        <v>-0.86394848954589154</v>
      </c>
      <c r="E269" s="3">
        <v>-1.458176543970032</v>
      </c>
      <c r="F269" s="3">
        <v>-1.5685297124219773</v>
      </c>
      <c r="G269" s="3">
        <v>-0.9996618846814338</v>
      </c>
      <c r="H269" s="3">
        <v>-1.733030810461087</v>
      </c>
      <c r="I269" s="393">
        <v>0.10350123291751336</v>
      </c>
      <c r="J269" s="393">
        <v>3.1050369875254007</v>
      </c>
      <c r="K269" s="393">
        <v>0.19323703707448253</v>
      </c>
      <c r="L269" s="393">
        <v>1.0395412226927718</v>
      </c>
      <c r="M269" s="393">
        <v>-0.13571339513554229</v>
      </c>
      <c r="N269" s="3">
        <v>-0.63854436209754872</v>
      </c>
      <c r="O269" s="393">
        <v>-1.5194042021749038E-2</v>
      </c>
      <c r="P269" s="3">
        <v>-3.4656657354753491E-2</v>
      </c>
      <c r="Q269" s="393">
        <v>-0.14065675109818479</v>
      </c>
      <c r="R269" s="3">
        <v>-0.55754387020667362</v>
      </c>
    </row>
    <row r="270" spans="2:18" x14ac:dyDescent="0.35">
      <c r="B270" s="380" t="s">
        <v>117</v>
      </c>
      <c r="C270" s="3">
        <v>1</v>
      </c>
      <c r="D270" s="393">
        <v>0.4516045979313108</v>
      </c>
      <c r="E270" s="3">
        <v>0.762220479369766</v>
      </c>
      <c r="F270" s="3">
        <v>0.77607646896724203</v>
      </c>
      <c r="G270" s="3">
        <v>0.46817277989377848</v>
      </c>
      <c r="H270" s="3">
        <v>0.78463162671806919</v>
      </c>
      <c r="I270" s="393">
        <v>3.1309684947751293E-3</v>
      </c>
      <c r="J270" s="393">
        <v>9.3929054843253881E-2</v>
      </c>
      <c r="K270" s="393">
        <v>1.1048301980495528E-2</v>
      </c>
      <c r="L270" s="393">
        <v>1.066346231263277</v>
      </c>
      <c r="M270" s="393">
        <v>1.6568181962467694E-2</v>
      </c>
      <c r="N270" s="3">
        <v>0.14760469017564473</v>
      </c>
      <c r="O270" s="393">
        <v>1.3713280245330275E-2</v>
      </c>
      <c r="P270" s="3">
        <v>2.8229701497341432E-3</v>
      </c>
      <c r="Q270" s="393">
        <v>0.12272558461535681</v>
      </c>
      <c r="R270" s="3">
        <v>4.3904108034349576E-2</v>
      </c>
    </row>
    <row r="271" spans="2:18" x14ac:dyDescent="0.35">
      <c r="B271" s="380" t="s">
        <v>118</v>
      </c>
      <c r="C271" s="3">
        <v>1</v>
      </c>
      <c r="D271" s="393">
        <v>0.23920072123948999</v>
      </c>
      <c r="E271" s="3">
        <v>0.40372416322583438</v>
      </c>
      <c r="F271" s="3">
        <v>0.4112692509170871</v>
      </c>
      <c r="G271" s="3">
        <v>0.24822497688003847</v>
      </c>
      <c r="H271" s="3">
        <v>0.4128744159023775</v>
      </c>
      <c r="I271" s="393">
        <v>4.0970829552300471E-3</v>
      </c>
      <c r="J271" s="393">
        <v>0.12291248865690141</v>
      </c>
      <c r="K271" s="393">
        <v>3.1905928627990309E-3</v>
      </c>
      <c r="L271" s="393">
        <v>1.1002263797082177</v>
      </c>
      <c r="M271" s="393">
        <v>9.0242556405484963E-3</v>
      </c>
      <c r="N271" s="3">
        <v>7.8722871602623534E-2</v>
      </c>
      <c r="O271" s="393">
        <v>7.164775189763016E-3</v>
      </c>
      <c r="P271" s="3">
        <v>1.7121571942209602E-3</v>
      </c>
      <c r="Q271" s="393">
        <v>6.3636922630094822E-2</v>
      </c>
      <c r="R271" s="3">
        <v>2.6427455547109745E-2</v>
      </c>
    </row>
    <row r="272" spans="2:18" x14ac:dyDescent="0.35">
      <c r="B272" s="380" t="s">
        <v>119</v>
      </c>
      <c r="C272" s="3">
        <v>1</v>
      </c>
      <c r="D272" s="393">
        <v>-0.50252598371893331</v>
      </c>
      <c r="E272" s="3">
        <v>-0.84816584676196849</v>
      </c>
      <c r="F272" s="3">
        <v>-0.8662067142152543</v>
      </c>
      <c r="G272" s="3">
        <v>-0.52413124804079836</v>
      </c>
      <c r="H272" s="3">
        <v>-0.8807132183606633</v>
      </c>
      <c r="I272" s="393">
        <v>8.9630311590964389E-3</v>
      </c>
      <c r="J272" s="393">
        <v>0.26889093477289316</v>
      </c>
      <c r="K272" s="393">
        <v>1.6129249401832597E-2</v>
      </c>
      <c r="L272" s="393">
        <v>1.0616777484170699</v>
      </c>
      <c r="M272" s="393">
        <v>-2.1605264321865086E-2</v>
      </c>
      <c r="N272" s="3">
        <v>-0.17881101987762388</v>
      </c>
      <c r="O272" s="393">
        <v>-1.4276311203527139E-2</v>
      </c>
      <c r="P272" s="3">
        <v>-5.3472228378962051E-3</v>
      </c>
      <c r="Q272" s="393">
        <v>-0.12809865705961329</v>
      </c>
      <c r="R272" s="3">
        <v>-8.3380014764264626E-2</v>
      </c>
    </row>
    <row r="273" spans="2:18" x14ac:dyDescent="0.35">
      <c r="B273" s="380" t="s">
        <v>120</v>
      </c>
      <c r="C273" s="3">
        <v>1</v>
      </c>
      <c r="D273" s="393">
        <v>-0.98795744036103517</v>
      </c>
      <c r="E273" s="3">
        <v>-1.667479465971808</v>
      </c>
      <c r="F273" s="3">
        <v>-1.6960569983106917</v>
      </c>
      <c r="G273" s="3">
        <v>-1.0221111681207795</v>
      </c>
      <c r="H273" s="3">
        <v>-1.7860130795708598</v>
      </c>
      <c r="I273" s="393">
        <v>1.1568210902362284E-3</v>
      </c>
      <c r="J273" s="393">
        <v>3.4704632707086853E-2</v>
      </c>
      <c r="K273" s="393">
        <v>4.9722249313423332E-2</v>
      </c>
      <c r="L273" s="393">
        <v>0.90053982753486628</v>
      </c>
      <c r="M273" s="393">
        <v>-3.4153727759744214E-2</v>
      </c>
      <c r="N273" s="3">
        <v>-0.32647852855035098</v>
      </c>
      <c r="O273" s="393">
        <v>-3.1127972618310084E-2</v>
      </c>
      <c r="P273" s="3">
        <v>-3.746209060693602E-3</v>
      </c>
      <c r="Q273" s="393">
        <v>-0.29045004328427265</v>
      </c>
      <c r="R273" s="3">
        <v>-6.0746006728781173E-2</v>
      </c>
    </row>
    <row r="274" spans="2:18" x14ac:dyDescent="0.35">
      <c r="B274" s="380" t="s">
        <v>121</v>
      </c>
      <c r="C274" s="3">
        <v>1</v>
      </c>
      <c r="D274" s="393">
        <v>-0.4020128172243726</v>
      </c>
      <c r="E274" s="3">
        <v>-0.67851922602470571</v>
      </c>
      <c r="F274" s="3">
        <v>-0.69343300740593317</v>
      </c>
      <c r="G274" s="3">
        <v>-0.41987943503000397</v>
      </c>
      <c r="H274" s="3">
        <v>-0.70219476005389092</v>
      </c>
      <c r="I274" s="393">
        <v>1.029371657873362E-2</v>
      </c>
      <c r="J274" s="393">
        <v>0.30881149736200858</v>
      </c>
      <c r="K274" s="393">
        <v>1.0685170890112883E-2</v>
      </c>
      <c r="L274" s="393">
        <v>1.0835321869401855</v>
      </c>
      <c r="M274" s="393">
        <v>-1.7866617805631334E-2</v>
      </c>
      <c r="N274" s="3">
        <v>-0.1448493183840513</v>
      </c>
      <c r="O274" s="393">
        <v>-1.5803353909851287E-2</v>
      </c>
      <c r="P274" s="3">
        <v>4.5906214837170322E-3</v>
      </c>
      <c r="Q274" s="393">
        <v>-0.14112902935514873</v>
      </c>
      <c r="R274" s="3">
        <v>7.1243244179747825E-2</v>
      </c>
    </row>
    <row r="275" spans="2:18" x14ac:dyDescent="0.35">
      <c r="B275" s="380" t="s">
        <v>122</v>
      </c>
      <c r="C275" s="3">
        <v>1</v>
      </c>
      <c r="D275" s="393">
        <v>3.0716213374625934E-2</v>
      </c>
      <c r="E275" s="3">
        <v>5.1842977219626205E-2</v>
      </c>
      <c r="F275" s="3">
        <v>5.4005166779594195E-2</v>
      </c>
      <c r="G275" s="3">
        <v>3.3331774181152574E-2</v>
      </c>
      <c r="H275" s="3">
        <v>5.5281847129114846E-2</v>
      </c>
      <c r="I275" s="393">
        <v>4.621243010295454E-2</v>
      </c>
      <c r="J275" s="393">
        <v>1.3863729030886363</v>
      </c>
      <c r="K275" s="393">
        <v>1.2417603048016419E-4</v>
      </c>
      <c r="L275" s="393">
        <v>1.163813334729785</v>
      </c>
      <c r="M275" s="393">
        <v>2.6155608065266413E-3</v>
      </c>
      <c r="N275" s="3">
        <v>1.5485874691009907E-2</v>
      </c>
      <c r="O275" s="393">
        <v>1.455159095390043E-3</v>
      </c>
      <c r="P275" s="3">
        <v>-7.7214455215254894E-4</v>
      </c>
      <c r="Q275" s="393">
        <v>1.2887500683828058E-2</v>
      </c>
      <c r="R275" s="3">
        <v>-1.1883981006310317E-2</v>
      </c>
    </row>
    <row r="276" spans="2:18" x14ac:dyDescent="0.35">
      <c r="B276" s="380" t="s">
        <v>123</v>
      </c>
      <c r="C276" s="3">
        <v>1</v>
      </c>
      <c r="D276" s="393">
        <v>0.27357368697699225</v>
      </c>
      <c r="E276" s="3">
        <v>0.46173902521309984</v>
      </c>
      <c r="F276" s="3">
        <v>0.49739544688367837</v>
      </c>
      <c r="G276" s="3">
        <v>0.31745689991292625</v>
      </c>
      <c r="H276" s="3">
        <v>0.52874649363347992</v>
      </c>
      <c r="I276" s="393">
        <v>0.10597554435477756</v>
      </c>
      <c r="J276" s="393">
        <v>3.1792663306433266</v>
      </c>
      <c r="K276" s="393">
        <v>1.9842560308636688E-2</v>
      </c>
      <c r="L276" s="393">
        <v>1.223625622563359</v>
      </c>
      <c r="M276" s="393">
        <v>4.3883212935933988E-2</v>
      </c>
      <c r="N276" s="3">
        <v>0.19658678649385711</v>
      </c>
      <c r="O276" s="393">
        <v>1.5720354375672138E-2</v>
      </c>
      <c r="P276" s="3">
        <v>-1.113649115131733E-2</v>
      </c>
      <c r="Q276" s="393">
        <v>0.13981673933696717</v>
      </c>
      <c r="R276" s="3">
        <v>-0.17212752669344888</v>
      </c>
    </row>
    <row r="277" spans="2:18" x14ac:dyDescent="0.35">
      <c r="B277" s="380" t="s">
        <v>124</v>
      </c>
      <c r="C277" s="3">
        <v>1</v>
      </c>
      <c r="D277" s="393">
        <v>0.37115275043492924</v>
      </c>
      <c r="E277" s="3">
        <v>0.62643345229834901</v>
      </c>
      <c r="F277" s="3">
        <v>0.69018340153903179</v>
      </c>
      <c r="G277" s="3">
        <v>0.45053840931508488</v>
      </c>
      <c r="H277" s="3">
        <v>0.75340859385900927</v>
      </c>
      <c r="I277" s="393">
        <v>0.14394369151359307</v>
      </c>
      <c r="J277" s="393">
        <v>4.3183107454077918</v>
      </c>
      <c r="K277" s="393">
        <v>5.0943455036418367E-2</v>
      </c>
      <c r="L277" s="393">
        <v>1.2597175439782899</v>
      </c>
      <c r="M277" s="393">
        <v>7.9385658880155668E-2</v>
      </c>
      <c r="N277" s="3">
        <v>0.31625375144696188</v>
      </c>
      <c r="O277" s="393">
        <v>2.3597206607082387E-2</v>
      </c>
      <c r="P277" s="3">
        <v>-1.8419969930532729E-2</v>
      </c>
      <c r="Q277" s="393">
        <v>0.21071402927433455</v>
      </c>
      <c r="R277" s="3">
        <v>-0.28584255677264292</v>
      </c>
    </row>
    <row r="278" spans="2:18" x14ac:dyDescent="0.35">
      <c r="B278" s="380" t="s">
        <v>125</v>
      </c>
      <c r="C278" s="3">
        <v>1</v>
      </c>
      <c r="D278" s="393">
        <v>-1.17910922230968</v>
      </c>
      <c r="E278" s="3">
        <v>-1.9901063912438177</v>
      </c>
      <c r="F278" s="3">
        <v>-2.0429938362854982</v>
      </c>
      <c r="G278" s="3">
        <v>-1.2426120478046012</v>
      </c>
      <c r="H278" s="3">
        <v>-2.2273164130727374</v>
      </c>
      <c r="I278" s="393">
        <v>1.8846240811600187E-2</v>
      </c>
      <c r="J278" s="393">
        <v>0.56538722434800559</v>
      </c>
      <c r="K278" s="393">
        <v>0.11239400064130078</v>
      </c>
      <c r="L278" s="393">
        <v>0.82848591120533333</v>
      </c>
      <c r="M278" s="393">
        <v>-6.35028254949212E-2</v>
      </c>
      <c r="N278" s="3">
        <v>-0.5035129699493065</v>
      </c>
      <c r="O278" s="393">
        <v>-4.9129617763043559E-2</v>
      </c>
      <c r="P278" s="3">
        <v>1.8382674848189812E-2</v>
      </c>
      <c r="Q278" s="393">
        <v>-0.47024463671452366</v>
      </c>
      <c r="R278" s="3">
        <v>0.30576958614654448</v>
      </c>
    </row>
    <row r="279" spans="2:18" x14ac:dyDescent="0.35">
      <c r="B279" s="380" t="s">
        <v>126</v>
      </c>
      <c r="C279" s="3">
        <v>1</v>
      </c>
      <c r="D279" s="393">
        <v>-0.43842905083502592</v>
      </c>
      <c r="E279" s="3">
        <v>-0.73998272565846146</v>
      </c>
      <c r="F279" s="3">
        <v>-0.76351276862421391</v>
      </c>
      <c r="G279" s="3">
        <v>-0.46675477432183293</v>
      </c>
      <c r="H279" s="3">
        <v>-0.78198884965874405</v>
      </c>
      <c r="I279" s="393">
        <v>2.8428456640430321E-2</v>
      </c>
      <c r="J279" s="393">
        <v>0.85285369921290966</v>
      </c>
      <c r="K279" s="393">
        <v>1.8831473398447332E-2</v>
      </c>
      <c r="L279" s="393">
        <v>1.0965572544133331</v>
      </c>
      <c r="M279" s="393">
        <v>-2.8325723486807002E-2</v>
      </c>
      <c r="N279" s="3">
        <v>-0.19264009408981103</v>
      </c>
      <c r="O279" s="393">
        <v>-1.922955628535182E-2</v>
      </c>
      <c r="P279" s="3">
        <v>8.4805923493111394E-3</v>
      </c>
      <c r="Q279" s="393">
        <v>-0.17203434691808403</v>
      </c>
      <c r="R279" s="3">
        <v>0.13184910979775366</v>
      </c>
    </row>
    <row r="280" spans="2:18" x14ac:dyDescent="0.35">
      <c r="B280" s="380" t="s">
        <v>127</v>
      </c>
      <c r="C280" s="3">
        <v>1</v>
      </c>
      <c r="D280" s="393">
        <v>0.45737210702624631</v>
      </c>
      <c r="E280" s="3">
        <v>0.77195490981455939</v>
      </c>
      <c r="F280" s="3">
        <v>0.80949430783153986</v>
      </c>
      <c r="G280" s="3">
        <v>0.50293679102292244</v>
      </c>
      <c r="H280" s="3">
        <v>0.84368164876849161</v>
      </c>
      <c r="I280" s="393">
        <v>5.8339173168555414E-2</v>
      </c>
      <c r="J280" s="393">
        <v>1.7501751950566624</v>
      </c>
      <c r="K280" s="393">
        <v>3.264046145720597E-2</v>
      </c>
      <c r="L280" s="393">
        <v>1.1268652307708882</v>
      </c>
      <c r="M280" s="393">
        <v>4.5564683996676174E-2</v>
      </c>
      <c r="N280" s="3">
        <v>0.25394290347309939</v>
      </c>
      <c r="O280" s="393">
        <v>2.2665035627370003E-2</v>
      </c>
      <c r="P280" s="3">
        <v>-1.3090442238264968E-2</v>
      </c>
      <c r="Q280" s="393">
        <v>0.20302789444436792</v>
      </c>
      <c r="R280" s="3">
        <v>-0.20377867662721127</v>
      </c>
    </row>
    <row r="281" spans="2:18" x14ac:dyDescent="0.35">
      <c r="B281" s="380" t="s">
        <v>128</v>
      </c>
      <c r="C281" s="3">
        <v>1</v>
      </c>
      <c r="D281" s="393">
        <v>-0.3773494155730801</v>
      </c>
      <c r="E281" s="3">
        <v>-0.63689221444056643</v>
      </c>
      <c r="F281" s="3">
        <v>-0.65027574656616816</v>
      </c>
      <c r="G281" s="3">
        <v>-0.39337514362288267</v>
      </c>
      <c r="H281" s="3">
        <v>-0.65720187855461909</v>
      </c>
      <c r="I281" s="393">
        <v>8.4809814291987896E-3</v>
      </c>
      <c r="J281" s="393">
        <v>0.2544294428759637</v>
      </c>
      <c r="K281" s="393">
        <v>8.9792322330869388E-3</v>
      </c>
      <c r="L281" s="393">
        <v>1.0858872632109993</v>
      </c>
      <c r="M281" s="393">
        <v>-1.6025728049802547E-2</v>
      </c>
      <c r="N281" s="3">
        <v>-0.13264907419938593</v>
      </c>
      <c r="O281" s="393">
        <v>-1.4610434268595741E-2</v>
      </c>
      <c r="P281" s="3">
        <v>3.9038286590750274E-3</v>
      </c>
      <c r="Q281" s="393">
        <v>-0.13034342083426687</v>
      </c>
      <c r="R281" s="3">
        <v>6.0523195843614444E-2</v>
      </c>
    </row>
    <row r="282" spans="2:18" x14ac:dyDescent="0.35">
      <c r="B282" s="380" t="s">
        <v>129</v>
      </c>
      <c r="C282" s="3">
        <v>1</v>
      </c>
      <c r="D282" s="393">
        <v>-0.34768170433043394</v>
      </c>
      <c r="E282" s="3">
        <v>-0.58681890431759665</v>
      </c>
      <c r="F282" s="3">
        <v>-0.60083029233283392</v>
      </c>
      <c r="G282" s="3">
        <v>-0.36448300813870965</v>
      </c>
      <c r="H282" s="3">
        <v>-0.60827450430651764</v>
      </c>
      <c r="I282" s="393">
        <v>1.3838196305669572E-2</v>
      </c>
      <c r="J282" s="393">
        <v>0.41514588917008716</v>
      </c>
      <c r="K282" s="393">
        <v>8.7223757685392991E-3</v>
      </c>
      <c r="L282" s="393">
        <v>1.0967185136378292</v>
      </c>
      <c r="M282" s="393">
        <v>-1.6801303808275703E-2</v>
      </c>
      <c r="N282" s="3">
        <v>-0.13059677805516037</v>
      </c>
      <c r="O282" s="393">
        <v>-1.4031015927520783E-2</v>
      </c>
      <c r="P282" s="3">
        <v>4.62038119597273E-3</v>
      </c>
      <c r="Q282" s="393">
        <v>-0.12503901756182129</v>
      </c>
      <c r="R282" s="3">
        <v>7.1554896363361487E-2</v>
      </c>
    </row>
    <row r="283" spans="2:18" x14ac:dyDescent="0.35">
      <c r="B283" s="380" t="s">
        <v>130</v>
      </c>
      <c r="C283" s="3">
        <v>1</v>
      </c>
      <c r="D283" s="393">
        <v>8.3234800606009629E-2</v>
      </c>
      <c r="E283" s="3">
        <v>0.14048410912727086</v>
      </c>
      <c r="F283" s="3">
        <v>0.14449027353592722</v>
      </c>
      <c r="G283" s="3">
        <v>8.804967685882073E-2</v>
      </c>
      <c r="H283" s="3">
        <v>0.14607854167297993</v>
      </c>
      <c r="I283" s="393">
        <v>2.2425568911978756E-2</v>
      </c>
      <c r="J283" s="393">
        <v>0.67276706735936265</v>
      </c>
      <c r="K283" s="393">
        <v>6.03847700925901E-4</v>
      </c>
      <c r="L283" s="393">
        <v>1.1331234399800656</v>
      </c>
      <c r="M283" s="393">
        <v>4.8148762528110976E-3</v>
      </c>
      <c r="N283" s="3">
        <v>3.4159783242131724E-2</v>
      </c>
      <c r="O283" s="393">
        <v>3.5394733916566672E-3</v>
      </c>
      <c r="P283" s="3">
        <v>-1.4208894137428003E-3</v>
      </c>
      <c r="Q283" s="393">
        <v>3.1356777062978514E-2</v>
      </c>
      <c r="R283" s="3">
        <v>-2.1875508612208903E-2</v>
      </c>
    </row>
    <row r="284" spans="2:18" ht="15" thickBot="1" x14ac:dyDescent="0.4">
      <c r="B284" s="372" t="s">
        <v>131</v>
      </c>
      <c r="C284" s="364">
        <v>1</v>
      </c>
      <c r="D284" s="394">
        <v>0.86445167798371836</v>
      </c>
      <c r="E284" s="364">
        <v>1.4590258279101218</v>
      </c>
      <c r="F284" s="364">
        <v>1.5004963174102925</v>
      </c>
      <c r="G284" s="364">
        <v>0.91429138922598596</v>
      </c>
      <c r="H284" s="364">
        <v>1.5788326520068809</v>
      </c>
      <c r="I284" s="394">
        <v>2.2253781301931765E-2</v>
      </c>
      <c r="J284" s="394">
        <v>0.6676134390579529</v>
      </c>
      <c r="K284" s="394">
        <v>6.4904478977435953E-2</v>
      </c>
      <c r="L284" s="394">
        <v>0.96522166522598629</v>
      </c>
      <c r="M284" s="394">
        <v>4.9839711242267555E-2</v>
      </c>
      <c r="N284" s="364">
        <v>0.36862224812823036</v>
      </c>
      <c r="O284" s="394">
        <v>3.6725369862308031E-2</v>
      </c>
      <c r="P284" s="364">
        <v>-1.469763015883838E-2</v>
      </c>
      <c r="Q284" s="394">
        <v>0.3386505275831741</v>
      </c>
      <c r="R284" s="364">
        <v>-0.23552553955242922</v>
      </c>
    </row>
    <row r="304" spans="7:7" x14ac:dyDescent="0.35">
      <c r="G304" t="s">
        <v>63</v>
      </c>
    </row>
    <row r="324" spans="2:9" x14ac:dyDescent="0.35">
      <c r="G324" t="s">
        <v>63</v>
      </c>
    </row>
    <row r="327" spans="2:9" x14ac:dyDescent="0.35">
      <c r="B327" t="s">
        <v>222</v>
      </c>
    </row>
    <row r="329" spans="2:9" x14ac:dyDescent="0.35">
      <c r="B329" s="398" t="s">
        <v>223</v>
      </c>
      <c r="C329" s="398"/>
      <c r="D329" s="398"/>
      <c r="E329" s="398"/>
      <c r="F329" s="398"/>
      <c r="G329" s="398"/>
      <c r="H329" s="398"/>
      <c r="I329" s="398"/>
    </row>
    <row r="330" spans="2:9" x14ac:dyDescent="0.35">
      <c r="B330" s="398"/>
      <c r="C330" s="398"/>
      <c r="D330" s="398"/>
      <c r="E330" s="398"/>
      <c r="F330" s="398"/>
      <c r="G330" s="398"/>
      <c r="H330" s="398"/>
      <c r="I330" s="398"/>
    </row>
    <row r="332" spans="2:9" x14ac:dyDescent="0.35">
      <c r="B332" s="398" t="s">
        <v>236</v>
      </c>
      <c r="C332" s="398"/>
      <c r="D332" s="398"/>
      <c r="E332" s="398"/>
      <c r="F332" s="398"/>
      <c r="G332" s="398"/>
      <c r="H332" s="398"/>
      <c r="I332" s="398"/>
    </row>
    <row r="333" spans="2:9" x14ac:dyDescent="0.35">
      <c r="B333" s="398"/>
      <c r="C333" s="398"/>
      <c r="D333" s="398"/>
      <c r="E333" s="398"/>
      <c r="F333" s="398"/>
      <c r="G333" s="398"/>
      <c r="H333" s="398"/>
      <c r="I333" s="398"/>
    </row>
    <row r="335" spans="2:9" x14ac:dyDescent="0.35">
      <c r="B335" s="398" t="s">
        <v>224</v>
      </c>
      <c r="C335" s="398"/>
      <c r="D335" s="398"/>
      <c r="E335" s="398"/>
      <c r="F335" s="398"/>
      <c r="G335" s="398"/>
      <c r="H335" s="398"/>
      <c r="I335" s="398"/>
    </row>
    <row r="336" spans="2:9" x14ac:dyDescent="0.35">
      <c r="B336" s="398"/>
      <c r="C336" s="398"/>
      <c r="D336" s="398"/>
      <c r="E336" s="398"/>
      <c r="F336" s="398"/>
      <c r="G336" s="398"/>
      <c r="H336" s="398"/>
      <c r="I336" s="398"/>
    </row>
    <row r="337" spans="2:9" x14ac:dyDescent="0.35">
      <c r="B337" s="398"/>
      <c r="C337" s="398"/>
      <c r="D337" s="398"/>
      <c r="E337" s="398"/>
      <c r="F337" s="398"/>
      <c r="G337" s="398"/>
      <c r="H337" s="398"/>
      <c r="I337" s="398"/>
    </row>
  </sheetData>
  <mergeCells count="3">
    <mergeCell ref="B329:I330"/>
    <mergeCell ref="B332:I333"/>
    <mergeCell ref="B335:I337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8289" r:id="rId3" name="DD432600">
              <controlPr defaultSize="0" autoFill="0" autoPict="0" macro="[0]!GoToResultsNew0901202111472247">
                <anchor moveWithCells="1">
                  <from>
                    <xdr:col>1</xdr:col>
                    <xdr:colOff>6350</xdr:colOff>
                    <xdr:row>11</xdr:row>
                    <xdr:rowOff>0</xdr:rowOff>
                  </from>
                  <to>
                    <xdr:col>5</xdr:col>
                    <xdr:colOff>6350</xdr:colOff>
                    <xdr:row>12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5">
    <tabColor rgb="FF00FFFF"/>
  </sheetPr>
  <dimension ref="A1:F63"/>
  <sheetViews>
    <sheetView workbookViewId="0">
      <selection activeCell="H18" sqref="H18"/>
    </sheetView>
  </sheetViews>
  <sheetFormatPr defaultRowHeight="14.5" x14ac:dyDescent="0.35"/>
  <sheetData>
    <row r="1" spans="1:6" x14ac:dyDescent="0.35">
      <c r="A1" s="43" t="s">
        <v>0</v>
      </c>
      <c r="B1" s="43" t="s">
        <v>1</v>
      </c>
      <c r="C1" s="43"/>
      <c r="D1" s="44" t="s">
        <v>243</v>
      </c>
      <c r="E1" s="6"/>
      <c r="F1" s="45" t="s">
        <v>244</v>
      </c>
    </row>
    <row r="2" spans="1:6" x14ac:dyDescent="0.35">
      <c r="A2">
        <v>1959</v>
      </c>
      <c r="B2">
        <v>2</v>
      </c>
      <c r="D2" s="3"/>
    </row>
    <row r="3" spans="1:6" x14ac:dyDescent="0.35">
      <c r="A3">
        <v>1960</v>
      </c>
      <c r="B3">
        <v>4</v>
      </c>
      <c r="D3" s="3"/>
    </row>
    <row r="4" spans="1:6" x14ac:dyDescent="0.35">
      <c r="A4">
        <v>1961</v>
      </c>
      <c r="B4">
        <v>1</v>
      </c>
      <c r="D4" s="3"/>
    </row>
    <row r="5" spans="1:6" x14ac:dyDescent="0.35">
      <c r="A5">
        <v>1962</v>
      </c>
      <c r="B5">
        <v>21</v>
      </c>
      <c r="D5" s="3"/>
    </row>
    <row r="6" spans="1:6" x14ac:dyDescent="0.35">
      <c r="A6">
        <v>1963</v>
      </c>
      <c r="B6">
        <v>38</v>
      </c>
      <c r="D6" s="3"/>
    </row>
    <row r="7" spans="1:6" x14ac:dyDescent="0.35">
      <c r="A7">
        <v>1964</v>
      </c>
      <c r="B7">
        <v>4</v>
      </c>
      <c r="D7" s="3"/>
    </row>
    <row r="8" spans="1:6" x14ac:dyDescent="0.35">
      <c r="A8">
        <v>1965</v>
      </c>
      <c r="B8">
        <v>16</v>
      </c>
      <c r="D8" s="3"/>
    </row>
    <row r="9" spans="1:6" x14ac:dyDescent="0.35">
      <c r="A9">
        <v>1966</v>
      </c>
      <c r="B9">
        <v>21</v>
      </c>
      <c r="D9" s="3"/>
    </row>
    <row r="10" spans="1:6" x14ac:dyDescent="0.35">
      <c r="A10">
        <v>1967</v>
      </c>
      <c r="B10">
        <v>61</v>
      </c>
      <c r="D10" s="3"/>
    </row>
    <row r="11" spans="1:6" x14ac:dyDescent="0.35">
      <c r="A11">
        <v>1968</v>
      </c>
      <c r="B11">
        <v>13</v>
      </c>
      <c r="D11" s="3"/>
    </row>
    <row r="12" spans="1:6" x14ac:dyDescent="0.35">
      <c r="A12">
        <v>1969</v>
      </c>
      <c r="B12">
        <v>32</v>
      </c>
      <c r="D12" s="3"/>
    </row>
    <row r="13" spans="1:6" x14ac:dyDescent="0.35">
      <c r="A13">
        <v>1970</v>
      </c>
      <c r="B13">
        <v>12</v>
      </c>
      <c r="D13" s="3"/>
    </row>
    <row r="14" spans="1:6" x14ac:dyDescent="0.35">
      <c r="A14">
        <v>1971</v>
      </c>
      <c r="B14">
        <v>43</v>
      </c>
      <c r="D14" s="3"/>
    </row>
    <row r="15" spans="1:6" x14ac:dyDescent="0.35">
      <c r="A15">
        <v>1972</v>
      </c>
      <c r="B15">
        <v>44</v>
      </c>
      <c r="D15" s="3"/>
    </row>
    <row r="16" spans="1:6" x14ac:dyDescent="0.35">
      <c r="A16">
        <v>1973</v>
      </c>
      <c r="B16">
        <v>58</v>
      </c>
      <c r="D16" s="3"/>
    </row>
    <row r="17" spans="1:4" x14ac:dyDescent="0.35">
      <c r="A17">
        <v>1974</v>
      </c>
      <c r="B17">
        <v>16</v>
      </c>
      <c r="D17" s="3"/>
    </row>
    <row r="18" spans="1:4" x14ac:dyDescent="0.35">
      <c r="A18">
        <v>1975</v>
      </c>
      <c r="B18">
        <v>34</v>
      </c>
      <c r="D18" s="3"/>
    </row>
    <row r="19" spans="1:4" x14ac:dyDescent="0.35">
      <c r="A19">
        <v>1976</v>
      </c>
      <c r="B19">
        <v>52</v>
      </c>
      <c r="D19" s="3"/>
    </row>
    <row r="20" spans="1:4" x14ac:dyDescent="0.35">
      <c r="A20">
        <v>1977</v>
      </c>
      <c r="B20">
        <v>17</v>
      </c>
      <c r="D20" s="3"/>
    </row>
    <row r="21" spans="1:4" x14ac:dyDescent="0.35">
      <c r="A21">
        <v>1978</v>
      </c>
      <c r="B21">
        <v>19</v>
      </c>
      <c r="D21" s="3"/>
    </row>
    <row r="22" spans="1:4" x14ac:dyDescent="0.35">
      <c r="A22">
        <v>1979</v>
      </c>
      <c r="B22">
        <v>19</v>
      </c>
      <c r="D22" s="3"/>
    </row>
    <row r="23" spans="1:4" x14ac:dyDescent="0.35">
      <c r="A23">
        <v>1980</v>
      </c>
      <c r="B23">
        <v>14</v>
      </c>
      <c r="D23" s="3"/>
    </row>
    <row r="24" spans="1:4" x14ac:dyDescent="0.35">
      <c r="A24">
        <v>1981</v>
      </c>
      <c r="B24">
        <v>5</v>
      </c>
      <c r="D24" s="3"/>
    </row>
    <row r="25" spans="1:4" x14ac:dyDescent="0.35">
      <c r="A25">
        <v>1982</v>
      </c>
      <c r="B25">
        <v>15</v>
      </c>
      <c r="D25" s="3"/>
    </row>
    <row r="26" spans="1:4" x14ac:dyDescent="0.35">
      <c r="A26">
        <v>1983</v>
      </c>
      <c r="B26">
        <v>19</v>
      </c>
      <c r="D26" s="3"/>
    </row>
    <row r="27" spans="1:4" x14ac:dyDescent="0.35">
      <c r="A27">
        <v>1984</v>
      </c>
      <c r="B27">
        <v>7</v>
      </c>
      <c r="D27" s="3"/>
    </row>
    <row r="28" spans="1:4" x14ac:dyDescent="0.35">
      <c r="A28">
        <v>1985</v>
      </c>
      <c r="B28">
        <v>10</v>
      </c>
      <c r="D28" s="3"/>
    </row>
    <row r="29" spans="1:4" x14ac:dyDescent="0.35">
      <c r="A29">
        <v>1986</v>
      </c>
      <c r="B29">
        <v>20</v>
      </c>
      <c r="D29" s="3"/>
    </row>
    <row r="30" spans="1:4" x14ac:dyDescent="0.35">
      <c r="A30">
        <v>1987</v>
      </c>
      <c r="B30">
        <v>6</v>
      </c>
      <c r="D30" s="3"/>
    </row>
    <row r="31" spans="1:4" x14ac:dyDescent="0.35">
      <c r="A31">
        <v>1988</v>
      </c>
      <c r="B31">
        <v>8</v>
      </c>
      <c r="D31" s="3"/>
    </row>
    <row r="32" spans="1:4" x14ac:dyDescent="0.35">
      <c r="A32">
        <v>1989</v>
      </c>
      <c r="B32">
        <v>22</v>
      </c>
      <c r="D32" s="3"/>
    </row>
    <row r="33" spans="1:4" x14ac:dyDescent="0.35">
      <c r="A33">
        <v>1990</v>
      </c>
      <c r="B33">
        <v>10</v>
      </c>
      <c r="D33" s="3"/>
    </row>
    <row r="34" spans="1:4" x14ac:dyDescent="0.35">
      <c r="A34">
        <v>1991</v>
      </c>
      <c r="B34">
        <v>12</v>
      </c>
      <c r="D34" s="3"/>
    </row>
    <row r="35" spans="1:4" x14ac:dyDescent="0.35">
      <c r="A35">
        <v>1992</v>
      </c>
      <c r="B35">
        <v>11</v>
      </c>
      <c r="D35" s="3"/>
    </row>
    <row r="36" spans="1:4" x14ac:dyDescent="0.35">
      <c r="A36">
        <v>1993</v>
      </c>
      <c r="B36">
        <v>7</v>
      </c>
      <c r="D36" s="3"/>
    </row>
    <row r="37" spans="1:4" x14ac:dyDescent="0.35">
      <c r="A37">
        <v>1994</v>
      </c>
      <c r="B37">
        <v>24</v>
      </c>
      <c r="D37" s="3"/>
    </row>
    <row r="38" spans="1:4" x14ac:dyDescent="0.35">
      <c r="A38">
        <v>1995</v>
      </c>
      <c r="B38">
        <v>17</v>
      </c>
      <c r="D38" s="3"/>
    </row>
    <row r="39" spans="1:4" x14ac:dyDescent="0.35">
      <c r="A39">
        <v>1996</v>
      </c>
      <c r="B39">
        <v>14</v>
      </c>
      <c r="D39" s="3"/>
    </row>
    <row r="40" spans="1:4" x14ac:dyDescent="0.35">
      <c r="A40">
        <v>1997</v>
      </c>
      <c r="B40">
        <v>22</v>
      </c>
      <c r="D40" s="3"/>
    </row>
    <row r="41" spans="1:4" x14ac:dyDescent="0.35">
      <c r="A41">
        <v>1998</v>
      </c>
      <c r="B41">
        <v>18</v>
      </c>
      <c r="D41" s="3"/>
    </row>
    <row r="42" spans="1:4" x14ac:dyDescent="0.35">
      <c r="A42">
        <v>1999</v>
      </c>
      <c r="B42">
        <v>36</v>
      </c>
      <c r="D42" s="3"/>
    </row>
    <row r="43" spans="1:4" x14ac:dyDescent="0.35">
      <c r="A43">
        <v>2000</v>
      </c>
      <c r="B43">
        <v>25</v>
      </c>
      <c r="D43" s="3"/>
    </row>
    <row r="44" spans="1:4" x14ac:dyDescent="0.35">
      <c r="A44">
        <v>2001</v>
      </c>
      <c r="B44">
        <v>14</v>
      </c>
      <c r="D44" s="3"/>
    </row>
    <row r="45" spans="1:4" x14ac:dyDescent="0.35">
      <c r="A45">
        <v>2002</v>
      </c>
      <c r="B45">
        <v>11</v>
      </c>
      <c r="D45" s="3"/>
    </row>
    <row r="46" spans="1:4" x14ac:dyDescent="0.35">
      <c r="A46">
        <v>2003</v>
      </c>
      <c r="B46">
        <v>15</v>
      </c>
      <c r="D46" s="3"/>
    </row>
    <row r="47" spans="1:4" x14ac:dyDescent="0.35">
      <c r="A47">
        <v>2004</v>
      </c>
      <c r="B47">
        <v>74</v>
      </c>
      <c r="D47" s="3"/>
    </row>
    <row r="48" spans="1:4" x14ac:dyDescent="0.35">
      <c r="A48">
        <v>2005</v>
      </c>
      <c r="B48">
        <v>78</v>
      </c>
      <c r="D48" s="3"/>
    </row>
    <row r="49" spans="1:4" x14ac:dyDescent="0.35">
      <c r="A49">
        <v>2006</v>
      </c>
      <c r="B49">
        <v>50</v>
      </c>
      <c r="D49" s="3"/>
    </row>
    <row r="50" spans="1:4" x14ac:dyDescent="0.35">
      <c r="A50">
        <v>2007</v>
      </c>
      <c r="B50">
        <v>59</v>
      </c>
      <c r="D50" s="3"/>
    </row>
    <row r="51" spans="1:4" x14ac:dyDescent="0.35">
      <c r="A51">
        <v>2008</v>
      </c>
      <c r="B51">
        <v>85</v>
      </c>
      <c r="D51" s="3"/>
    </row>
    <row r="52" spans="1:4" x14ac:dyDescent="0.35">
      <c r="A52">
        <v>2009</v>
      </c>
      <c r="B52">
        <v>61</v>
      </c>
      <c r="D52" s="3"/>
    </row>
    <row r="53" spans="1:4" x14ac:dyDescent="0.35">
      <c r="A53">
        <v>2010</v>
      </c>
      <c r="B53">
        <v>68</v>
      </c>
      <c r="D53" s="3"/>
    </row>
    <row r="54" spans="1:4" x14ac:dyDescent="0.35">
      <c r="A54">
        <v>2011</v>
      </c>
      <c r="B54">
        <v>71</v>
      </c>
      <c r="D54" s="3"/>
    </row>
    <row r="55" spans="1:4" x14ac:dyDescent="0.35">
      <c r="A55">
        <v>2012</v>
      </c>
      <c r="B55">
        <v>50</v>
      </c>
      <c r="D55" s="3"/>
    </row>
    <row r="56" spans="1:4" x14ac:dyDescent="0.35">
      <c r="A56">
        <v>2013</v>
      </c>
      <c r="B56">
        <v>19</v>
      </c>
      <c r="D56" s="3"/>
    </row>
    <row r="57" spans="1:4" x14ac:dyDescent="0.35">
      <c r="A57">
        <v>2014</v>
      </c>
      <c r="B57">
        <v>15</v>
      </c>
      <c r="D57" s="3"/>
    </row>
    <row r="58" spans="1:4" x14ac:dyDescent="0.35">
      <c r="A58">
        <v>2015</v>
      </c>
      <c r="B58">
        <v>29</v>
      </c>
      <c r="D58" s="3"/>
    </row>
    <row r="59" spans="1:4" x14ac:dyDescent="0.35">
      <c r="A59">
        <v>2016</v>
      </c>
      <c r="B59">
        <v>42</v>
      </c>
      <c r="D59" s="3"/>
    </row>
    <row r="60" spans="1:4" x14ac:dyDescent="0.35">
      <c r="A60">
        <v>2017</v>
      </c>
      <c r="B60">
        <v>63</v>
      </c>
      <c r="D60" s="3"/>
    </row>
    <row r="61" spans="1:4" x14ac:dyDescent="0.35">
      <c r="A61">
        <v>2018</v>
      </c>
      <c r="B61">
        <v>41</v>
      </c>
      <c r="D61" s="3"/>
    </row>
    <row r="62" spans="1:4" x14ac:dyDescent="0.35">
      <c r="A62">
        <v>2019</v>
      </c>
      <c r="B62">
        <v>31</v>
      </c>
      <c r="D62" s="3"/>
    </row>
    <row r="63" spans="1:4" x14ac:dyDescent="0.35">
      <c r="A63">
        <v>2020</v>
      </c>
      <c r="B63">
        <v>47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XLSTAT_20210801_163431_1">
    <tabColor rgb="FFFF99FF"/>
  </sheetPr>
  <dimension ref="B1:T784"/>
  <sheetViews>
    <sheetView topLeftCell="A611" zoomScaleNormal="100" workbookViewId="0">
      <selection activeCell="P625" sqref="P625"/>
    </sheetView>
  </sheetViews>
  <sheetFormatPr defaultRowHeight="14.5" x14ac:dyDescent="0.35"/>
  <cols>
    <col min="1" max="1" width="4.6328125" customWidth="1"/>
    <col min="2" max="2" width="8.7265625" customWidth="1"/>
  </cols>
  <sheetData>
    <row r="1" spans="2:9" x14ac:dyDescent="0.35">
      <c r="B1" t="s">
        <v>398</v>
      </c>
    </row>
    <row r="2" spans="2:9" x14ac:dyDescent="0.35">
      <c r="B2" t="s">
        <v>396</v>
      </c>
    </row>
    <row r="3" spans="2:9" x14ac:dyDescent="0.35">
      <c r="B3" t="s">
        <v>393</v>
      </c>
    </row>
    <row r="4" spans="2:9" x14ac:dyDescent="0.35">
      <c r="B4" t="s">
        <v>15</v>
      </c>
    </row>
    <row r="5" spans="2:9" x14ac:dyDescent="0.35">
      <c r="B5" t="s">
        <v>16</v>
      </c>
    </row>
    <row r="6" spans="2:9" x14ac:dyDescent="0.35">
      <c r="B6" t="s">
        <v>17</v>
      </c>
    </row>
    <row r="7" spans="2:9" x14ac:dyDescent="0.35">
      <c r="B7" t="s">
        <v>18</v>
      </c>
    </row>
    <row r="8" spans="2:9" x14ac:dyDescent="0.35">
      <c r="B8" t="s">
        <v>19</v>
      </c>
    </row>
    <row r="9" spans="2:9" x14ac:dyDescent="0.35">
      <c r="B9" t="s">
        <v>397</v>
      </c>
    </row>
    <row r="10" spans="2:9" ht="34.25" customHeight="1" x14ac:dyDescent="0.35"/>
    <row r="11" spans="2:9" ht="16" customHeight="1" x14ac:dyDescent="0.35">
      <c r="B11" s="5"/>
    </row>
    <row r="14" spans="2:9" x14ac:dyDescent="0.35">
      <c r="B14" s="6" t="s">
        <v>20</v>
      </c>
    </row>
    <row r="15" spans="2:9" ht="15" thickBot="1" x14ac:dyDescent="0.4"/>
    <row r="16" spans="2:9" ht="29" customHeight="1" x14ac:dyDescent="0.35">
      <c r="B16" s="9" t="s">
        <v>21</v>
      </c>
      <c r="C16" s="10" t="s">
        <v>22</v>
      </c>
      <c r="D16" s="10" t="s">
        <v>23</v>
      </c>
      <c r="E16" s="10" t="s">
        <v>24</v>
      </c>
      <c r="F16" s="10" t="s">
        <v>25</v>
      </c>
      <c r="G16" s="10" t="s">
        <v>26</v>
      </c>
      <c r="H16" s="10" t="s">
        <v>27</v>
      </c>
      <c r="I16" s="10" t="s">
        <v>28</v>
      </c>
    </row>
    <row r="17" spans="2:9" x14ac:dyDescent="0.35">
      <c r="B17" s="11" t="s">
        <v>2</v>
      </c>
      <c r="C17" s="13">
        <v>61</v>
      </c>
      <c r="D17" s="13">
        <v>0</v>
      </c>
      <c r="E17" s="13">
        <v>61</v>
      </c>
      <c r="F17" s="16">
        <v>-2.1020081896590499</v>
      </c>
      <c r="G17" s="16">
        <v>5.5089583767911456</v>
      </c>
      <c r="H17" s="16">
        <v>2.5163196721311412</v>
      </c>
      <c r="I17" s="16">
        <v>1.7746616104817923</v>
      </c>
    </row>
    <row r="18" spans="2:9" x14ac:dyDescent="0.35">
      <c r="B18" s="8" t="s">
        <v>3</v>
      </c>
      <c r="C18" s="14">
        <v>61</v>
      </c>
      <c r="D18" s="14">
        <v>0</v>
      </c>
      <c r="E18" s="14">
        <v>61</v>
      </c>
      <c r="F18" s="17">
        <v>-4.9381739437496394E-2</v>
      </c>
      <c r="G18" s="17">
        <v>3.7763652722659635E-2</v>
      </c>
      <c r="H18" s="17">
        <v>1.0509121894716343E-14</v>
      </c>
      <c r="I18" s="17">
        <v>2.0257455182337746E-2</v>
      </c>
    </row>
    <row r="19" spans="2:9" x14ac:dyDescent="0.35">
      <c r="B19" s="8" t="s">
        <v>4</v>
      </c>
      <c r="C19" s="14">
        <v>61</v>
      </c>
      <c r="D19" s="14">
        <v>0</v>
      </c>
      <c r="E19" s="14">
        <v>61</v>
      </c>
      <c r="F19" s="17">
        <v>-7.3447238514184165E-2</v>
      </c>
      <c r="G19" s="17">
        <v>5.5091651603406136E-2</v>
      </c>
      <c r="H19" s="17">
        <v>2.1000747265115965E-15</v>
      </c>
      <c r="I19" s="17">
        <v>3.5198540404470118E-2</v>
      </c>
    </row>
    <row r="20" spans="2:9" x14ac:dyDescent="0.35">
      <c r="B20" s="8" t="s">
        <v>5</v>
      </c>
      <c r="C20" s="14">
        <v>61</v>
      </c>
      <c r="D20" s="14">
        <v>0</v>
      </c>
      <c r="E20" s="14">
        <v>61</v>
      </c>
      <c r="F20" s="17">
        <v>-6.2836163346072462</v>
      </c>
      <c r="G20" s="17">
        <v>7.3629249877068039</v>
      </c>
      <c r="H20" s="17">
        <v>9.5071492390793092E-4</v>
      </c>
      <c r="I20" s="17">
        <v>2.9427796765353627</v>
      </c>
    </row>
    <row r="21" spans="2:9" x14ac:dyDescent="0.35">
      <c r="B21" s="8" t="s">
        <v>6</v>
      </c>
      <c r="C21" s="14">
        <v>61</v>
      </c>
      <c r="D21" s="14">
        <v>0</v>
      </c>
      <c r="E21" s="14">
        <v>61</v>
      </c>
      <c r="F21" s="17">
        <v>-1.0457251955207243</v>
      </c>
      <c r="G21" s="17">
        <v>-1.0012996368945353</v>
      </c>
      <c r="H21" s="17">
        <v>-1.0255309999999958</v>
      </c>
      <c r="I21" s="17">
        <v>1.1689823677279932E-2</v>
      </c>
    </row>
    <row r="22" spans="2:9" x14ac:dyDescent="0.35">
      <c r="B22" s="8" t="s">
        <v>7</v>
      </c>
      <c r="C22" s="14">
        <v>61</v>
      </c>
      <c r="D22" s="14">
        <v>0</v>
      </c>
      <c r="E22" s="14">
        <v>61</v>
      </c>
      <c r="F22" s="17">
        <v>-0.33397229550222635</v>
      </c>
      <c r="G22" s="17">
        <v>0.16691445099260502</v>
      </c>
      <c r="H22" s="17">
        <v>-4.9340000000001258E-2</v>
      </c>
      <c r="I22" s="17">
        <v>0.10852999868827384</v>
      </c>
    </row>
    <row r="23" spans="2:9" x14ac:dyDescent="0.35">
      <c r="B23" s="8" t="s">
        <v>8</v>
      </c>
      <c r="C23" s="14">
        <v>61</v>
      </c>
      <c r="D23" s="14">
        <v>0</v>
      </c>
      <c r="E23" s="14">
        <v>61</v>
      </c>
      <c r="F23" s="17">
        <v>-4.8096562365668817E-2</v>
      </c>
      <c r="G23" s="17">
        <v>3.339003656779322E-2</v>
      </c>
      <c r="H23" s="17">
        <v>4.6899999999325097E-4</v>
      </c>
      <c r="I23" s="17">
        <v>2.598408755684747E-2</v>
      </c>
    </row>
    <row r="24" spans="2:9" x14ac:dyDescent="0.35">
      <c r="B24" s="8" t="s">
        <v>9</v>
      </c>
      <c r="C24" s="14">
        <v>61</v>
      </c>
      <c r="D24" s="14">
        <v>0</v>
      </c>
      <c r="E24" s="14">
        <v>61</v>
      </c>
      <c r="F24" s="17">
        <v>-6.4196064335038161E-2</v>
      </c>
      <c r="G24" s="17">
        <v>-3.3811055013579908E-2</v>
      </c>
      <c r="H24" s="17">
        <v>-4.7500310000012327E-2</v>
      </c>
      <c r="I24" s="17">
        <v>7.6301570574870848E-3</v>
      </c>
    </row>
    <row r="25" spans="2:9" x14ac:dyDescent="0.35">
      <c r="B25" s="8" t="s">
        <v>10</v>
      </c>
      <c r="C25" s="14">
        <v>61</v>
      </c>
      <c r="D25" s="14">
        <v>0</v>
      </c>
      <c r="E25" s="14">
        <v>61</v>
      </c>
      <c r="F25" s="17">
        <v>-0.63140764170057651</v>
      </c>
      <c r="G25" s="17">
        <v>1.2229562262355129</v>
      </c>
      <c r="H25" s="17">
        <v>0.34409999999999746</v>
      </c>
      <c r="I25" s="17">
        <v>0.46194723470509169</v>
      </c>
    </row>
    <row r="26" spans="2:9" x14ac:dyDescent="0.35">
      <c r="B26" s="8" t="s">
        <v>11</v>
      </c>
      <c r="C26" s="14">
        <v>61</v>
      </c>
      <c r="D26" s="14">
        <v>0</v>
      </c>
      <c r="E26" s="14">
        <v>61</v>
      </c>
      <c r="F26" s="17">
        <v>-7.8862881837631731E-3</v>
      </c>
      <c r="G26" s="17">
        <v>0.56158561211374958</v>
      </c>
      <c r="H26" s="17">
        <v>5.6113152235097372E-2</v>
      </c>
      <c r="I26" s="17">
        <v>0.1181724373083335</v>
      </c>
    </row>
    <row r="27" spans="2:9" x14ac:dyDescent="0.35">
      <c r="B27" s="8" t="s">
        <v>12</v>
      </c>
      <c r="C27" s="14">
        <v>61</v>
      </c>
      <c r="D27" s="14">
        <v>0</v>
      </c>
      <c r="E27" s="14">
        <v>61</v>
      </c>
      <c r="F27" s="17">
        <v>1.3785902081268482</v>
      </c>
      <c r="G27" s="17">
        <v>1.8833264137638368</v>
      </c>
      <c r="H27" s="17">
        <v>1.6356005830151463</v>
      </c>
      <c r="I27" s="17">
        <v>0.14198041909692141</v>
      </c>
    </row>
    <row r="28" spans="2:9" x14ac:dyDescent="0.35">
      <c r="B28" s="8" t="s">
        <v>13</v>
      </c>
      <c r="C28" s="14">
        <v>61</v>
      </c>
      <c r="D28" s="14">
        <v>0</v>
      </c>
      <c r="E28" s="14">
        <v>61</v>
      </c>
      <c r="F28" s="17">
        <v>-1.9467069880950698E-2</v>
      </c>
      <c r="G28" s="17">
        <v>0.11666810411731296</v>
      </c>
      <c r="H28" s="17">
        <v>4.9041999999997289E-2</v>
      </c>
      <c r="I28" s="17">
        <v>3.5312299346762756E-2</v>
      </c>
    </row>
    <row r="29" spans="2:9" ht="15" thickBot="1" x14ac:dyDescent="0.4">
      <c r="B29" s="12" t="s">
        <v>14</v>
      </c>
      <c r="C29" s="15">
        <v>61</v>
      </c>
      <c r="D29" s="15">
        <v>0</v>
      </c>
      <c r="E29" s="15">
        <v>61</v>
      </c>
      <c r="F29" s="18">
        <v>-0.84320466519575121</v>
      </c>
      <c r="G29" s="18">
        <v>1.34846405501359</v>
      </c>
      <c r="H29" s="18">
        <v>-7.100000000001435E-3</v>
      </c>
      <c r="I29" s="18">
        <v>0.50641566524502324</v>
      </c>
    </row>
    <row r="32" spans="2:9" x14ac:dyDescent="0.35">
      <c r="B32" s="6" t="s">
        <v>29</v>
      </c>
    </row>
    <row r="33" spans="2:15" ht="15" thickBot="1" x14ac:dyDescent="0.4"/>
    <row r="34" spans="2:15" x14ac:dyDescent="0.35">
      <c r="B34" s="9" t="s">
        <v>30</v>
      </c>
      <c r="C34" s="10" t="s">
        <v>2</v>
      </c>
      <c r="D34" s="10" t="s">
        <v>3</v>
      </c>
      <c r="E34" s="10" t="s">
        <v>4</v>
      </c>
      <c r="F34" s="10" t="s">
        <v>5</v>
      </c>
      <c r="G34" s="10" t="s">
        <v>6</v>
      </c>
      <c r="H34" s="10" t="s">
        <v>7</v>
      </c>
      <c r="I34" s="10" t="s">
        <v>8</v>
      </c>
      <c r="J34" s="10" t="s">
        <v>9</v>
      </c>
      <c r="K34" s="10" t="s">
        <v>10</v>
      </c>
      <c r="L34" s="10" t="s">
        <v>11</v>
      </c>
      <c r="M34" s="10" t="s">
        <v>12</v>
      </c>
      <c r="N34" s="10" t="s">
        <v>13</v>
      </c>
      <c r="O34" s="10" t="s">
        <v>14</v>
      </c>
    </row>
    <row r="35" spans="2:15" x14ac:dyDescent="0.35">
      <c r="B35" s="19" t="s">
        <v>2</v>
      </c>
      <c r="C35" s="25">
        <v>1</v>
      </c>
      <c r="D35" s="24">
        <v>2.9326055735812016E-2</v>
      </c>
      <c r="E35" s="24">
        <v>-0.31516010873677469</v>
      </c>
      <c r="F35" s="24">
        <v>-0.53717388427818902</v>
      </c>
      <c r="G35" s="24">
        <v>-0.51795722849049541</v>
      </c>
      <c r="H35" s="24">
        <v>-0.10073357926884068</v>
      </c>
      <c r="I35" s="24">
        <v>0.34949611759497529</v>
      </c>
      <c r="J35" s="24">
        <v>-0.35274728940299255</v>
      </c>
      <c r="K35" s="24">
        <v>-0.7005932241432774</v>
      </c>
      <c r="L35" s="24">
        <v>-0.29849419494559243</v>
      </c>
      <c r="M35" s="24">
        <v>0.35038949610655024</v>
      </c>
      <c r="N35" s="24">
        <v>-0.66764373593679971</v>
      </c>
      <c r="O35" s="24">
        <v>-0.34002018502202425</v>
      </c>
    </row>
    <row r="36" spans="2:15" x14ac:dyDescent="0.35">
      <c r="B36" s="7" t="s">
        <v>3</v>
      </c>
      <c r="C36" s="26">
        <v>2.9326055735812016E-2</v>
      </c>
      <c r="D36" s="27">
        <v>1</v>
      </c>
      <c r="E36" s="26">
        <v>-0.90072881893971846</v>
      </c>
      <c r="F36" s="26">
        <v>-0.6439341750262545</v>
      </c>
      <c r="G36" s="26">
        <v>-0.43808265432790405</v>
      </c>
      <c r="H36" s="26">
        <v>-0.48010736971452883</v>
      </c>
      <c r="I36" s="26">
        <v>0.61771154822195762</v>
      </c>
      <c r="J36" s="26">
        <v>-0.48828400431207242</v>
      </c>
      <c r="K36" s="26">
        <v>-0.36689107925400127</v>
      </c>
      <c r="L36" s="26">
        <v>0.21280157122151147</v>
      </c>
      <c r="M36" s="26">
        <v>0.74266795407191843</v>
      </c>
      <c r="N36" s="26">
        <v>-0.41477200671636894</v>
      </c>
      <c r="O36" s="26">
        <v>-0.73227199787651809</v>
      </c>
    </row>
    <row r="37" spans="2:15" x14ac:dyDescent="0.35">
      <c r="B37" s="7" t="s">
        <v>4</v>
      </c>
      <c r="C37" s="26">
        <v>-0.31516010873677469</v>
      </c>
      <c r="D37" s="26">
        <v>-0.90072881893971846</v>
      </c>
      <c r="E37" s="27">
        <v>1</v>
      </c>
      <c r="F37" s="26">
        <v>0.81215803585413482</v>
      </c>
      <c r="G37" s="26">
        <v>0.69872236263065501</v>
      </c>
      <c r="H37" s="26">
        <v>0.59353420476091834</v>
      </c>
      <c r="I37" s="26">
        <v>-0.76397911190939216</v>
      </c>
      <c r="J37" s="26">
        <v>0.63722387488496857</v>
      </c>
      <c r="K37" s="26">
        <v>0.59332556838764405</v>
      </c>
      <c r="L37" s="26">
        <v>-0.19212920271523612</v>
      </c>
      <c r="M37" s="26">
        <v>-0.83509353530270147</v>
      </c>
      <c r="N37" s="26">
        <v>0.61535920716463066</v>
      </c>
      <c r="O37" s="26">
        <v>0.71513895868550603</v>
      </c>
    </row>
    <row r="38" spans="2:15" x14ac:dyDescent="0.35">
      <c r="B38" s="7" t="s">
        <v>5</v>
      </c>
      <c r="C38" s="26">
        <v>-0.53717388427818902</v>
      </c>
      <c r="D38" s="26">
        <v>-0.6439341750262545</v>
      </c>
      <c r="E38" s="26">
        <v>0.81215803585413482</v>
      </c>
      <c r="F38" s="27">
        <v>1</v>
      </c>
      <c r="G38" s="26">
        <v>0.73813804065320654</v>
      </c>
      <c r="H38" s="26">
        <v>0.64821428154662408</v>
      </c>
      <c r="I38" s="26">
        <v>-0.84465167351849624</v>
      </c>
      <c r="J38" s="26">
        <v>0.48472658155307302</v>
      </c>
      <c r="K38" s="26">
        <v>0.53841850284937964</v>
      </c>
      <c r="L38" s="26">
        <v>9.4381006348925059E-2</v>
      </c>
      <c r="M38" s="26">
        <v>-0.74759665252655172</v>
      </c>
      <c r="N38" s="26">
        <v>0.80195409475854285</v>
      </c>
      <c r="O38" s="26">
        <v>0.71946531905251843</v>
      </c>
    </row>
    <row r="39" spans="2:15" x14ac:dyDescent="0.35">
      <c r="B39" s="7" t="s">
        <v>6</v>
      </c>
      <c r="C39" s="26">
        <v>-0.51795722849049541</v>
      </c>
      <c r="D39" s="26">
        <v>-0.43808265432790405</v>
      </c>
      <c r="E39" s="26">
        <v>0.69872236263065501</v>
      </c>
      <c r="F39" s="26">
        <v>0.73813804065320654</v>
      </c>
      <c r="G39" s="27">
        <v>1</v>
      </c>
      <c r="H39" s="26">
        <v>0.68575292913680364</v>
      </c>
      <c r="I39" s="26">
        <v>-0.73040687289830586</v>
      </c>
      <c r="J39" s="26">
        <v>0.73968808693917543</v>
      </c>
      <c r="K39" s="26">
        <v>0.44276898413379134</v>
      </c>
      <c r="L39" s="26">
        <v>-0.15898828055584377</v>
      </c>
      <c r="M39" s="26">
        <v>-0.48773399382283117</v>
      </c>
      <c r="N39" s="26">
        <v>0.51768648587728616</v>
      </c>
      <c r="O39" s="26">
        <v>0.25723150459644273</v>
      </c>
    </row>
    <row r="40" spans="2:15" x14ac:dyDescent="0.35">
      <c r="B40" s="7" t="s">
        <v>7</v>
      </c>
      <c r="C40" s="26">
        <v>-0.10073357926884068</v>
      </c>
      <c r="D40" s="26">
        <v>-0.48010736971452883</v>
      </c>
      <c r="E40" s="26">
        <v>0.59353420476091834</v>
      </c>
      <c r="F40" s="26">
        <v>0.64821428154662408</v>
      </c>
      <c r="G40" s="26">
        <v>0.68575292913680364</v>
      </c>
      <c r="H40" s="27">
        <v>1</v>
      </c>
      <c r="I40" s="26">
        <v>-0.66012724539036183</v>
      </c>
      <c r="J40" s="26">
        <v>0.32734465019836301</v>
      </c>
      <c r="K40" s="26">
        <v>0.18961772639544883</v>
      </c>
      <c r="L40" s="26">
        <v>-0.37968662146940885</v>
      </c>
      <c r="M40" s="26">
        <v>-0.40135726705897401</v>
      </c>
      <c r="N40" s="26">
        <v>0.35848147966548849</v>
      </c>
      <c r="O40" s="26">
        <v>0.29583553477879881</v>
      </c>
    </row>
    <row r="41" spans="2:15" x14ac:dyDescent="0.35">
      <c r="B41" s="7" t="s">
        <v>8</v>
      </c>
      <c r="C41" s="26">
        <v>0.34949611759497529</v>
      </c>
      <c r="D41" s="26">
        <v>0.61771154822195762</v>
      </c>
      <c r="E41" s="26">
        <v>-0.76397911190939216</v>
      </c>
      <c r="F41" s="26">
        <v>-0.84465167351849624</v>
      </c>
      <c r="G41" s="26">
        <v>-0.73040687289830586</v>
      </c>
      <c r="H41" s="26">
        <v>-0.66012724539036183</v>
      </c>
      <c r="I41" s="27">
        <v>1</v>
      </c>
      <c r="J41" s="26">
        <v>-0.32371138820170509</v>
      </c>
      <c r="K41" s="26">
        <v>-0.33590741167538907</v>
      </c>
      <c r="L41" s="26">
        <v>7.3791943579457911E-2</v>
      </c>
      <c r="M41" s="26">
        <v>0.76744093411559278</v>
      </c>
      <c r="N41" s="26">
        <v>-0.67656643677852735</v>
      </c>
      <c r="O41" s="26">
        <v>-0.55900092444052252</v>
      </c>
    </row>
    <row r="42" spans="2:15" x14ac:dyDescent="0.35">
      <c r="B42" s="7" t="s">
        <v>9</v>
      </c>
      <c r="C42" s="26">
        <v>-0.35274728940299255</v>
      </c>
      <c r="D42" s="26">
        <v>-0.48828400431207242</v>
      </c>
      <c r="E42" s="26">
        <v>0.63722387488496857</v>
      </c>
      <c r="F42" s="26">
        <v>0.48472658155307302</v>
      </c>
      <c r="G42" s="26">
        <v>0.73968808693917543</v>
      </c>
      <c r="H42" s="26">
        <v>0.32734465019836301</v>
      </c>
      <c r="I42" s="26">
        <v>-0.32371138820170509</v>
      </c>
      <c r="J42" s="27">
        <v>1</v>
      </c>
      <c r="K42" s="26">
        <v>0.43526110473556634</v>
      </c>
      <c r="L42" s="26">
        <v>-0.22387235696168895</v>
      </c>
      <c r="M42" s="26">
        <v>-0.3461556881361571</v>
      </c>
      <c r="N42" s="26">
        <v>0.23320692036476032</v>
      </c>
      <c r="O42" s="26">
        <v>0.18156682663487339</v>
      </c>
    </row>
    <row r="43" spans="2:15" x14ac:dyDescent="0.35">
      <c r="B43" s="7" t="s">
        <v>10</v>
      </c>
      <c r="C43" s="26">
        <v>-0.7005932241432774</v>
      </c>
      <c r="D43" s="26">
        <v>-0.36689107925400127</v>
      </c>
      <c r="E43" s="26">
        <v>0.59332556838764405</v>
      </c>
      <c r="F43" s="26">
        <v>0.53841850284937964</v>
      </c>
      <c r="G43" s="26">
        <v>0.44276898413379134</v>
      </c>
      <c r="H43" s="26">
        <v>0.18961772639544883</v>
      </c>
      <c r="I43" s="26">
        <v>-0.33590741167538907</v>
      </c>
      <c r="J43" s="26">
        <v>0.43526110473556634</v>
      </c>
      <c r="K43" s="27">
        <v>1</v>
      </c>
      <c r="L43" s="26">
        <v>0.15180137156298179</v>
      </c>
      <c r="M43" s="26">
        <v>-0.54733963489425663</v>
      </c>
      <c r="N43" s="26">
        <v>0.64437807726202578</v>
      </c>
      <c r="O43" s="26">
        <v>0.58844347211176995</v>
      </c>
    </row>
    <row r="44" spans="2:15" x14ac:dyDescent="0.35">
      <c r="B44" s="7" t="s">
        <v>11</v>
      </c>
      <c r="C44" s="26">
        <v>-0.29849419494559243</v>
      </c>
      <c r="D44" s="26">
        <v>0.21280157122151147</v>
      </c>
      <c r="E44" s="26">
        <v>-0.19212920271523612</v>
      </c>
      <c r="F44" s="26">
        <v>9.4381006348925059E-2</v>
      </c>
      <c r="G44" s="26">
        <v>-0.15898828055584377</v>
      </c>
      <c r="H44" s="26">
        <v>-0.37968662146940885</v>
      </c>
      <c r="I44" s="26">
        <v>7.3791943579457911E-2</v>
      </c>
      <c r="J44" s="26">
        <v>-0.22387235696168895</v>
      </c>
      <c r="K44" s="26">
        <v>0.15180137156298179</v>
      </c>
      <c r="L44" s="27">
        <v>1</v>
      </c>
      <c r="M44" s="26">
        <v>0.1267629628631842</v>
      </c>
      <c r="N44" s="26">
        <v>0.29050102142358558</v>
      </c>
      <c r="O44" s="26">
        <v>0.1794681839531897</v>
      </c>
    </row>
    <row r="45" spans="2:15" x14ac:dyDescent="0.35">
      <c r="B45" s="7" t="s">
        <v>12</v>
      </c>
      <c r="C45" s="26">
        <v>0.35038949610655024</v>
      </c>
      <c r="D45" s="26">
        <v>0.74266795407191843</v>
      </c>
      <c r="E45" s="26">
        <v>-0.83509353530270147</v>
      </c>
      <c r="F45" s="26">
        <v>-0.74759665252655172</v>
      </c>
      <c r="G45" s="26">
        <v>-0.48773399382283117</v>
      </c>
      <c r="H45" s="26">
        <v>-0.40135726705897401</v>
      </c>
      <c r="I45" s="26">
        <v>0.76744093411559278</v>
      </c>
      <c r="J45" s="26">
        <v>-0.3461556881361571</v>
      </c>
      <c r="K45" s="26">
        <v>-0.54733963489425663</v>
      </c>
      <c r="L45" s="26">
        <v>0.1267629628631842</v>
      </c>
      <c r="M45" s="27">
        <v>1</v>
      </c>
      <c r="N45" s="26">
        <v>-0.65013323062455064</v>
      </c>
      <c r="O45" s="26">
        <v>-0.75557707152651632</v>
      </c>
    </row>
    <row r="46" spans="2:15" x14ac:dyDescent="0.35">
      <c r="B46" s="7" t="s">
        <v>13</v>
      </c>
      <c r="C46" s="26">
        <v>-0.66764373593679971</v>
      </c>
      <c r="D46" s="26">
        <v>-0.41477200671636894</v>
      </c>
      <c r="E46" s="26">
        <v>0.61535920716463066</v>
      </c>
      <c r="F46" s="26">
        <v>0.80195409475854285</v>
      </c>
      <c r="G46" s="26">
        <v>0.51768648587728616</v>
      </c>
      <c r="H46" s="26">
        <v>0.35848147966548849</v>
      </c>
      <c r="I46" s="26">
        <v>-0.67656643677852735</v>
      </c>
      <c r="J46" s="26">
        <v>0.23320692036476032</v>
      </c>
      <c r="K46" s="26">
        <v>0.64437807726202578</v>
      </c>
      <c r="L46" s="26">
        <v>0.29050102142358558</v>
      </c>
      <c r="M46" s="26">
        <v>-0.65013323062455064</v>
      </c>
      <c r="N46" s="27">
        <v>1</v>
      </c>
      <c r="O46" s="26">
        <v>0.73715523868400212</v>
      </c>
    </row>
    <row r="47" spans="2:15" ht="15" thickBot="1" x14ac:dyDescent="0.4">
      <c r="B47" s="20" t="s">
        <v>14</v>
      </c>
      <c r="C47" s="28">
        <v>-0.34002018502202425</v>
      </c>
      <c r="D47" s="28">
        <v>-0.73227199787651809</v>
      </c>
      <c r="E47" s="28">
        <v>0.71513895868550603</v>
      </c>
      <c r="F47" s="28">
        <v>0.71946531905251843</v>
      </c>
      <c r="G47" s="28">
        <v>0.25723150459644273</v>
      </c>
      <c r="H47" s="28">
        <v>0.29583553477879881</v>
      </c>
      <c r="I47" s="28">
        <v>-0.55900092444052252</v>
      </c>
      <c r="J47" s="28">
        <v>0.18156682663487339</v>
      </c>
      <c r="K47" s="28">
        <v>0.58844347211176995</v>
      </c>
      <c r="L47" s="28">
        <v>0.1794681839531897</v>
      </c>
      <c r="M47" s="28">
        <v>-0.75557707152651632</v>
      </c>
      <c r="N47" s="28">
        <v>0.73715523868400212</v>
      </c>
      <c r="O47" s="29">
        <v>1</v>
      </c>
    </row>
    <row r="48" spans="2:15" x14ac:dyDescent="0.35">
      <c r="B48" s="30" t="s">
        <v>31</v>
      </c>
    </row>
    <row r="51" spans="2:10" x14ac:dyDescent="0.35">
      <c r="B51" s="6" t="s">
        <v>32</v>
      </c>
    </row>
    <row r="52" spans="2:10" ht="15" thickBot="1" x14ac:dyDescent="0.4"/>
    <row r="53" spans="2:10" x14ac:dyDescent="0.35">
      <c r="B53" s="31" t="s">
        <v>33</v>
      </c>
      <c r="C53" s="33">
        <v>973.06950207189959</v>
      </c>
    </row>
    <row r="54" spans="2:10" x14ac:dyDescent="0.35">
      <c r="B54" s="7" t="s">
        <v>34</v>
      </c>
      <c r="C54" s="34">
        <v>58.653944560122717</v>
      </c>
    </row>
    <row r="55" spans="2:10" x14ac:dyDescent="0.35">
      <c r="B55" s="7" t="s">
        <v>35</v>
      </c>
      <c r="C55" s="32">
        <v>78</v>
      </c>
    </row>
    <row r="56" spans="2:10" x14ac:dyDescent="0.35">
      <c r="B56" s="7" t="s">
        <v>36</v>
      </c>
      <c r="C56" s="35">
        <v>0</v>
      </c>
    </row>
    <row r="57" spans="2:10" ht="15" thickBot="1" x14ac:dyDescent="0.4">
      <c r="B57" s="20" t="s">
        <v>37</v>
      </c>
      <c r="C57" s="36">
        <v>0.95</v>
      </c>
    </row>
    <row r="59" spans="2:10" x14ac:dyDescent="0.35">
      <c r="B59" s="6" t="s">
        <v>38</v>
      </c>
    </row>
    <row r="60" spans="2:10" x14ac:dyDescent="0.35">
      <c r="B60" s="6" t="s">
        <v>39</v>
      </c>
    </row>
    <row r="61" spans="2:10" x14ac:dyDescent="0.35">
      <c r="B61" s="6" t="s">
        <v>40</v>
      </c>
    </row>
    <row r="62" spans="2:10" ht="14.5" customHeight="1" x14ac:dyDescent="0.35">
      <c r="B62" s="397" t="s">
        <v>41</v>
      </c>
      <c r="C62" s="397"/>
      <c r="D62" s="397"/>
      <c r="E62" s="397"/>
      <c r="F62" s="397"/>
      <c r="G62" s="397"/>
      <c r="H62" s="397"/>
      <c r="I62" s="397"/>
      <c r="J62" s="397"/>
    </row>
    <row r="63" spans="2:10" x14ac:dyDescent="0.35">
      <c r="B63" s="397"/>
      <c r="C63" s="397"/>
      <c r="D63" s="397"/>
      <c r="E63" s="397"/>
      <c r="F63" s="397"/>
      <c r="G63" s="397"/>
      <c r="H63" s="397"/>
      <c r="I63" s="397"/>
      <c r="J63" s="397"/>
    </row>
    <row r="66" spans="2:3" x14ac:dyDescent="0.35">
      <c r="B66" s="6" t="s">
        <v>42</v>
      </c>
    </row>
    <row r="67" spans="2:3" ht="15" thickBot="1" x14ac:dyDescent="0.4"/>
    <row r="68" spans="2:3" x14ac:dyDescent="0.35">
      <c r="B68" s="31" t="s">
        <v>2</v>
      </c>
      <c r="C68" s="37">
        <v>0.69919626631168574</v>
      </c>
    </row>
    <row r="69" spans="2:3" x14ac:dyDescent="0.35">
      <c r="B69" s="7" t="s">
        <v>3</v>
      </c>
      <c r="C69" s="22">
        <v>0.70038098175032293</v>
      </c>
    </row>
    <row r="70" spans="2:3" x14ac:dyDescent="0.35">
      <c r="B70" s="7" t="s">
        <v>4</v>
      </c>
      <c r="C70" s="22">
        <v>0.79231186764445072</v>
      </c>
    </row>
    <row r="71" spans="2:3" x14ac:dyDescent="0.35">
      <c r="B71" s="7" t="s">
        <v>5</v>
      </c>
      <c r="C71" s="22">
        <v>0.76753036303791522</v>
      </c>
    </row>
    <row r="72" spans="2:3" x14ac:dyDescent="0.35">
      <c r="B72" s="7" t="s">
        <v>6</v>
      </c>
      <c r="C72" s="22">
        <v>0.70034173269559907</v>
      </c>
    </row>
    <row r="73" spans="2:3" x14ac:dyDescent="0.35">
      <c r="B73" s="7" t="s">
        <v>7</v>
      </c>
      <c r="C73" s="22">
        <v>0.58051623200435598</v>
      </c>
    </row>
    <row r="74" spans="2:3" x14ac:dyDescent="0.35">
      <c r="B74" s="7" t="s">
        <v>8</v>
      </c>
      <c r="C74" s="22">
        <v>0.78512389468449628</v>
      </c>
    </row>
    <row r="75" spans="2:3" x14ac:dyDescent="0.35">
      <c r="B75" s="7" t="s">
        <v>9</v>
      </c>
      <c r="C75" s="22">
        <v>0.55916473123515853</v>
      </c>
    </row>
    <row r="76" spans="2:3" x14ac:dyDescent="0.35">
      <c r="B76" s="7" t="s">
        <v>10</v>
      </c>
      <c r="C76" s="22">
        <v>0.69291792135031316</v>
      </c>
    </row>
    <row r="77" spans="2:3" x14ac:dyDescent="0.35">
      <c r="B77" s="7" t="s">
        <v>11</v>
      </c>
      <c r="C77" s="22">
        <v>0.33819281707810117</v>
      </c>
    </row>
    <row r="78" spans="2:3" x14ac:dyDescent="0.35">
      <c r="B78" s="7" t="s">
        <v>12</v>
      </c>
      <c r="C78" s="22">
        <v>0.86836779641379436</v>
      </c>
    </row>
    <row r="79" spans="2:3" x14ac:dyDescent="0.35">
      <c r="B79" s="7" t="s">
        <v>13</v>
      </c>
      <c r="C79" s="22">
        <v>0.8806577075194274</v>
      </c>
    </row>
    <row r="80" spans="2:3" x14ac:dyDescent="0.35">
      <c r="B80" s="7" t="s">
        <v>14</v>
      </c>
      <c r="C80" s="22">
        <v>0.78181995934873927</v>
      </c>
    </row>
    <row r="81" spans="2:15" ht="15" thickBot="1" x14ac:dyDescent="0.4">
      <c r="B81" s="20" t="s">
        <v>43</v>
      </c>
      <c r="C81" s="23">
        <v>0.73081584651075071</v>
      </c>
    </row>
    <row r="84" spans="2:15" x14ac:dyDescent="0.35">
      <c r="B84" s="4" t="s">
        <v>44</v>
      </c>
    </row>
    <row r="86" spans="2:15" x14ac:dyDescent="0.35">
      <c r="B86" s="6" t="s">
        <v>45</v>
      </c>
    </row>
    <row r="87" spans="2:15" ht="15" thickBot="1" x14ac:dyDescent="0.4"/>
    <row r="88" spans="2:15" x14ac:dyDescent="0.35">
      <c r="B88" s="9"/>
      <c r="C88" s="10" t="s">
        <v>46</v>
      </c>
      <c r="D88" s="10" t="s">
        <v>47</v>
      </c>
      <c r="E88" s="10" t="s">
        <v>48</v>
      </c>
      <c r="F88" s="10" t="s">
        <v>49</v>
      </c>
      <c r="G88" s="10" t="s">
        <v>50</v>
      </c>
      <c r="H88" s="10" t="s">
        <v>51</v>
      </c>
      <c r="I88" s="10" t="s">
        <v>52</v>
      </c>
      <c r="J88" s="10" t="s">
        <v>53</v>
      </c>
      <c r="K88" s="10" t="s">
        <v>54</v>
      </c>
      <c r="L88" s="10" t="s">
        <v>55</v>
      </c>
      <c r="M88" s="10" t="s">
        <v>56</v>
      </c>
      <c r="N88" s="10" t="s">
        <v>57</v>
      </c>
      <c r="O88" s="10" t="s">
        <v>58</v>
      </c>
    </row>
    <row r="89" spans="2:15" x14ac:dyDescent="0.35">
      <c r="B89" s="19" t="s">
        <v>60</v>
      </c>
      <c r="C89" s="21">
        <v>7.1229732486054118</v>
      </c>
      <c r="D89" s="21">
        <v>1.9993331400488679</v>
      </c>
      <c r="E89" s="21">
        <v>1.3527817934574482</v>
      </c>
      <c r="F89" s="21">
        <v>0.94651860364484164</v>
      </c>
      <c r="G89" s="21">
        <v>0.57989613165768439</v>
      </c>
      <c r="H89" s="21">
        <v>0.37951183467815253</v>
      </c>
      <c r="I89" s="21">
        <v>0.20584057304262529</v>
      </c>
      <c r="J89" s="21">
        <v>0.13929359831617194</v>
      </c>
      <c r="K89" s="21">
        <v>0.10840032163665456</v>
      </c>
      <c r="L89" s="21">
        <v>6.5812506866093509E-2</v>
      </c>
      <c r="M89" s="21">
        <v>5.6688143006364482E-2</v>
      </c>
      <c r="N89" s="21">
        <v>2.7738325999955533E-2</v>
      </c>
      <c r="O89" s="21">
        <v>1.5211779039724219E-2</v>
      </c>
    </row>
    <row r="90" spans="2:15" x14ac:dyDescent="0.35">
      <c r="B90" s="7" t="s">
        <v>61</v>
      </c>
      <c r="C90" s="22">
        <v>54.792101912349331</v>
      </c>
      <c r="D90" s="22">
        <v>15.379485692683602</v>
      </c>
      <c r="E90" s="22">
        <v>10.406013795826526</v>
      </c>
      <c r="F90" s="22">
        <v>7.2809123357295524</v>
      </c>
      <c r="G90" s="22">
        <v>4.4607394742898805</v>
      </c>
      <c r="H90" s="22">
        <v>2.9193218052165584</v>
      </c>
      <c r="I90" s="22">
        <v>1.5833890234048102</v>
      </c>
      <c r="J90" s="22">
        <v>1.0714892178167075</v>
      </c>
      <c r="K90" s="22">
        <v>0.83384862797426595</v>
      </c>
      <c r="L90" s="22">
        <v>0.50625005281610402</v>
      </c>
      <c r="M90" s="22">
        <v>0.43606263851049609</v>
      </c>
      <c r="N90" s="22">
        <v>0.21337173846119645</v>
      </c>
      <c r="O90" s="22">
        <v>0.11701368492095555</v>
      </c>
    </row>
    <row r="91" spans="2:15" ht="15" thickBot="1" x14ac:dyDescent="0.4">
      <c r="B91" s="20" t="s">
        <v>62</v>
      </c>
      <c r="C91" s="23">
        <v>54.792101912349331</v>
      </c>
      <c r="D91" s="23">
        <v>70.171587605032926</v>
      </c>
      <c r="E91" s="23">
        <v>80.57760140085945</v>
      </c>
      <c r="F91" s="23">
        <v>87.858513736589003</v>
      </c>
      <c r="G91" s="23">
        <v>92.319253210878884</v>
      </c>
      <c r="H91" s="23">
        <v>95.238575016095439</v>
      </c>
      <c r="I91" s="23">
        <v>96.821964039500244</v>
      </c>
      <c r="J91" s="23">
        <v>97.893453257316949</v>
      </c>
      <c r="K91" s="23">
        <v>98.727301885291212</v>
      </c>
      <c r="L91" s="23">
        <v>99.233551938107311</v>
      </c>
      <c r="M91" s="23">
        <v>99.669614576617803</v>
      </c>
      <c r="N91" s="23">
        <v>99.882986315078995</v>
      </c>
      <c r="O91" s="23">
        <v>99.999999999999957</v>
      </c>
    </row>
    <row r="111" spans="7:7" x14ac:dyDescent="0.35">
      <c r="G111" t="s">
        <v>63</v>
      </c>
    </row>
    <row r="114" spans="2:15" x14ac:dyDescent="0.35">
      <c r="B114" s="6" t="s">
        <v>64</v>
      </c>
    </row>
    <row r="115" spans="2:15" ht="15" thickBot="1" x14ac:dyDescent="0.4"/>
    <row r="116" spans="2:15" x14ac:dyDescent="0.35">
      <c r="B116" s="9"/>
      <c r="C116" s="10" t="s">
        <v>46</v>
      </c>
      <c r="D116" s="10" t="s">
        <v>47</v>
      </c>
      <c r="E116" s="10" t="s">
        <v>48</v>
      </c>
      <c r="F116" s="10" t="s">
        <v>49</v>
      </c>
      <c r="G116" s="10" t="s">
        <v>50</v>
      </c>
      <c r="H116" s="10" t="s">
        <v>51</v>
      </c>
      <c r="I116" s="10" t="s">
        <v>52</v>
      </c>
      <c r="J116" s="10" t="s">
        <v>53</v>
      </c>
      <c r="K116" s="10" t="s">
        <v>54</v>
      </c>
      <c r="L116" s="10" t="s">
        <v>55</v>
      </c>
      <c r="M116" s="10" t="s">
        <v>56</v>
      </c>
      <c r="N116" s="10" t="s">
        <v>57</v>
      </c>
      <c r="O116" s="10" t="s">
        <v>58</v>
      </c>
    </row>
    <row r="117" spans="2:15" x14ac:dyDescent="0.35">
      <c r="B117" s="19" t="s">
        <v>2</v>
      </c>
      <c r="C117" s="21">
        <v>-0.20468297329191015</v>
      </c>
      <c r="D117" s="21">
        <v>-0.41942090614018868</v>
      </c>
      <c r="E117" s="21">
        <v>-0.41158005515809254</v>
      </c>
      <c r="F117" s="21">
        <v>7.8270183498153282E-4</v>
      </c>
      <c r="G117" s="21">
        <v>0.27751696538848608</v>
      </c>
      <c r="H117" s="21">
        <v>0.16130772437239263</v>
      </c>
      <c r="I117" s="21">
        <v>0.22977778058643258</v>
      </c>
      <c r="J117" s="21">
        <v>0.53920886678131641</v>
      </c>
      <c r="K117" s="21">
        <v>0.33612171709371108</v>
      </c>
      <c r="L117" s="21">
        <v>0.1738742023575226</v>
      </c>
      <c r="M117" s="21">
        <v>4.2142535423027747E-2</v>
      </c>
      <c r="N117" s="21">
        <v>0.10916085063129154</v>
      </c>
      <c r="O117" s="21">
        <v>-9.6489478563493977E-2</v>
      </c>
    </row>
    <row r="118" spans="2:15" x14ac:dyDescent="0.35">
      <c r="B118" s="7" t="s">
        <v>3</v>
      </c>
      <c r="C118" s="22">
        <v>-0.2876137697162619</v>
      </c>
      <c r="D118" s="22">
        <v>0.2261034880098331</v>
      </c>
      <c r="E118" s="22">
        <v>0.33840441929133797</v>
      </c>
      <c r="F118" s="22">
        <v>-0.28380527471950767</v>
      </c>
      <c r="G118" s="22">
        <v>-0.24988814004682194</v>
      </c>
      <c r="H118" s="22">
        <v>-8.711283031408848E-2</v>
      </c>
      <c r="I118" s="22">
        <v>3.6284380382698114E-2</v>
      </c>
      <c r="J118" s="22">
        <v>0.15819694562666783</v>
      </c>
      <c r="K118" s="22">
        <v>0.49454884709027602</v>
      </c>
      <c r="L118" s="22">
        <v>0.24069778170973166</v>
      </c>
      <c r="M118" s="22">
        <v>-2.5820389896556547E-2</v>
      </c>
      <c r="N118" s="22">
        <v>7.3413781936582531E-2</v>
      </c>
      <c r="O118" s="22">
        <v>0.51589410679631009</v>
      </c>
    </row>
    <row r="119" spans="2:15" x14ac:dyDescent="0.35">
      <c r="B119" s="7" t="s">
        <v>4</v>
      </c>
      <c r="C119" s="22">
        <v>0.35051125212241302</v>
      </c>
      <c r="D119" s="22">
        <v>-0.1476582605512293</v>
      </c>
      <c r="E119" s="22">
        <v>-9.3414710972267223E-2</v>
      </c>
      <c r="F119" s="22">
        <v>0.19812793978851065</v>
      </c>
      <c r="G119" s="22">
        <v>9.439161160999128E-2</v>
      </c>
      <c r="H119" s="22">
        <v>1.2296328119514449E-2</v>
      </c>
      <c r="I119" s="22">
        <v>0.14429521935241141</v>
      </c>
      <c r="J119" s="22">
        <v>9.9009778657409328E-2</v>
      </c>
      <c r="K119" s="22">
        <v>-0.20196278723093206</v>
      </c>
      <c r="L119" s="22">
        <v>-0.28065754536899085</v>
      </c>
      <c r="M119" s="22">
        <v>0.10768568580035705</v>
      </c>
      <c r="N119" s="22">
        <v>0.34747174723914642</v>
      </c>
      <c r="O119" s="22">
        <v>0.7181799507059744</v>
      </c>
    </row>
    <row r="120" spans="2:15" x14ac:dyDescent="0.35">
      <c r="B120" s="7" t="s">
        <v>5</v>
      </c>
      <c r="C120" s="22">
        <v>0.35027931369775261</v>
      </c>
      <c r="D120" s="22">
        <v>5.021209405725291E-2</v>
      </c>
      <c r="E120" s="22">
        <v>7.1192604510510659E-4</v>
      </c>
      <c r="F120" s="22">
        <v>-0.22513513793839796</v>
      </c>
      <c r="G120" s="22">
        <v>0.14954250889614373</v>
      </c>
      <c r="H120" s="22">
        <v>4.6217835277956601E-2</v>
      </c>
      <c r="I120" s="22">
        <v>-0.21081976464593818</v>
      </c>
      <c r="J120" s="22">
        <v>-0.24735928175349856</v>
      </c>
      <c r="K120" s="22">
        <v>0.40802537863242511</v>
      </c>
      <c r="L120" s="22">
        <v>8.5783105041433837E-3</v>
      </c>
      <c r="M120" s="22">
        <v>0.57026323712392957</v>
      </c>
      <c r="N120" s="22">
        <v>0.40085516143528072</v>
      </c>
      <c r="O120" s="22">
        <v>-0.20377157811938643</v>
      </c>
    </row>
    <row r="121" spans="2:15" x14ac:dyDescent="0.35">
      <c r="B121" s="7" t="s">
        <v>6</v>
      </c>
      <c r="C121" s="22">
        <v>0.29280764700128337</v>
      </c>
      <c r="D121" s="22">
        <v>-0.14593085807023234</v>
      </c>
      <c r="E121" s="22">
        <v>0.44738525871883977</v>
      </c>
      <c r="F121" s="22">
        <v>-0.16187576711285229</v>
      </c>
      <c r="G121" s="22">
        <v>0.1650199012691129</v>
      </c>
      <c r="H121" s="22">
        <v>-8.2236407900478231E-2</v>
      </c>
      <c r="I121" s="22">
        <v>0.13510894069487336</v>
      </c>
      <c r="J121" s="22">
        <v>0.12106515641161207</v>
      </c>
      <c r="K121" s="22">
        <v>-0.13353954899581741</v>
      </c>
      <c r="L121" s="22">
        <v>0.26611393983467008</v>
      </c>
      <c r="M121" s="22">
        <v>-0.48675691893473788</v>
      </c>
      <c r="N121" s="22">
        <v>0.47334228644334753</v>
      </c>
      <c r="O121" s="22">
        <v>-0.22376389763468912</v>
      </c>
    </row>
    <row r="122" spans="2:15" x14ac:dyDescent="0.35">
      <c r="B122" s="7" t="s">
        <v>7</v>
      </c>
      <c r="C122" s="22">
        <v>0.23706792289367196</v>
      </c>
      <c r="D122" s="22">
        <v>-0.34672019946209559</v>
      </c>
      <c r="E122" s="22">
        <v>9.6568248431759152E-2</v>
      </c>
      <c r="F122" s="22">
        <v>-0.44330004123190919</v>
      </c>
      <c r="G122" s="22">
        <v>-0.12717053567918382</v>
      </c>
      <c r="H122" s="22">
        <v>0.59721215643116787</v>
      </c>
      <c r="I122" s="22">
        <v>9.9482762231375435E-2</v>
      </c>
      <c r="J122" s="22">
        <v>-0.17333897442897417</v>
      </c>
      <c r="K122" s="22">
        <v>0.12531494514340463</v>
      </c>
      <c r="L122" s="22">
        <v>-0.2268054149422708</v>
      </c>
      <c r="M122" s="22">
        <v>-0.17916610140067191</v>
      </c>
      <c r="N122" s="22">
        <v>-0.31417752803182608</v>
      </c>
      <c r="O122" s="22">
        <v>8.3744148167797572E-2</v>
      </c>
    </row>
    <row r="123" spans="2:15" x14ac:dyDescent="0.35">
      <c r="B123" s="7" t="s">
        <v>8</v>
      </c>
      <c r="C123" s="22">
        <v>-0.31820643975667823</v>
      </c>
      <c r="D123" s="22">
        <v>9.5086643531256856E-2</v>
      </c>
      <c r="E123" s="22">
        <v>7.1377211452323203E-2</v>
      </c>
      <c r="F123" s="22">
        <v>0.39614379329832045</v>
      </c>
      <c r="G123" s="22">
        <v>-3.9107373985866598E-2</v>
      </c>
      <c r="H123" s="22">
        <v>0.40359899628640478</v>
      </c>
      <c r="I123" s="22">
        <v>-0.26168981018815901</v>
      </c>
      <c r="J123" s="22">
        <v>-9.0931293131594051E-2</v>
      </c>
      <c r="K123" s="22">
        <v>0.25744899840494673</v>
      </c>
      <c r="L123" s="22">
        <v>-0.3892339969646289</v>
      </c>
      <c r="M123" s="22">
        <v>-0.31068252328728152</v>
      </c>
      <c r="N123" s="22">
        <v>0.40490652773172647</v>
      </c>
      <c r="O123" s="22">
        <v>-9.083484825108766E-2</v>
      </c>
    </row>
    <row r="124" spans="2:15" x14ac:dyDescent="0.35">
      <c r="B124" s="7" t="s">
        <v>9</v>
      </c>
      <c r="C124" s="22">
        <v>0.22041833558389295</v>
      </c>
      <c r="D124" s="22">
        <v>-0.18229512347776708</v>
      </c>
      <c r="E124" s="22">
        <v>0.45062265528288503</v>
      </c>
      <c r="F124" s="22">
        <v>0.45385915815173539</v>
      </c>
      <c r="G124" s="22">
        <v>0.39185907096308886</v>
      </c>
      <c r="H124" s="22">
        <v>-4.4300681832487629E-2</v>
      </c>
      <c r="I124" s="22">
        <v>-0.23959880745525647</v>
      </c>
      <c r="J124" s="22">
        <v>9.7562581638879625E-2</v>
      </c>
      <c r="K124" s="22">
        <v>0.29118413179965114</v>
      </c>
      <c r="L124" s="22">
        <v>6.0783214862139869E-2</v>
      </c>
      <c r="M124" s="22">
        <v>4.0327048765415714E-2</v>
      </c>
      <c r="N124" s="22">
        <v>-0.43560797048106431</v>
      </c>
      <c r="O124" s="22">
        <v>8.2642797603278431E-2</v>
      </c>
    </row>
    <row r="125" spans="2:15" x14ac:dyDescent="0.35">
      <c r="B125" s="7" t="s">
        <v>10</v>
      </c>
      <c r="C125" s="22">
        <v>0.25413801207973769</v>
      </c>
      <c r="D125" s="22">
        <v>0.30100698129734482</v>
      </c>
      <c r="E125" s="22">
        <v>0.15003417154727858</v>
      </c>
      <c r="F125" s="22">
        <v>0.38157132057303061</v>
      </c>
      <c r="G125" s="22">
        <v>-0.36289019653386895</v>
      </c>
      <c r="H125" s="22">
        <v>0.35610667103390248</v>
      </c>
      <c r="I125" s="22">
        <v>0.52310037925940966</v>
      </c>
      <c r="J125" s="22">
        <v>0.17887326267065504</v>
      </c>
      <c r="K125" s="22">
        <v>3.8757105259573155E-2</v>
      </c>
      <c r="L125" s="22">
        <v>0.1627969973519883</v>
      </c>
      <c r="M125" s="22">
        <v>0.22339964584734717</v>
      </c>
      <c r="N125" s="22">
        <v>-2.0723783779258577E-2</v>
      </c>
      <c r="O125" s="22">
        <v>-0.18501076563783672</v>
      </c>
    </row>
    <row r="126" spans="2:15" x14ac:dyDescent="0.35">
      <c r="B126" s="7" t="s">
        <v>11</v>
      </c>
      <c r="C126" s="22">
        <v>-1.751173306989659E-2</v>
      </c>
      <c r="D126" s="22">
        <v>0.58253680968407351</v>
      </c>
      <c r="E126" s="22">
        <v>-7.3629159317909545E-2</v>
      </c>
      <c r="F126" s="22">
        <v>-0.16754738118034768</v>
      </c>
      <c r="G126" s="22">
        <v>0.660322253713716</v>
      </c>
      <c r="H126" s="22">
        <v>0.12215754664190785</v>
      </c>
      <c r="I126" s="22">
        <v>0.33341584942925218</v>
      </c>
      <c r="J126" s="22">
        <v>-7.4462902891348812E-2</v>
      </c>
      <c r="K126" s="22">
        <v>5.7170044743876068E-2</v>
      </c>
      <c r="L126" s="22">
        <v>-0.14540159535141406</v>
      </c>
      <c r="M126" s="22">
        <v>-0.14336231899570859</v>
      </c>
      <c r="N126" s="22">
        <v>-0.10733520585217508</v>
      </c>
      <c r="O126" s="22">
        <v>5.2042195832417468E-2</v>
      </c>
    </row>
    <row r="127" spans="2:15" x14ac:dyDescent="0.35">
      <c r="B127" s="7" t="s">
        <v>12</v>
      </c>
      <c r="C127" s="22">
        <v>-0.31859205753394848</v>
      </c>
      <c r="D127" s="22">
        <v>1.6748173602562113E-2</v>
      </c>
      <c r="E127" s="22">
        <v>0.26799015412620097</v>
      </c>
      <c r="F127" s="22">
        <v>-0.10206506132100555</v>
      </c>
      <c r="G127" s="22">
        <v>0.21593642663474813</v>
      </c>
      <c r="H127" s="22">
        <v>0.48356251101324255</v>
      </c>
      <c r="I127" s="22">
        <v>-0.24723242726423536</v>
      </c>
      <c r="J127" s="22">
        <v>0.13843953379466681</v>
      </c>
      <c r="K127" s="22">
        <v>-0.49078254658824333</v>
      </c>
      <c r="L127" s="22">
        <v>0.27237540666257193</v>
      </c>
      <c r="M127" s="22">
        <v>0.35428918940335291</v>
      </c>
      <c r="N127" s="22">
        <v>7.5435420097155564E-2</v>
      </c>
      <c r="O127" s="22">
        <v>9.4682509309747989E-2</v>
      </c>
    </row>
    <row r="128" spans="2:15" x14ac:dyDescent="0.35">
      <c r="B128" s="7" t="s">
        <v>13</v>
      </c>
      <c r="C128" s="22">
        <v>0.29932763999313389</v>
      </c>
      <c r="D128" s="22">
        <v>0.31729264641071858</v>
      </c>
      <c r="E128" s="22">
        <v>-4.9862084435937204E-2</v>
      </c>
      <c r="F128" s="22">
        <v>-0.20869761550937274</v>
      </c>
      <c r="G128" s="22">
        <v>-0.12562351856254769</v>
      </c>
      <c r="H128" s="22">
        <v>1.209178629740694E-2</v>
      </c>
      <c r="I128" s="22">
        <v>-0.41180703527290097</v>
      </c>
      <c r="J128" s="22">
        <v>0.68528626540964532</v>
      </c>
      <c r="K128" s="22">
        <v>-4.7065816469323014E-2</v>
      </c>
      <c r="L128" s="22">
        <v>-0.29212513044705896</v>
      </c>
      <c r="M128" s="22">
        <v>-5.8650249734444666E-2</v>
      </c>
      <c r="N128" s="22">
        <v>-8.1997939747229784E-2</v>
      </c>
      <c r="O128" s="22">
        <v>-0.10412416568519436</v>
      </c>
    </row>
    <row r="129" spans="2:15" ht="15" thickBot="1" x14ac:dyDescent="0.4">
      <c r="B129" s="20" t="s">
        <v>14</v>
      </c>
      <c r="C129" s="23">
        <v>0.28646402934177378</v>
      </c>
      <c r="D129" s="23">
        <v>0.18424425043338152</v>
      </c>
      <c r="E129" s="23">
        <v>-0.43299717797671361</v>
      </c>
      <c r="F129" s="23">
        <v>0.12742033798523847</v>
      </c>
      <c r="G129" s="23">
        <v>-2.5614442537933307E-2</v>
      </c>
      <c r="H129" s="23">
        <v>0.24517474864267114</v>
      </c>
      <c r="I129" s="23">
        <v>-0.33327180775656146</v>
      </c>
      <c r="J129" s="23">
        <v>-0.15628405612181318</v>
      </c>
      <c r="K129" s="23">
        <v>5.2075846146014799E-2</v>
      </c>
      <c r="L129" s="23">
        <v>0.59022463974026085</v>
      </c>
      <c r="M129" s="23">
        <v>-0.30685080850076296</v>
      </c>
      <c r="N129" s="23">
        <v>-2.1078993643144004E-2</v>
      </c>
      <c r="O129" s="23">
        <v>0.19577945389336326</v>
      </c>
    </row>
    <row r="132" spans="2:15" x14ac:dyDescent="0.35">
      <c r="B132" s="6" t="s">
        <v>65</v>
      </c>
    </row>
    <row r="133" spans="2:15" ht="15" thickBot="1" x14ac:dyDescent="0.4"/>
    <row r="134" spans="2:15" x14ac:dyDescent="0.35">
      <c r="B134" s="9"/>
      <c r="C134" s="10" t="s">
        <v>46</v>
      </c>
      <c r="D134" s="10" t="s">
        <v>47</v>
      </c>
      <c r="E134" s="10" t="s">
        <v>48</v>
      </c>
      <c r="F134" s="10" t="s">
        <v>49</v>
      </c>
      <c r="G134" s="10" t="s">
        <v>50</v>
      </c>
      <c r="H134" s="10" t="s">
        <v>51</v>
      </c>
      <c r="I134" s="10" t="s">
        <v>52</v>
      </c>
      <c r="J134" s="10" t="s">
        <v>53</v>
      </c>
      <c r="K134" s="10" t="s">
        <v>54</v>
      </c>
      <c r="L134" s="10" t="s">
        <v>55</v>
      </c>
      <c r="M134" s="10" t="s">
        <v>56</v>
      </c>
      <c r="N134" s="10" t="s">
        <v>57</v>
      </c>
      <c r="O134" s="10" t="s">
        <v>58</v>
      </c>
    </row>
    <row r="135" spans="2:15" x14ac:dyDescent="0.35">
      <c r="B135" s="19" t="s">
        <v>2</v>
      </c>
      <c r="C135" s="21">
        <v>-0.54627631821431177</v>
      </c>
      <c r="D135" s="21">
        <v>-0.59305183844457099</v>
      </c>
      <c r="E135" s="21">
        <v>-0.47870525595390223</v>
      </c>
      <c r="F135" s="21">
        <v>7.6148425708988008E-4</v>
      </c>
      <c r="G135" s="21">
        <v>0.21133169860653639</v>
      </c>
      <c r="H135" s="21">
        <v>9.9372868467925285E-2</v>
      </c>
      <c r="I135" s="21">
        <v>0.10424938975268268</v>
      </c>
      <c r="J135" s="21">
        <v>0.20124384382015859</v>
      </c>
      <c r="K135" s="21">
        <v>0.11066540019854404</v>
      </c>
      <c r="L135" s="21">
        <v>4.4605598158830036E-2</v>
      </c>
      <c r="M135" s="21">
        <v>1.0033830859073844E-2</v>
      </c>
      <c r="N135" s="21">
        <v>1.8180550745706084E-2</v>
      </c>
      <c r="O135" s="21">
        <v>-1.1900630295977372E-2</v>
      </c>
    </row>
    <row r="136" spans="2:15" x14ac:dyDescent="0.35">
      <c r="B136" s="7" t="s">
        <v>3</v>
      </c>
      <c r="C136" s="22">
        <v>-0.76760948241779481</v>
      </c>
      <c r="D136" s="22">
        <v>0.31970530624465932</v>
      </c>
      <c r="E136" s="22">
        <v>0.39359529725162973</v>
      </c>
      <c r="F136" s="22">
        <v>-0.27611184632405089</v>
      </c>
      <c r="G136" s="22">
        <v>-0.19029209628246366</v>
      </c>
      <c r="H136" s="22">
        <v>-5.3665451312709549E-2</v>
      </c>
      <c r="I136" s="22">
        <v>1.6462098740777191E-2</v>
      </c>
      <c r="J136" s="22">
        <v>5.9042355161104676E-2</v>
      </c>
      <c r="K136" s="22">
        <v>0.16282627184638396</v>
      </c>
      <c r="L136" s="22">
        <v>6.1748484726846381E-2</v>
      </c>
      <c r="M136" s="22">
        <v>-6.1476468450880426E-3</v>
      </c>
      <c r="N136" s="22">
        <v>1.2226938322791337E-2</v>
      </c>
      <c r="O136" s="22">
        <v>6.362833677058724E-2</v>
      </c>
    </row>
    <row r="137" spans="2:15" x14ac:dyDescent="0.35">
      <c r="B137" s="7" t="s">
        <v>4</v>
      </c>
      <c r="C137" s="22">
        <v>0.93547593736116597</v>
      </c>
      <c r="D137" s="22">
        <v>-0.20878549828931187</v>
      </c>
      <c r="E137" s="22">
        <v>-0.10864985454327288</v>
      </c>
      <c r="F137" s="22">
        <v>0.19275706315695837</v>
      </c>
      <c r="G137" s="22">
        <v>7.1880072585196769E-2</v>
      </c>
      <c r="H137" s="22">
        <v>7.5750953750860104E-3</v>
      </c>
      <c r="I137" s="22">
        <v>6.5466245358131836E-2</v>
      </c>
      <c r="J137" s="22">
        <v>3.6952486615694051E-2</v>
      </c>
      <c r="K137" s="22">
        <v>-6.6494640296905341E-2</v>
      </c>
      <c r="L137" s="22">
        <v>-7.1999741877931275E-2</v>
      </c>
      <c r="M137" s="22">
        <v>2.5639177767024908E-2</v>
      </c>
      <c r="N137" s="22">
        <v>5.7870818126160628E-2</v>
      </c>
      <c r="O137" s="22">
        <v>8.8577471933490845E-2</v>
      </c>
    </row>
    <row r="138" spans="2:15" x14ac:dyDescent="0.35">
      <c r="B138" s="7" t="s">
        <v>5</v>
      </c>
      <c r="C138" s="22">
        <v>0.93485691924432823</v>
      </c>
      <c r="D138" s="22">
        <v>7.099878488854422E-2</v>
      </c>
      <c r="E138" s="22">
        <v>8.2803511825028356E-4</v>
      </c>
      <c r="F138" s="22">
        <v>-0.2190321468479674</v>
      </c>
      <c r="G138" s="22">
        <v>0.11387798354837558</v>
      </c>
      <c r="H138" s="22">
        <v>2.8472281062906512E-2</v>
      </c>
      <c r="I138" s="22">
        <v>-9.5648203042313404E-2</v>
      </c>
      <c r="J138" s="22">
        <v>-9.2319573603852553E-2</v>
      </c>
      <c r="K138" s="22">
        <v>0.13433910848709227</v>
      </c>
      <c r="L138" s="22">
        <v>2.2006753505773059E-3</v>
      </c>
      <c r="M138" s="22">
        <v>0.13577552487083691</v>
      </c>
      <c r="N138" s="22">
        <v>6.6761733368750867E-2</v>
      </c>
      <c r="O138" s="22">
        <v>-2.5132379738490713E-2</v>
      </c>
    </row>
    <row r="139" spans="2:15" x14ac:dyDescent="0.35">
      <c r="B139" s="7" t="s">
        <v>6</v>
      </c>
      <c r="C139" s="22">
        <v>0.78147136899725178</v>
      </c>
      <c r="D139" s="22">
        <v>-0.2063429895776776</v>
      </c>
      <c r="E139" s="22">
        <v>0.52034998319522918</v>
      </c>
      <c r="F139" s="22">
        <v>-0.15748761885002241</v>
      </c>
      <c r="G139" s="22">
        <v>0.1256641589110265</v>
      </c>
      <c r="H139" s="22">
        <v>-5.0661354112856737E-2</v>
      </c>
      <c r="I139" s="22">
        <v>6.1298462286581964E-2</v>
      </c>
      <c r="J139" s="22">
        <v>4.5184007404022404E-2</v>
      </c>
      <c r="K139" s="22">
        <v>-4.3966833680773545E-2</v>
      </c>
      <c r="L139" s="22">
        <v>6.8268732818228844E-2</v>
      </c>
      <c r="M139" s="22">
        <v>-0.11589327849046115</v>
      </c>
      <c r="N139" s="22">
        <v>7.8834338583882169E-2</v>
      </c>
      <c r="O139" s="22">
        <v>-2.759815328036045E-2</v>
      </c>
    </row>
    <row r="140" spans="2:15" x14ac:dyDescent="0.35">
      <c r="B140" s="7" t="s">
        <v>7</v>
      </c>
      <c r="C140" s="22">
        <v>0.63270818281682628</v>
      </c>
      <c r="D140" s="22">
        <v>-0.49025465518434597</v>
      </c>
      <c r="E140" s="22">
        <v>0.11231770709780553</v>
      </c>
      <c r="F140" s="22">
        <v>-0.43128300903160416</v>
      </c>
      <c r="G140" s="22">
        <v>-9.6841522031503452E-2</v>
      </c>
      <c r="H140" s="22">
        <v>0.36790975323335157</v>
      </c>
      <c r="I140" s="22">
        <v>4.5134987495585907E-2</v>
      </c>
      <c r="J140" s="22">
        <v>-6.4693671871828437E-2</v>
      </c>
      <c r="K140" s="22">
        <v>4.1258948321054326E-2</v>
      </c>
      <c r="L140" s="22">
        <v>-5.8184544124374175E-2</v>
      </c>
      <c r="M140" s="22">
        <v>-4.2658144297404908E-2</v>
      </c>
      <c r="N140" s="22">
        <v>-5.2325723540173272E-2</v>
      </c>
      <c r="O140" s="22">
        <v>1.0328671702176329E-2</v>
      </c>
    </row>
    <row r="141" spans="2:15" x14ac:dyDescent="0.35">
      <c r="B141" s="7" t="s">
        <v>8</v>
      </c>
      <c r="C141" s="22">
        <v>-0.84925795021775141</v>
      </c>
      <c r="D141" s="22">
        <v>0.13445040037867598</v>
      </c>
      <c r="E141" s="22">
        <v>8.3018226586406424E-2</v>
      </c>
      <c r="F141" s="22">
        <v>0.38540507848388511</v>
      </c>
      <c r="G141" s="22">
        <v>-2.9780621739304854E-2</v>
      </c>
      <c r="H141" s="22">
        <v>0.24863527228966184</v>
      </c>
      <c r="I141" s="22">
        <v>-0.11872776796339971</v>
      </c>
      <c r="J141" s="22">
        <v>-3.3937429594905255E-2</v>
      </c>
      <c r="K141" s="22">
        <v>8.4763033717498604E-2</v>
      </c>
      <c r="L141" s="22">
        <v>-9.98538887480242E-2</v>
      </c>
      <c r="M141" s="22">
        <v>-7.3971246823262143E-2</v>
      </c>
      <c r="N141" s="22">
        <v>6.7436481413640698E-2</v>
      </c>
      <c r="O141" s="22">
        <v>-1.1203210579234964E-2</v>
      </c>
    </row>
    <row r="142" spans="2:15" x14ac:dyDescent="0.35">
      <c r="B142" s="7" t="s">
        <v>9</v>
      </c>
      <c r="C142" s="22">
        <v>0.58827226756166484</v>
      </c>
      <c r="D142" s="22">
        <v>-0.2577612525633966</v>
      </c>
      <c r="E142" s="22">
        <v>0.5241153715598823</v>
      </c>
      <c r="F142" s="22">
        <v>0.44155588810746421</v>
      </c>
      <c r="G142" s="22">
        <v>0.29840425418706545</v>
      </c>
      <c r="H142" s="22">
        <v>-2.7291227657617611E-2</v>
      </c>
      <c r="I142" s="22">
        <v>-0.10870515590729773</v>
      </c>
      <c r="J142" s="22">
        <v>3.641236291091806E-2</v>
      </c>
      <c r="K142" s="22">
        <v>9.5870057893610902E-2</v>
      </c>
      <c r="L142" s="22">
        <v>1.5593294578384213E-2</v>
      </c>
      <c r="M142" s="22">
        <v>9.6015767038235989E-3</v>
      </c>
      <c r="N142" s="22">
        <v>-7.2549753567922773E-2</v>
      </c>
      <c r="O142" s="22">
        <v>1.0192835483660716E-2</v>
      </c>
    </row>
    <row r="143" spans="2:15" x14ac:dyDescent="0.35">
      <c r="B143" s="7" t="s">
        <v>10</v>
      </c>
      <c r="C143" s="22">
        <v>0.67826637127862388</v>
      </c>
      <c r="D143" s="22">
        <v>0.42561718080732536</v>
      </c>
      <c r="E143" s="22">
        <v>0.17450346680376427</v>
      </c>
      <c r="F143" s="22">
        <v>0.37122763814679727</v>
      </c>
      <c r="G143" s="22">
        <v>-0.27634419226877344</v>
      </c>
      <c r="H143" s="22">
        <v>0.21937784764422089</v>
      </c>
      <c r="I143" s="22">
        <v>0.23732884519126679</v>
      </c>
      <c r="J143" s="22">
        <v>6.6759182116889484E-2</v>
      </c>
      <c r="K143" s="22">
        <v>1.2760468443316807E-2</v>
      </c>
      <c r="L143" s="22">
        <v>4.1763857702221893E-2</v>
      </c>
      <c r="M143" s="22">
        <v>5.3189829181099491E-2</v>
      </c>
      <c r="N143" s="22">
        <v>-3.4515103213555217E-3</v>
      </c>
      <c r="O143" s="22">
        <v>-2.2818495398778345E-2</v>
      </c>
    </row>
    <row r="144" spans="2:15" x14ac:dyDescent="0.35">
      <c r="B144" s="7" t="s">
        <v>11</v>
      </c>
      <c r="C144" s="22">
        <v>-4.6736887358637028E-2</v>
      </c>
      <c r="D144" s="22">
        <v>0.82369410033486112</v>
      </c>
      <c r="E144" s="22">
        <v>-8.563744796479969E-2</v>
      </c>
      <c r="F144" s="22">
        <v>-0.16300548610376295</v>
      </c>
      <c r="G144" s="22">
        <v>0.50284141479303435</v>
      </c>
      <c r="H144" s="22">
        <v>7.525458475123302E-2</v>
      </c>
      <c r="I144" s="22">
        <v>0.15126962558417281</v>
      </c>
      <c r="J144" s="22">
        <v>-2.7791087504389442E-2</v>
      </c>
      <c r="K144" s="22">
        <v>1.8822782222030036E-2</v>
      </c>
      <c r="L144" s="22">
        <v>-3.7301250248509811E-2</v>
      </c>
      <c r="M144" s="22">
        <v>-3.4133524381675218E-2</v>
      </c>
      <c r="N144" s="22">
        <v>-1.7876492767425308E-2</v>
      </c>
      <c r="O144" s="22">
        <v>6.4186784052823673E-3</v>
      </c>
    </row>
    <row r="145" spans="2:15" x14ac:dyDescent="0.35">
      <c r="B145" s="7" t="s">
        <v>12</v>
      </c>
      <c r="C145" s="22">
        <v>-0.85028712160517683</v>
      </c>
      <c r="D145" s="22">
        <v>2.3681545197626389E-2</v>
      </c>
      <c r="E145" s="22">
        <v>0.31169706528862717</v>
      </c>
      <c r="F145" s="22">
        <v>-9.9298269048638074E-2</v>
      </c>
      <c r="G145" s="22">
        <v>0.16443755706201726</v>
      </c>
      <c r="H145" s="22">
        <v>0.29789642120301807</v>
      </c>
      <c r="I145" s="22">
        <v>-0.11216850299272531</v>
      </c>
      <c r="J145" s="22">
        <v>5.166848253778538E-2</v>
      </c>
      <c r="K145" s="22">
        <v>-0.16158624738164751</v>
      </c>
      <c r="L145" s="22">
        <v>6.9875046287526277E-2</v>
      </c>
      <c r="M145" s="22">
        <v>8.4353676540523129E-2</v>
      </c>
      <c r="N145" s="22">
        <v>1.2563638659543916E-2</v>
      </c>
      <c r="O145" s="22">
        <v>1.1677765861790607E-2</v>
      </c>
    </row>
    <row r="146" spans="2:15" x14ac:dyDescent="0.35">
      <c r="B146" s="7" t="s">
        <v>13</v>
      </c>
      <c r="C146" s="22">
        <v>0.79887251238054457</v>
      </c>
      <c r="D146" s="22">
        <v>0.44864474928182274</v>
      </c>
      <c r="E146" s="22">
        <v>-5.799416563840043E-2</v>
      </c>
      <c r="F146" s="22">
        <v>-0.20304021480457335</v>
      </c>
      <c r="G146" s="22">
        <v>-9.5663454396703415E-2</v>
      </c>
      <c r="H146" s="22">
        <v>7.4490883431006403E-3</v>
      </c>
      <c r="I146" s="22">
        <v>-0.18683543732337829</v>
      </c>
      <c r="J146" s="22">
        <v>0.25576293467022965</v>
      </c>
      <c r="K146" s="22">
        <v>-1.5496045481038364E-2</v>
      </c>
      <c r="L146" s="22">
        <v>-7.4941630236922616E-2</v>
      </c>
      <c r="M146" s="22">
        <v>-1.3964197449693414E-2</v>
      </c>
      <c r="N146" s="22">
        <v>-1.3656614949375675E-2</v>
      </c>
      <c r="O146" s="22">
        <v>-1.2842262380775384E-2</v>
      </c>
    </row>
    <row r="147" spans="2:15" ht="15" thickBot="1" x14ac:dyDescent="0.4">
      <c r="B147" s="20" t="s">
        <v>14</v>
      </c>
      <c r="C147" s="23">
        <v>0.76454095195541005</v>
      </c>
      <c r="D147" s="23">
        <v>0.26051727475367498</v>
      </c>
      <c r="E147" s="23">
        <v>-0.50361532905437367</v>
      </c>
      <c r="F147" s="23">
        <v>0.12396621174539606</v>
      </c>
      <c r="G147" s="23">
        <v>-1.9505631458686858E-2</v>
      </c>
      <c r="H147" s="23">
        <v>0.15103875616197449</v>
      </c>
      <c r="I147" s="23">
        <v>-0.15120427437206416</v>
      </c>
      <c r="J147" s="23">
        <v>-5.832842543836457E-2</v>
      </c>
      <c r="K147" s="23">
        <v>1.7145557877832115E-2</v>
      </c>
      <c r="L147" s="23">
        <v>0.15141592454043118</v>
      </c>
      <c r="M147" s="23">
        <v>-7.3058943429975293E-2</v>
      </c>
      <c r="N147" s="23">
        <v>-3.5106699094166025E-3</v>
      </c>
      <c r="O147" s="23">
        <v>2.4146662776295305E-2</v>
      </c>
    </row>
    <row r="150" spans="2:15" x14ac:dyDescent="0.35">
      <c r="B150" s="6" t="s">
        <v>66</v>
      </c>
    </row>
    <row r="151" spans="2:15" ht="15" thickBot="1" x14ac:dyDescent="0.4"/>
    <row r="152" spans="2:15" x14ac:dyDescent="0.35">
      <c r="B152" s="9"/>
      <c r="C152" s="10" t="s">
        <v>46</v>
      </c>
      <c r="D152" s="10" t="s">
        <v>47</v>
      </c>
      <c r="E152" s="10" t="s">
        <v>48</v>
      </c>
      <c r="F152" s="10" t="s">
        <v>49</v>
      </c>
      <c r="G152" s="10" t="s">
        <v>50</v>
      </c>
      <c r="H152" s="10" t="s">
        <v>51</v>
      </c>
      <c r="I152" s="10" t="s">
        <v>52</v>
      </c>
      <c r="J152" s="10" t="s">
        <v>53</v>
      </c>
      <c r="K152" s="10" t="s">
        <v>54</v>
      </c>
      <c r="L152" s="10" t="s">
        <v>55</v>
      </c>
      <c r="M152" s="10" t="s">
        <v>56</v>
      </c>
      <c r="N152" s="10" t="s">
        <v>57</v>
      </c>
      <c r="O152" s="10" t="s">
        <v>58</v>
      </c>
    </row>
    <row r="153" spans="2:15" x14ac:dyDescent="0.35">
      <c r="B153" s="19" t="s">
        <v>2</v>
      </c>
      <c r="C153" s="21">
        <v>-0.54627631821431177</v>
      </c>
      <c r="D153" s="21">
        <v>-0.59305183844457099</v>
      </c>
      <c r="E153" s="21">
        <v>-0.47870525595390223</v>
      </c>
      <c r="F153" s="21">
        <v>7.6148425708988008E-4</v>
      </c>
      <c r="G153" s="21">
        <v>0.21133169860653639</v>
      </c>
      <c r="H153" s="21">
        <v>9.9372868467925285E-2</v>
      </c>
      <c r="I153" s="21">
        <v>0.10424938975268268</v>
      </c>
      <c r="J153" s="21">
        <v>0.20124384382015859</v>
      </c>
      <c r="K153" s="21">
        <v>0.11066540019854404</v>
      </c>
      <c r="L153" s="21">
        <v>4.4605598158830036E-2</v>
      </c>
      <c r="M153" s="21">
        <v>1.0033830859073844E-2</v>
      </c>
      <c r="N153" s="21">
        <v>1.8180550745706084E-2</v>
      </c>
      <c r="O153" s="21">
        <v>-1.1900630295977372E-2</v>
      </c>
    </row>
    <row r="154" spans="2:15" x14ac:dyDescent="0.35">
      <c r="B154" s="7" t="s">
        <v>3</v>
      </c>
      <c r="C154" s="22">
        <v>-0.76760948241779481</v>
      </c>
      <c r="D154" s="22">
        <v>0.31970530624465932</v>
      </c>
      <c r="E154" s="22">
        <v>0.39359529725162973</v>
      </c>
      <c r="F154" s="22">
        <v>-0.27611184632405089</v>
      </c>
      <c r="G154" s="22">
        <v>-0.19029209628246366</v>
      </c>
      <c r="H154" s="22">
        <v>-5.3665451312709549E-2</v>
      </c>
      <c r="I154" s="22">
        <v>1.6462098740777191E-2</v>
      </c>
      <c r="J154" s="22">
        <v>5.9042355161104676E-2</v>
      </c>
      <c r="K154" s="22">
        <v>0.16282627184638396</v>
      </c>
      <c r="L154" s="22">
        <v>6.1748484726846381E-2</v>
      </c>
      <c r="M154" s="22">
        <v>-6.1476468450880426E-3</v>
      </c>
      <c r="N154" s="22">
        <v>1.2226938322791337E-2</v>
      </c>
      <c r="O154" s="22">
        <v>6.362833677058724E-2</v>
      </c>
    </row>
    <row r="155" spans="2:15" x14ac:dyDescent="0.35">
      <c r="B155" s="7" t="s">
        <v>4</v>
      </c>
      <c r="C155" s="22">
        <v>0.93547593736116597</v>
      </c>
      <c r="D155" s="22">
        <v>-0.20878549828931187</v>
      </c>
      <c r="E155" s="22">
        <v>-0.10864985454327288</v>
      </c>
      <c r="F155" s="22">
        <v>0.19275706315695837</v>
      </c>
      <c r="G155" s="22">
        <v>7.1880072585196769E-2</v>
      </c>
      <c r="H155" s="22">
        <v>7.5750953750860104E-3</v>
      </c>
      <c r="I155" s="22">
        <v>6.5466245358131836E-2</v>
      </c>
      <c r="J155" s="22">
        <v>3.6952486615694051E-2</v>
      </c>
      <c r="K155" s="22">
        <v>-6.6494640296905341E-2</v>
      </c>
      <c r="L155" s="22">
        <v>-7.1999741877931275E-2</v>
      </c>
      <c r="M155" s="22">
        <v>2.5639177767024908E-2</v>
      </c>
      <c r="N155" s="22">
        <v>5.7870818126160628E-2</v>
      </c>
      <c r="O155" s="22">
        <v>8.8577471933490845E-2</v>
      </c>
    </row>
    <row r="156" spans="2:15" x14ac:dyDescent="0.35">
      <c r="B156" s="7" t="s">
        <v>5</v>
      </c>
      <c r="C156" s="22">
        <v>0.93485691924432823</v>
      </c>
      <c r="D156" s="22">
        <v>7.099878488854422E-2</v>
      </c>
      <c r="E156" s="22">
        <v>8.2803511825028356E-4</v>
      </c>
      <c r="F156" s="22">
        <v>-0.2190321468479674</v>
      </c>
      <c r="G156" s="22">
        <v>0.11387798354837558</v>
      </c>
      <c r="H156" s="22">
        <v>2.8472281062906512E-2</v>
      </c>
      <c r="I156" s="22">
        <v>-9.5648203042313404E-2</v>
      </c>
      <c r="J156" s="22">
        <v>-9.2319573603852553E-2</v>
      </c>
      <c r="K156" s="22">
        <v>0.13433910848709227</v>
      </c>
      <c r="L156" s="22">
        <v>2.2006753505773059E-3</v>
      </c>
      <c r="M156" s="22">
        <v>0.13577552487083691</v>
      </c>
      <c r="N156" s="22">
        <v>6.6761733368750867E-2</v>
      </c>
      <c r="O156" s="22">
        <v>-2.5132379738490713E-2</v>
      </c>
    </row>
    <row r="157" spans="2:15" x14ac:dyDescent="0.35">
      <c r="B157" s="7" t="s">
        <v>6</v>
      </c>
      <c r="C157" s="22">
        <v>0.78147136899725178</v>
      </c>
      <c r="D157" s="22">
        <v>-0.2063429895776776</v>
      </c>
      <c r="E157" s="22">
        <v>0.52034998319522918</v>
      </c>
      <c r="F157" s="22">
        <v>-0.15748761885002241</v>
      </c>
      <c r="G157" s="22">
        <v>0.1256641589110265</v>
      </c>
      <c r="H157" s="22">
        <v>-5.0661354112856737E-2</v>
      </c>
      <c r="I157" s="22">
        <v>6.1298462286581964E-2</v>
      </c>
      <c r="J157" s="22">
        <v>4.5184007404022404E-2</v>
      </c>
      <c r="K157" s="22">
        <v>-4.3966833680773545E-2</v>
      </c>
      <c r="L157" s="22">
        <v>6.8268732818228844E-2</v>
      </c>
      <c r="M157" s="22">
        <v>-0.11589327849046115</v>
      </c>
      <c r="N157" s="22">
        <v>7.8834338583882169E-2</v>
      </c>
      <c r="O157" s="22">
        <v>-2.759815328036045E-2</v>
      </c>
    </row>
    <row r="158" spans="2:15" x14ac:dyDescent="0.35">
      <c r="B158" s="7" t="s">
        <v>7</v>
      </c>
      <c r="C158" s="22">
        <v>0.63270818281682628</v>
      </c>
      <c r="D158" s="22">
        <v>-0.49025465518434597</v>
      </c>
      <c r="E158" s="22">
        <v>0.11231770709780553</v>
      </c>
      <c r="F158" s="22">
        <v>-0.43128300903160416</v>
      </c>
      <c r="G158" s="22">
        <v>-9.6841522031503452E-2</v>
      </c>
      <c r="H158" s="22">
        <v>0.36790975323335157</v>
      </c>
      <c r="I158" s="22">
        <v>4.5134987495585907E-2</v>
      </c>
      <c r="J158" s="22">
        <v>-6.4693671871828437E-2</v>
      </c>
      <c r="K158" s="22">
        <v>4.1258948321054326E-2</v>
      </c>
      <c r="L158" s="22">
        <v>-5.8184544124374175E-2</v>
      </c>
      <c r="M158" s="22">
        <v>-4.2658144297404908E-2</v>
      </c>
      <c r="N158" s="22">
        <v>-5.2325723540173272E-2</v>
      </c>
      <c r="O158" s="22">
        <v>1.0328671702176329E-2</v>
      </c>
    </row>
    <row r="159" spans="2:15" x14ac:dyDescent="0.35">
      <c r="B159" s="7" t="s">
        <v>8</v>
      </c>
      <c r="C159" s="22">
        <v>-0.84925795021775141</v>
      </c>
      <c r="D159" s="22">
        <v>0.13445040037867598</v>
      </c>
      <c r="E159" s="22">
        <v>8.3018226586406424E-2</v>
      </c>
      <c r="F159" s="22">
        <v>0.38540507848388511</v>
      </c>
      <c r="G159" s="22">
        <v>-2.9780621739304854E-2</v>
      </c>
      <c r="H159" s="22">
        <v>0.24863527228966184</v>
      </c>
      <c r="I159" s="22">
        <v>-0.11872776796339971</v>
      </c>
      <c r="J159" s="22">
        <v>-3.3937429594905255E-2</v>
      </c>
      <c r="K159" s="22">
        <v>8.4763033717498604E-2</v>
      </c>
      <c r="L159" s="22">
        <v>-9.98538887480242E-2</v>
      </c>
      <c r="M159" s="22">
        <v>-7.3971246823262143E-2</v>
      </c>
      <c r="N159" s="22">
        <v>6.7436481413640698E-2</v>
      </c>
      <c r="O159" s="22">
        <v>-1.1203210579234964E-2</v>
      </c>
    </row>
    <row r="160" spans="2:15" x14ac:dyDescent="0.35">
      <c r="B160" s="7" t="s">
        <v>9</v>
      </c>
      <c r="C160" s="22">
        <v>0.58827226756166484</v>
      </c>
      <c r="D160" s="22">
        <v>-0.2577612525633966</v>
      </c>
      <c r="E160" s="22">
        <v>0.5241153715598823</v>
      </c>
      <c r="F160" s="22">
        <v>0.44155588810746421</v>
      </c>
      <c r="G160" s="22">
        <v>0.29840425418706545</v>
      </c>
      <c r="H160" s="22">
        <v>-2.7291227657617611E-2</v>
      </c>
      <c r="I160" s="22">
        <v>-0.10870515590729773</v>
      </c>
      <c r="J160" s="22">
        <v>3.641236291091806E-2</v>
      </c>
      <c r="K160" s="22">
        <v>9.5870057893610902E-2</v>
      </c>
      <c r="L160" s="22">
        <v>1.5593294578384213E-2</v>
      </c>
      <c r="M160" s="22">
        <v>9.6015767038235989E-3</v>
      </c>
      <c r="N160" s="22">
        <v>-7.2549753567922773E-2</v>
      </c>
      <c r="O160" s="22">
        <v>1.0192835483660716E-2</v>
      </c>
    </row>
    <row r="161" spans="2:15" x14ac:dyDescent="0.35">
      <c r="B161" s="7" t="s">
        <v>10</v>
      </c>
      <c r="C161" s="22">
        <v>0.67826637127862388</v>
      </c>
      <c r="D161" s="22">
        <v>0.42561718080732536</v>
      </c>
      <c r="E161" s="22">
        <v>0.17450346680376427</v>
      </c>
      <c r="F161" s="22">
        <v>0.37122763814679727</v>
      </c>
      <c r="G161" s="22">
        <v>-0.27634419226877344</v>
      </c>
      <c r="H161" s="22">
        <v>0.21937784764422089</v>
      </c>
      <c r="I161" s="22">
        <v>0.23732884519126679</v>
      </c>
      <c r="J161" s="22">
        <v>6.6759182116889484E-2</v>
      </c>
      <c r="K161" s="22">
        <v>1.2760468443316807E-2</v>
      </c>
      <c r="L161" s="22">
        <v>4.1763857702221893E-2</v>
      </c>
      <c r="M161" s="22">
        <v>5.3189829181099491E-2</v>
      </c>
      <c r="N161" s="22">
        <v>-3.4515103213555217E-3</v>
      </c>
      <c r="O161" s="22">
        <v>-2.2818495398778345E-2</v>
      </c>
    </row>
    <row r="162" spans="2:15" x14ac:dyDescent="0.35">
      <c r="B162" s="7" t="s">
        <v>11</v>
      </c>
      <c r="C162" s="22">
        <v>-4.6736887358637028E-2</v>
      </c>
      <c r="D162" s="22">
        <v>0.82369410033486112</v>
      </c>
      <c r="E162" s="22">
        <v>-8.563744796479969E-2</v>
      </c>
      <c r="F162" s="22">
        <v>-0.16300548610376295</v>
      </c>
      <c r="G162" s="22">
        <v>0.50284141479303435</v>
      </c>
      <c r="H162" s="22">
        <v>7.525458475123302E-2</v>
      </c>
      <c r="I162" s="22">
        <v>0.15126962558417281</v>
      </c>
      <c r="J162" s="22">
        <v>-2.7791087504389442E-2</v>
      </c>
      <c r="K162" s="22">
        <v>1.8822782222030036E-2</v>
      </c>
      <c r="L162" s="22">
        <v>-3.7301250248509811E-2</v>
      </c>
      <c r="M162" s="22">
        <v>-3.4133524381675218E-2</v>
      </c>
      <c r="N162" s="22">
        <v>-1.7876492767425308E-2</v>
      </c>
      <c r="O162" s="22">
        <v>6.4186784052823673E-3</v>
      </c>
    </row>
    <row r="163" spans="2:15" x14ac:dyDescent="0.35">
      <c r="B163" s="7" t="s">
        <v>12</v>
      </c>
      <c r="C163" s="22">
        <v>-0.85028712160517683</v>
      </c>
      <c r="D163" s="22">
        <v>2.3681545197626389E-2</v>
      </c>
      <c r="E163" s="22">
        <v>0.31169706528862717</v>
      </c>
      <c r="F163" s="22">
        <v>-9.9298269048638074E-2</v>
      </c>
      <c r="G163" s="22">
        <v>0.16443755706201726</v>
      </c>
      <c r="H163" s="22">
        <v>0.29789642120301807</v>
      </c>
      <c r="I163" s="22">
        <v>-0.11216850299272531</v>
      </c>
      <c r="J163" s="22">
        <v>5.166848253778538E-2</v>
      </c>
      <c r="K163" s="22">
        <v>-0.16158624738164751</v>
      </c>
      <c r="L163" s="22">
        <v>6.9875046287526277E-2</v>
      </c>
      <c r="M163" s="22">
        <v>8.4353676540523129E-2</v>
      </c>
      <c r="N163" s="22">
        <v>1.2563638659543916E-2</v>
      </c>
      <c r="O163" s="22">
        <v>1.1677765861790607E-2</v>
      </c>
    </row>
    <row r="164" spans="2:15" x14ac:dyDescent="0.35">
      <c r="B164" s="7" t="s">
        <v>13</v>
      </c>
      <c r="C164" s="22">
        <v>0.79887251238054457</v>
      </c>
      <c r="D164" s="22">
        <v>0.44864474928182274</v>
      </c>
      <c r="E164" s="22">
        <v>-5.799416563840043E-2</v>
      </c>
      <c r="F164" s="22">
        <v>-0.20304021480457335</v>
      </c>
      <c r="G164" s="22">
        <v>-9.5663454396703415E-2</v>
      </c>
      <c r="H164" s="22">
        <v>7.4490883431006403E-3</v>
      </c>
      <c r="I164" s="22">
        <v>-0.18683543732337829</v>
      </c>
      <c r="J164" s="22">
        <v>0.25576293467022965</v>
      </c>
      <c r="K164" s="22">
        <v>-1.5496045481038364E-2</v>
      </c>
      <c r="L164" s="22">
        <v>-7.4941630236922616E-2</v>
      </c>
      <c r="M164" s="22">
        <v>-1.3964197449693414E-2</v>
      </c>
      <c r="N164" s="22">
        <v>-1.3656614949375675E-2</v>
      </c>
      <c r="O164" s="22">
        <v>-1.2842262380775384E-2</v>
      </c>
    </row>
    <row r="165" spans="2:15" ht="15" thickBot="1" x14ac:dyDescent="0.4">
      <c r="B165" s="20" t="s">
        <v>14</v>
      </c>
      <c r="C165" s="23">
        <v>0.76454095195541005</v>
      </c>
      <c r="D165" s="23">
        <v>0.26051727475367498</v>
      </c>
      <c r="E165" s="23">
        <v>-0.50361532905437367</v>
      </c>
      <c r="F165" s="23">
        <v>0.12396621174539606</v>
      </c>
      <c r="G165" s="23">
        <v>-1.9505631458686858E-2</v>
      </c>
      <c r="H165" s="23">
        <v>0.15103875616197449</v>
      </c>
      <c r="I165" s="23">
        <v>-0.15120427437206416</v>
      </c>
      <c r="J165" s="23">
        <v>-5.832842543836457E-2</v>
      </c>
      <c r="K165" s="23">
        <v>1.7145557877832115E-2</v>
      </c>
      <c r="L165" s="23">
        <v>0.15141592454043118</v>
      </c>
      <c r="M165" s="23">
        <v>-7.3058943429975293E-2</v>
      </c>
      <c r="N165" s="23">
        <v>-3.5106699094166025E-3</v>
      </c>
      <c r="O165" s="23">
        <v>2.4146662776295305E-2</v>
      </c>
    </row>
    <row r="185" spans="2:15" x14ac:dyDescent="0.35">
      <c r="G185" t="s">
        <v>63</v>
      </c>
    </row>
    <row r="188" spans="2:15" x14ac:dyDescent="0.35">
      <c r="B188" s="6" t="s">
        <v>67</v>
      </c>
    </row>
    <row r="189" spans="2:15" ht="15" thickBot="1" x14ac:dyDescent="0.4"/>
    <row r="190" spans="2:15" x14ac:dyDescent="0.35">
      <c r="B190" s="9"/>
      <c r="C190" s="10" t="s">
        <v>46</v>
      </c>
      <c r="D190" s="10" t="s">
        <v>47</v>
      </c>
      <c r="E190" s="10" t="s">
        <v>48</v>
      </c>
      <c r="F190" s="10" t="s">
        <v>49</v>
      </c>
      <c r="G190" s="10" t="s">
        <v>50</v>
      </c>
      <c r="H190" s="10" t="s">
        <v>51</v>
      </c>
      <c r="I190" s="10" t="s">
        <v>52</v>
      </c>
      <c r="J190" s="10" t="s">
        <v>53</v>
      </c>
      <c r="K190" s="10" t="s">
        <v>54</v>
      </c>
      <c r="L190" s="10" t="s">
        <v>55</v>
      </c>
      <c r="M190" s="10" t="s">
        <v>56</v>
      </c>
      <c r="N190" s="10" t="s">
        <v>57</v>
      </c>
      <c r="O190" s="10" t="s">
        <v>58</v>
      </c>
    </row>
    <row r="191" spans="2:15" x14ac:dyDescent="0.35">
      <c r="B191" s="19" t="s">
        <v>2</v>
      </c>
      <c r="C191" s="21">
        <v>4.1895119555616818</v>
      </c>
      <c r="D191" s="21">
        <v>17.591389650745697</v>
      </c>
      <c r="E191" s="21">
        <v>16.939814180393849</v>
      </c>
      <c r="F191" s="21">
        <v>6.126221624834586E-5</v>
      </c>
      <c r="G191" s="21">
        <v>7.7015666078434197</v>
      </c>
      <c r="H191" s="21">
        <v>2.6020181942199794</v>
      </c>
      <c r="I191" s="21">
        <v>5.279782845122674</v>
      </c>
      <c r="J191" s="21">
        <v>29.074620201559149</v>
      </c>
      <c r="K191" s="21">
        <v>11.297780870202473</v>
      </c>
      <c r="L191" s="21">
        <v>3.0232238245464718</v>
      </c>
      <c r="M191" s="21">
        <v>0.17759932918811486</v>
      </c>
      <c r="N191" s="21">
        <v>1.1916091310547143</v>
      </c>
      <c r="O191" s="21">
        <v>0.93102194734549637</v>
      </c>
    </row>
    <row r="192" spans="2:15" x14ac:dyDescent="0.35">
      <c r="B192" s="7" t="s">
        <v>3</v>
      </c>
      <c r="C192" s="22">
        <v>8.2721680530398949</v>
      </c>
      <c r="D192" s="22">
        <v>5.1122787290212743</v>
      </c>
      <c r="E192" s="22">
        <v>11.451755099590766</v>
      </c>
      <c r="F192" s="22">
        <v>8.054543395861522</v>
      </c>
      <c r="G192" s="22">
        <v>6.2444082536060108</v>
      </c>
      <c r="H192" s="22">
        <v>0.75886452053311737</v>
      </c>
      <c r="I192" s="22">
        <v>0.1316556259756328</v>
      </c>
      <c r="J192" s="22">
        <v>2.5026273605606901</v>
      </c>
      <c r="K192" s="22">
        <v>24.457856215832123</v>
      </c>
      <c r="L192" s="22">
        <v>5.793542211998564</v>
      </c>
      <c r="M192" s="22">
        <v>6.6669253441019954E-2</v>
      </c>
      <c r="N192" s="22">
        <v>0.53895833782320923</v>
      </c>
      <c r="O192" s="22">
        <v>26.614672942716254</v>
      </c>
    </row>
    <row r="193" spans="2:15" x14ac:dyDescent="0.35">
      <c r="B193" s="7" t="s">
        <v>4</v>
      </c>
      <c r="C193" s="22">
        <v>12.28581378644218</v>
      </c>
      <c r="D193" s="22">
        <v>2.1802961909014718</v>
      </c>
      <c r="E193" s="22">
        <v>0.87263082260322222</v>
      </c>
      <c r="F193" s="22">
        <v>3.9254680524839705</v>
      </c>
      <c r="G193" s="22">
        <v>0.89097763423314436</v>
      </c>
      <c r="H193" s="22">
        <v>1.5119968522276176E-2</v>
      </c>
      <c r="I193" s="22">
        <v>2.0821110327960524</v>
      </c>
      <c r="J193" s="22">
        <v>0.98029362697891864</v>
      </c>
      <c r="K193" s="22">
        <v>4.0788967426086735</v>
      </c>
      <c r="L193" s="22">
        <v>7.8768657772547179</v>
      </c>
      <c r="M193" s="22">
        <v>1.1596206926293218</v>
      </c>
      <c r="N193" s="22">
        <v>12.073661512942527</v>
      </c>
      <c r="O193" s="22">
        <v>51.578244159603578</v>
      </c>
    </row>
    <row r="194" spans="2:15" x14ac:dyDescent="0.35">
      <c r="B194" s="7" t="s">
        <v>5</v>
      </c>
      <c r="C194" s="22">
        <v>12.269559760456861</v>
      </c>
      <c r="D194" s="22">
        <v>0.25212543896144129</v>
      </c>
      <c r="E194" s="22">
        <v>5.0683869369899823E-5</v>
      </c>
      <c r="F194" s="22">
        <v>5.0685830334541482</v>
      </c>
      <c r="G194" s="22">
        <v>2.2362961966953234</v>
      </c>
      <c r="H194" s="22">
        <v>0.213608829778033</v>
      </c>
      <c r="I194" s="22">
        <v>4.444497316536876</v>
      </c>
      <c r="J194" s="22">
        <v>6.1186614269606698</v>
      </c>
      <c r="K194" s="22">
        <v>16.648470960813388</v>
      </c>
      <c r="L194" s="22">
        <v>7.3587411105496712E-3</v>
      </c>
      <c r="M194" s="22">
        <v>32.52001596150631</v>
      </c>
      <c r="N194" s="22">
        <v>16.068486044930498</v>
      </c>
      <c r="O194" s="22">
        <v>4.1522856049265213</v>
      </c>
    </row>
    <row r="195" spans="2:15" x14ac:dyDescent="0.35">
      <c r="B195" s="7" t="s">
        <v>6</v>
      </c>
      <c r="C195" s="22">
        <v>8.5736318142428196</v>
      </c>
      <c r="D195" s="22">
        <v>2.1295815337114297</v>
      </c>
      <c r="E195" s="22">
        <v>20.015356971892317</v>
      </c>
      <c r="F195" s="22">
        <v>2.6203763978374393</v>
      </c>
      <c r="G195" s="22">
        <v>2.723156781486777</v>
      </c>
      <c r="H195" s="22">
        <v>0.67628267843738388</v>
      </c>
      <c r="I195" s="22">
        <v>1.8254425855690806</v>
      </c>
      <c r="J195" s="22">
        <v>1.4656772096968098</v>
      </c>
      <c r="K195" s="22">
        <v>1.7832811146006315</v>
      </c>
      <c r="L195" s="22">
        <v>7.0816628974330396</v>
      </c>
      <c r="M195" s="22">
        <v>23.693229813083896</v>
      </c>
      <c r="N195" s="22">
        <v>22.405292013541612</v>
      </c>
      <c r="O195" s="22">
        <v>5.0070281884667631</v>
      </c>
    </row>
    <row r="196" spans="2:15" x14ac:dyDescent="0.35">
      <c r="B196" s="7" t="s">
        <v>7</v>
      </c>
      <c r="C196" s="22">
        <v>5.6201200065119998</v>
      </c>
      <c r="D196" s="22">
        <v>12.021489671503534</v>
      </c>
      <c r="E196" s="22">
        <v>0.93254266051779533</v>
      </c>
      <c r="F196" s="22">
        <v>19.65149265562124</v>
      </c>
      <c r="G196" s="22">
        <v>1.6172345144930567</v>
      </c>
      <c r="H196" s="22">
        <v>35.666235978916575</v>
      </c>
      <c r="I196" s="22">
        <v>0.9896819981184376</v>
      </c>
      <c r="J196" s="22">
        <v>3.0046400056088558</v>
      </c>
      <c r="K196" s="22">
        <v>1.5703835476294512</v>
      </c>
      <c r="L196" s="22">
        <v>5.1440696247135653</v>
      </c>
      <c r="M196" s="22">
        <v>3.2100491891115857</v>
      </c>
      <c r="N196" s="22">
        <v>9.8707519120188874</v>
      </c>
      <c r="O196" s="22">
        <v>0.7013082352350033</v>
      </c>
    </row>
    <row r="197" spans="2:15" x14ac:dyDescent="0.35">
      <c r="B197" s="7" t="s">
        <v>8</v>
      </c>
      <c r="C197" s="22">
        <v>10.125533830262052</v>
      </c>
      <c r="D197" s="22">
        <v>0.90414697780403097</v>
      </c>
      <c r="E197" s="22">
        <v>0.50947063147096583</v>
      </c>
      <c r="F197" s="22">
        <v>15.692990496878242</v>
      </c>
      <c r="G197" s="22">
        <v>0.15293867000704359</v>
      </c>
      <c r="H197" s="22">
        <v>16.289214980339338</v>
      </c>
      <c r="I197" s="22">
        <v>6.8481556756314674</v>
      </c>
      <c r="J197" s="22">
        <v>0.82685000705838863</v>
      </c>
      <c r="K197" s="22">
        <v>6.6279986779710276</v>
      </c>
      <c r="L197" s="22">
        <v>15.150310439306075</v>
      </c>
      <c r="M197" s="22">
        <v>9.6523630276152215</v>
      </c>
      <c r="N197" s="22">
        <v>16.394929619976338</v>
      </c>
      <c r="O197" s="22">
        <v>0.82509696567981228</v>
      </c>
    </row>
    <row r="198" spans="2:15" x14ac:dyDescent="0.35">
      <c r="B198" s="7" t="s">
        <v>9</v>
      </c>
      <c r="C198" s="22">
        <v>4.8584242661573658</v>
      </c>
      <c r="D198" s="22">
        <v>3.3231512043774347</v>
      </c>
      <c r="E198" s="22">
        <v>20.306077745419781</v>
      </c>
      <c r="F198" s="22">
        <v>20.598813543820199</v>
      </c>
      <c r="G198" s="22">
        <v>15.355353149605513</v>
      </c>
      <c r="H198" s="22">
        <v>0.19625504108232997</v>
      </c>
      <c r="I198" s="22">
        <v>5.7407588533981064</v>
      </c>
      <c r="J198" s="22">
        <v>0.95184573360430547</v>
      </c>
      <c r="K198" s="22">
        <v>8.4788198611916599</v>
      </c>
      <c r="L198" s="22">
        <v>0.36945992089770613</v>
      </c>
      <c r="M198" s="22">
        <v>0.16262708621282176</v>
      </c>
      <c r="N198" s="22">
        <v>18.975430394663185</v>
      </c>
      <c r="O198" s="22">
        <v>0.68298319956964426</v>
      </c>
    </row>
    <row r="199" spans="2:15" x14ac:dyDescent="0.35">
      <c r="B199" s="7" t="s">
        <v>10</v>
      </c>
      <c r="C199" s="22">
        <v>6.458612918384091</v>
      </c>
      <c r="D199" s="22">
        <v>9.0605202789740087</v>
      </c>
      <c r="E199" s="22">
        <v>2.251025263187822</v>
      </c>
      <c r="F199" s="22">
        <v>14.559667268384651</v>
      </c>
      <c r="G199" s="22">
        <v>13.168929474039002</v>
      </c>
      <c r="H199" s="22">
        <v>12.681196115484804</v>
      </c>
      <c r="I199" s="22">
        <v>27.363400678133825</v>
      </c>
      <c r="J199" s="22">
        <v>3.1995644098445153</v>
      </c>
      <c r="K199" s="22">
        <v>0.15021132081016333</v>
      </c>
      <c r="L199" s="22">
        <v>2.6502862346823286</v>
      </c>
      <c r="M199" s="22">
        <v>4.9907401764720145</v>
      </c>
      <c r="N199" s="22">
        <v>4.2947521412946089E-2</v>
      </c>
      <c r="O199" s="22">
        <v>3.4228983401898549</v>
      </c>
    </row>
    <row r="200" spans="2:15" x14ac:dyDescent="0.35">
      <c r="B200" s="7" t="s">
        <v>11</v>
      </c>
      <c r="C200" s="22">
        <v>3.0666079511130987E-2</v>
      </c>
      <c r="D200" s="22">
        <v>33.934913463689853</v>
      </c>
      <c r="E200" s="22">
        <v>0.54212531018621068</v>
      </c>
      <c r="F200" s="22">
        <v>2.8072124940392724</v>
      </c>
      <c r="G200" s="22">
        <v>43.602547874956123</v>
      </c>
      <c r="H200" s="22">
        <v>1.4922466201569897</v>
      </c>
      <c r="I200" s="22">
        <v>11.116612865062972</v>
      </c>
      <c r="J200" s="22">
        <v>0.55447239070064425</v>
      </c>
      <c r="K200" s="22">
        <v>0.32684140160167913</v>
      </c>
      <c r="L200" s="22">
        <v>2.1141623930736357</v>
      </c>
      <c r="M200" s="22">
        <v>2.0552754507827307</v>
      </c>
      <c r="N200" s="22">
        <v>1.15208464153288</v>
      </c>
      <c r="O200" s="22">
        <v>0.27083901470596905</v>
      </c>
    </row>
    <row r="201" spans="2:15" x14ac:dyDescent="0.35">
      <c r="B201" s="7" t="s">
        <v>12</v>
      </c>
      <c r="C201" s="22">
        <v>10.150089912371476</v>
      </c>
      <c r="D201" s="22">
        <v>2.8050131902155835E-2</v>
      </c>
      <c r="E201" s="22">
        <v>7.181872270858495</v>
      </c>
      <c r="F201" s="22">
        <v>1.0417276742460624</v>
      </c>
      <c r="G201" s="22">
        <v>4.6628540347783982</v>
      </c>
      <c r="H201" s="22">
        <v>23.38327020574323</v>
      </c>
      <c r="I201" s="22">
        <v>6.1123873090965422</v>
      </c>
      <c r="J201" s="22">
        <v>1.9165504517284691</v>
      </c>
      <c r="K201" s="22">
        <v>24.086750803564122</v>
      </c>
      <c r="L201" s="22">
        <v>7.4188362154601455</v>
      </c>
      <c r="M201" s="22">
        <v>12.552082972808488</v>
      </c>
      <c r="N201" s="22">
        <v>0.56905026052343421</v>
      </c>
      <c r="O201" s="22">
        <v>0.89647775691905174</v>
      </c>
    </row>
    <row r="202" spans="2:15" x14ac:dyDescent="0.35">
      <c r="B202" s="7" t="s">
        <v>13</v>
      </c>
      <c r="C202" s="22">
        <v>8.9597036063859186</v>
      </c>
      <c r="D202" s="22">
        <v>10.067462346631729</v>
      </c>
      <c r="E202" s="22">
        <v>0.2486227464296531</v>
      </c>
      <c r="F202" s="22">
        <v>4.3554694719297986</v>
      </c>
      <c r="G202" s="22">
        <v>1.5781268416034768</v>
      </c>
      <c r="H202" s="22">
        <v>1.4621129586215822E-2</v>
      </c>
      <c r="I202" s="22">
        <v>16.958503430025626</v>
      </c>
      <c r="J202" s="22">
        <v>46.961726555909884</v>
      </c>
      <c r="K202" s="22">
        <v>0.22151910799239974</v>
      </c>
      <c r="L202" s="22">
        <v>8.533709183871121</v>
      </c>
      <c r="M202" s="22">
        <v>0.34398517939127266</v>
      </c>
      <c r="N202" s="22">
        <v>0.6723662122790327</v>
      </c>
      <c r="O202" s="22">
        <v>1.0841841879637808</v>
      </c>
    </row>
    <row r="203" spans="2:15" ht="15" thickBot="1" x14ac:dyDescent="0.4">
      <c r="B203" s="20" t="s">
        <v>14</v>
      </c>
      <c r="C203" s="23">
        <v>8.2061640106724649</v>
      </c>
      <c r="D203" s="23">
        <v>3.3945943817758613</v>
      </c>
      <c r="E203" s="23">
        <v>18.748655613579778</v>
      </c>
      <c r="F203" s="23">
        <v>1.6235942532272405</v>
      </c>
      <c r="G203" s="23">
        <v>6.5609966652908719E-2</v>
      </c>
      <c r="H203" s="23">
        <v>6.0110657371996981</v>
      </c>
      <c r="I203" s="23">
        <v>11.107009784532647</v>
      </c>
      <c r="J203" s="23">
        <v>2.4424706197886055</v>
      </c>
      <c r="K203" s="23">
        <v>0.27118937518234043</v>
      </c>
      <c r="L203" s="23">
        <v>34.836512535652076</v>
      </c>
      <c r="M203" s="23">
        <v>9.4157418677571894</v>
      </c>
      <c r="N203" s="23">
        <v>4.4432397300770553E-2</v>
      </c>
      <c r="O203" s="23">
        <v>3.8329594566783549</v>
      </c>
    </row>
    <row r="206" spans="2:15" x14ac:dyDescent="0.35">
      <c r="B206" s="6" t="s">
        <v>68</v>
      </c>
    </row>
    <row r="207" spans="2:15" ht="15" thickBot="1" x14ac:dyDescent="0.4"/>
    <row r="208" spans="2:15" x14ac:dyDescent="0.35">
      <c r="B208" s="9"/>
      <c r="C208" s="10" t="s">
        <v>46</v>
      </c>
      <c r="D208" s="10" t="s">
        <v>47</v>
      </c>
      <c r="E208" s="10" t="s">
        <v>48</v>
      </c>
      <c r="F208" s="10" t="s">
        <v>49</v>
      </c>
      <c r="G208" s="10" t="s">
        <v>50</v>
      </c>
      <c r="H208" s="10" t="s">
        <v>51</v>
      </c>
      <c r="I208" s="10" t="s">
        <v>52</v>
      </c>
      <c r="J208" s="10" t="s">
        <v>53</v>
      </c>
      <c r="K208" s="10" t="s">
        <v>54</v>
      </c>
      <c r="L208" s="10" t="s">
        <v>55</v>
      </c>
      <c r="M208" s="10" t="s">
        <v>56</v>
      </c>
      <c r="N208" s="10" t="s">
        <v>57</v>
      </c>
      <c r="O208" s="10" t="s">
        <v>58</v>
      </c>
    </row>
    <row r="209" spans="2:15" x14ac:dyDescent="0.35">
      <c r="B209" s="19" t="s">
        <v>2</v>
      </c>
      <c r="C209" s="21">
        <v>0.29841781584178428</v>
      </c>
      <c r="D209" s="24">
        <v>0.35171048308248587</v>
      </c>
      <c r="E209" s="21">
        <v>0.22915872207789123</v>
      </c>
      <c r="F209" s="21">
        <v>5.7985827379572709E-7</v>
      </c>
      <c r="G209" s="21">
        <v>4.4661086835923978E-2</v>
      </c>
      <c r="H209" s="21">
        <v>9.8749669875435875E-3</v>
      </c>
      <c r="I209" s="21">
        <v>1.0867935263806751E-2</v>
      </c>
      <c r="J209" s="21">
        <v>4.0499084675512415E-2</v>
      </c>
      <c r="K209" s="21">
        <v>1.2246830801103921E-2</v>
      </c>
      <c r="L209" s="21">
        <v>1.989659387107023E-3</v>
      </c>
      <c r="M209" s="21">
        <v>1.0067776170850264E-4</v>
      </c>
      <c r="N209" s="21">
        <v>3.3053242541719434E-4</v>
      </c>
      <c r="O209" s="21">
        <v>1.416250014415346E-4</v>
      </c>
    </row>
    <row r="210" spans="2:15" x14ac:dyDescent="0.35">
      <c r="B210" s="7" t="s">
        <v>3</v>
      </c>
      <c r="C210" s="26">
        <v>0.58922431749771464</v>
      </c>
      <c r="D210" s="22">
        <v>0.10221148284099135</v>
      </c>
      <c r="E210" s="22">
        <v>0.15491725801859871</v>
      </c>
      <c r="F210" s="22">
        <v>7.6237751680476265E-2</v>
      </c>
      <c r="G210" s="22">
        <v>3.6211081907574404E-2</v>
      </c>
      <c r="H210" s="22">
        <v>2.8799806645967976E-3</v>
      </c>
      <c r="I210" s="22">
        <v>2.7100069495109789E-4</v>
      </c>
      <c r="J210" s="22">
        <v>3.4859997029700221E-3</v>
      </c>
      <c r="K210" s="22">
        <v>2.6512394803392517E-2</v>
      </c>
      <c r="L210" s="22">
        <v>3.8128753660615789E-3</v>
      </c>
      <c r="M210" s="22">
        <v>3.779356173192095E-5</v>
      </c>
      <c r="N210" s="22">
        <v>1.4949802074934338E-4</v>
      </c>
      <c r="O210" s="22">
        <v>4.0485652401912623E-3</v>
      </c>
    </row>
    <row r="211" spans="2:15" x14ac:dyDescent="0.35">
      <c r="B211" s="7" t="s">
        <v>4</v>
      </c>
      <c r="C211" s="26">
        <v>0.87511522938175268</v>
      </c>
      <c r="D211" s="22">
        <v>4.3591384295916275E-2</v>
      </c>
      <c r="E211" s="22">
        <v>1.1804790892274363E-2</v>
      </c>
      <c r="F211" s="22">
        <v>3.7155285396895665E-2</v>
      </c>
      <c r="G211" s="22">
        <v>5.1667448348531597E-3</v>
      </c>
      <c r="H211" s="22">
        <v>5.7382069941649505E-5</v>
      </c>
      <c r="I211" s="22">
        <v>4.2858292812911212E-3</v>
      </c>
      <c r="J211" s="22">
        <v>1.3654862670830488E-3</v>
      </c>
      <c r="K211" s="22">
        <v>4.4215371882148306E-3</v>
      </c>
      <c r="L211" s="22">
        <v>5.1839628304887345E-3</v>
      </c>
      <c r="M211" s="22">
        <v>6.5736743656910482E-4</v>
      </c>
      <c r="N211" s="22">
        <v>3.3490315905911638E-3</v>
      </c>
      <c r="O211" s="22">
        <v>7.8459685341283631E-3</v>
      </c>
    </row>
    <row r="212" spans="2:15" x14ac:dyDescent="0.35">
      <c r="B212" s="7" t="s">
        <v>5</v>
      </c>
      <c r="C212" s="26">
        <v>0.87395745945899705</v>
      </c>
      <c r="D212" s="22">
        <v>5.0408274556497795E-3</v>
      </c>
      <c r="E212" s="22">
        <v>6.8564215705576164E-7</v>
      </c>
      <c r="F212" s="22">
        <v>4.7975081352829588E-2</v>
      </c>
      <c r="G212" s="22">
        <v>1.2968195137044111E-2</v>
      </c>
      <c r="H212" s="22">
        <v>8.1067078892514547E-4</v>
      </c>
      <c r="I212" s="22">
        <v>9.1485787452236181E-3</v>
      </c>
      <c r="J212" s="22">
        <v>8.5229036703971563E-3</v>
      </c>
      <c r="K212" s="22">
        <v>1.8046996069106761E-2</v>
      </c>
      <c r="L212" s="22">
        <v>4.8429719986385514E-6</v>
      </c>
      <c r="M212" s="22">
        <v>1.8434993153951265E-2</v>
      </c>
      <c r="N212" s="22">
        <v>4.4571290424001864E-3</v>
      </c>
      <c r="O212" s="22">
        <v>6.3163651131969902E-4</v>
      </c>
    </row>
    <row r="213" spans="2:15" x14ac:dyDescent="0.35">
      <c r="B213" s="7" t="s">
        <v>6</v>
      </c>
      <c r="C213" s="26">
        <v>0.61069750056243932</v>
      </c>
      <c r="D213" s="22">
        <v>4.2577429347853593E-2</v>
      </c>
      <c r="E213" s="22">
        <v>0.27076410501127546</v>
      </c>
      <c r="F213" s="22">
        <v>2.480235009104995E-2</v>
      </c>
      <c r="G213" s="22">
        <v>1.5791480834815731E-2</v>
      </c>
      <c r="H213" s="22">
        <v>2.5665728005482679E-3</v>
      </c>
      <c r="I213" s="22">
        <v>3.757501478699514E-3</v>
      </c>
      <c r="J213" s="22">
        <v>2.0415945250867526E-3</v>
      </c>
      <c r="K213" s="22">
        <v>1.9330824639128043E-3</v>
      </c>
      <c r="L213" s="22">
        <v>4.6606198806067199E-3</v>
      </c>
      <c r="M213" s="22">
        <v>1.3431251999267592E-2</v>
      </c>
      <c r="N213" s="22">
        <v>6.2148529399581771E-3</v>
      </c>
      <c r="O213" s="22">
        <v>7.6165806448627083E-4</v>
      </c>
    </row>
    <row r="214" spans="2:15" x14ac:dyDescent="0.35">
      <c r="B214" s="7" t="s">
        <v>7</v>
      </c>
      <c r="C214" s="26">
        <v>0.40031964460337105</v>
      </c>
      <c r="D214" s="22">
        <v>0.24034962692992229</v>
      </c>
      <c r="E214" s="22">
        <v>1.2615267327708452E-2</v>
      </c>
      <c r="F214" s="22">
        <v>0.18600503387935499</v>
      </c>
      <c r="G214" s="22">
        <v>9.37828038937818E-3</v>
      </c>
      <c r="H214" s="22">
        <v>0.1353575865242258</v>
      </c>
      <c r="I214" s="22">
        <v>2.0371670962266988E-3</v>
      </c>
      <c r="J214" s="22">
        <v>4.1852711802598114E-3</v>
      </c>
      <c r="K214" s="22">
        <v>1.7023008165594337E-3</v>
      </c>
      <c r="L214" s="22">
        <v>3.3854411749612498E-3</v>
      </c>
      <c r="M214" s="22">
        <v>1.8197172748982214E-3</v>
      </c>
      <c r="N214" s="22">
        <v>2.7379813440026467E-3</v>
      </c>
      <c r="O214" s="22">
        <v>1.0668145913133819E-4</v>
      </c>
    </row>
    <row r="215" spans="2:15" x14ac:dyDescent="0.35">
      <c r="B215" s="7" t="s">
        <v>8</v>
      </c>
      <c r="C215" s="26">
        <v>0.72123906600805809</v>
      </c>
      <c r="D215" s="22">
        <v>1.8076910161986308E-2</v>
      </c>
      <c r="E215" s="22">
        <v>6.8920259455519314E-3</v>
      </c>
      <c r="F215" s="22">
        <v>0.14853707452116993</v>
      </c>
      <c r="G215" s="22">
        <v>8.8688543117955844E-4</v>
      </c>
      <c r="H215" s="22">
        <v>6.1819498626554406E-2</v>
      </c>
      <c r="I215" s="22">
        <v>1.4096282885570908E-2</v>
      </c>
      <c r="J215" s="22">
        <v>1.1517491275091533E-3</v>
      </c>
      <c r="K215" s="22">
        <v>7.1847718849938191E-3</v>
      </c>
      <c r="L215" s="22">
        <v>9.970799098102813E-3</v>
      </c>
      <c r="M215" s="22">
        <v>5.4717453565879806E-3</v>
      </c>
      <c r="N215" s="22">
        <v>4.5476790254523163E-3</v>
      </c>
      <c r="O215" s="22">
        <v>1.2551192728268247E-4</v>
      </c>
    </row>
    <row r="216" spans="2:15" x14ac:dyDescent="0.35">
      <c r="B216" s="7" t="s">
        <v>9</v>
      </c>
      <c r="C216" s="26">
        <v>0.34606426078214325</v>
      </c>
      <c r="D216" s="22">
        <v>6.6440863323051186E-2</v>
      </c>
      <c r="E216" s="22">
        <v>0.27469692270535373</v>
      </c>
      <c r="F216" s="22">
        <v>0.1949716023223716</v>
      </c>
      <c r="G216" s="22">
        <v>8.9045098916938833E-2</v>
      </c>
      <c r="H216" s="22">
        <v>7.4481110705991297E-4</v>
      </c>
      <c r="I216" s="22">
        <v>1.1816810920829916E-2</v>
      </c>
      <c r="J216" s="22">
        <v>1.3258601727564022E-3</v>
      </c>
      <c r="K216" s="22">
        <v>9.1910680005243134E-3</v>
      </c>
      <c r="L216" s="22">
        <v>2.4315083580826667E-4</v>
      </c>
      <c r="M216" s="22">
        <v>9.2190275199408112E-5</v>
      </c>
      <c r="N216" s="22">
        <v>5.2634667427663272E-3</v>
      </c>
      <c r="O216" s="22">
        <v>1.0389389519697307E-4</v>
      </c>
    </row>
    <row r="217" spans="2:15" x14ac:dyDescent="0.35">
      <c r="B217" s="7" t="s">
        <v>10</v>
      </c>
      <c r="C217" s="26">
        <v>0.46004527040747256</v>
      </c>
      <c r="D217" s="22">
        <v>0.18114998459837567</v>
      </c>
      <c r="E217" s="22">
        <v>3.0451459926532493E-2</v>
      </c>
      <c r="F217" s="22">
        <v>0.13780995932404963</v>
      </c>
      <c r="G217" s="22">
        <v>7.6366112600680908E-2</v>
      </c>
      <c r="H217" s="22">
        <v>4.8126640037011045E-2</v>
      </c>
      <c r="I217" s="22">
        <v>5.6324980759820342E-2</v>
      </c>
      <c r="J217" s="22">
        <v>4.4567883969160223E-3</v>
      </c>
      <c r="K217" s="22">
        <v>1.6282955489288427E-4</v>
      </c>
      <c r="L217" s="22">
        <v>1.744219810171441E-3</v>
      </c>
      <c r="M217" s="22">
        <v>2.829157928314546E-3</v>
      </c>
      <c r="N217" s="22">
        <v>1.1912923498423711E-5</v>
      </c>
      <c r="O217" s="22">
        <v>5.2068373226406902E-4</v>
      </c>
    </row>
    <row r="218" spans="2:15" x14ac:dyDescent="0.35">
      <c r="B218" s="7" t="s">
        <v>11</v>
      </c>
      <c r="C218" s="22">
        <v>2.1843366399739261E-3</v>
      </c>
      <c r="D218" s="26">
        <v>0.67847197092645639</v>
      </c>
      <c r="E218" s="22">
        <v>7.3337724939237757E-3</v>
      </c>
      <c r="F218" s="22">
        <v>2.6570788499924058E-2</v>
      </c>
      <c r="G218" s="22">
        <v>0.25284948843106048</v>
      </c>
      <c r="H218" s="22">
        <v>5.6632525260805139E-3</v>
      </c>
      <c r="I218" s="22">
        <v>2.2882499624375833E-2</v>
      </c>
      <c r="J218" s="22">
        <v>7.7234454467663117E-4</v>
      </c>
      <c r="K218" s="22">
        <v>3.5429713057797004E-4</v>
      </c>
      <c r="L218" s="22">
        <v>1.3913832701019535E-3</v>
      </c>
      <c r="M218" s="22">
        <v>1.1650974867144167E-3</v>
      </c>
      <c r="N218" s="22">
        <v>3.1956899366380938E-4</v>
      </c>
      <c r="O218" s="22">
        <v>4.1199432470438201E-5</v>
      </c>
    </row>
    <row r="219" spans="2:15" x14ac:dyDescent="0.35">
      <c r="B219" s="7" t="s">
        <v>12</v>
      </c>
      <c r="C219" s="26">
        <v>0.7229881891676172</v>
      </c>
      <c r="D219" s="22">
        <v>5.6081558294722184E-4</v>
      </c>
      <c r="E219" s="22">
        <v>9.7155060509542771E-2</v>
      </c>
      <c r="F219" s="22">
        <v>9.8601462360557186E-3</v>
      </c>
      <c r="G219" s="22">
        <v>2.7039710172524198E-2</v>
      </c>
      <c r="H219" s="22">
        <v>8.8742277765566008E-2</v>
      </c>
      <c r="I219" s="22">
        <v>1.2581773063629034E-2</v>
      </c>
      <c r="J219" s="22">
        <v>2.669632087757434E-3</v>
      </c>
      <c r="K219" s="22">
        <v>2.6110115342882999E-2</v>
      </c>
      <c r="L219" s="22">
        <v>4.8825220936839419E-3</v>
      </c>
      <c r="M219" s="22">
        <v>7.1155427459032063E-3</v>
      </c>
      <c r="N219" s="22">
        <v>1.5784501636758653E-4</v>
      </c>
      <c r="O219" s="22">
        <v>1.3637021552280221E-4</v>
      </c>
    </row>
    <row r="220" spans="2:15" x14ac:dyDescent="0.35">
      <c r="B220" s="7" t="s">
        <v>13</v>
      </c>
      <c r="C220" s="26">
        <v>0.63819729103720446</v>
      </c>
      <c r="D220" s="22">
        <v>0.20128211105814992</v>
      </c>
      <c r="E220" s="22">
        <v>3.3633232480942306E-3</v>
      </c>
      <c r="F220" s="22">
        <v>4.1225328827887354E-2</v>
      </c>
      <c r="G220" s="22">
        <v>9.1514965071101701E-3</v>
      </c>
      <c r="H220" s="22">
        <v>5.5488917143317937E-5</v>
      </c>
      <c r="I220" s="22">
        <v>3.4907480639818071E-2</v>
      </c>
      <c r="J220" s="22">
        <v>6.5414678751128275E-2</v>
      </c>
      <c r="K220" s="22">
        <v>2.4012742555040991E-4</v>
      </c>
      <c r="L220" s="22">
        <v>5.6162479425676433E-3</v>
      </c>
      <c r="M220" s="22">
        <v>1.9499881041402437E-4</v>
      </c>
      <c r="N220" s="22">
        <v>1.8650313187551146E-4</v>
      </c>
      <c r="O220" s="22">
        <v>1.6492370305667888E-4</v>
      </c>
    </row>
    <row r="221" spans="2:15" ht="15" thickBot="1" x14ac:dyDescent="0.4">
      <c r="B221" s="20" t="s">
        <v>14</v>
      </c>
      <c r="C221" s="28">
        <v>0.5845228672168844</v>
      </c>
      <c r="D221" s="23">
        <v>6.7869250445081755E-2</v>
      </c>
      <c r="E221" s="23">
        <v>0.25362839965854495</v>
      </c>
      <c r="F221" s="23">
        <v>1.5367621654504364E-2</v>
      </c>
      <c r="G221" s="23">
        <v>3.8046965860211423E-4</v>
      </c>
      <c r="H221" s="23">
        <v>2.2812705862956376E-2</v>
      </c>
      <c r="I221" s="23">
        <v>2.2862732588382447E-2</v>
      </c>
      <c r="J221" s="23">
        <v>3.4022052141188539E-3</v>
      </c>
      <c r="K221" s="23">
        <v>2.9397015494209079E-4</v>
      </c>
      <c r="L221" s="23">
        <v>2.2926782204433539E-2</v>
      </c>
      <c r="M221" s="23">
        <v>5.3376092151043277E-3</v>
      </c>
      <c r="N221" s="23">
        <v>1.232480321288317E-5</v>
      </c>
      <c r="O221" s="23">
        <v>5.8306132323212505E-4</v>
      </c>
    </row>
    <row r="222" spans="2:15" x14ac:dyDescent="0.35">
      <c r="B222" s="30" t="s">
        <v>69</v>
      </c>
    </row>
    <row r="225" spans="2:15" x14ac:dyDescent="0.35">
      <c r="B225" s="6" t="s">
        <v>70</v>
      </c>
    </row>
    <row r="226" spans="2:15" ht="15" thickBot="1" x14ac:dyDescent="0.4"/>
    <row r="227" spans="2:15" x14ac:dyDescent="0.35">
      <c r="B227" s="9"/>
      <c r="C227" s="10" t="s">
        <v>46</v>
      </c>
      <c r="D227" s="10" t="s">
        <v>47</v>
      </c>
      <c r="E227" s="10" t="s">
        <v>48</v>
      </c>
      <c r="F227" s="10" t="s">
        <v>49</v>
      </c>
      <c r="G227" s="10" t="s">
        <v>50</v>
      </c>
      <c r="H227" s="10" t="s">
        <v>51</v>
      </c>
      <c r="I227" s="10" t="s">
        <v>52</v>
      </c>
      <c r="J227" s="10" t="s">
        <v>53</v>
      </c>
      <c r="K227" s="10" t="s">
        <v>54</v>
      </c>
      <c r="L227" s="10" t="s">
        <v>55</v>
      </c>
      <c r="M227" s="10" t="s">
        <v>56</v>
      </c>
      <c r="N227" s="10" t="s">
        <v>57</v>
      </c>
      <c r="O227" s="10" t="s">
        <v>58</v>
      </c>
    </row>
    <row r="228" spans="2:15" x14ac:dyDescent="0.35">
      <c r="B228" s="19" t="s">
        <v>71</v>
      </c>
      <c r="C228" s="21">
        <v>3.039572846934889</v>
      </c>
      <c r="D228" s="21">
        <v>1.5453546286842463</v>
      </c>
      <c r="E228" s="21">
        <v>1.6297312859905866</v>
      </c>
      <c r="F228" s="21">
        <v>-2.6308623929973218</v>
      </c>
      <c r="G228" s="21">
        <v>-1.5497396630173028</v>
      </c>
      <c r="H228" s="21">
        <v>-0.70043599706756976</v>
      </c>
      <c r="I228" s="21">
        <v>0.18054319963453691</v>
      </c>
      <c r="J228" s="21">
        <v>-6.9448770963253553E-2</v>
      </c>
      <c r="K228" s="21">
        <v>-0.53605784857766847</v>
      </c>
      <c r="L228" s="21">
        <v>4.2791219718972942E-2</v>
      </c>
      <c r="M228" s="21">
        <v>-0.35159758354184262</v>
      </c>
      <c r="N228" s="21">
        <v>0.42022191989782992</v>
      </c>
      <c r="O228" s="21">
        <v>1.3231866980762449E-3</v>
      </c>
    </row>
    <row r="229" spans="2:15" x14ac:dyDescent="0.35">
      <c r="B229" s="7" t="s">
        <v>72</v>
      </c>
      <c r="C229" s="22">
        <v>3.2616865032248912</v>
      </c>
      <c r="D229" s="22">
        <v>1.1827393315750139</v>
      </c>
      <c r="E229" s="22">
        <v>1.759844738288765</v>
      </c>
      <c r="F229" s="22">
        <v>-1.6082131675680189</v>
      </c>
      <c r="G229" s="22">
        <v>-0.86801180314322968</v>
      </c>
      <c r="H229" s="22">
        <v>-0.48626325809326154</v>
      </c>
      <c r="I229" s="22">
        <v>-0.17219992091035677</v>
      </c>
      <c r="J229" s="22">
        <v>-0.24158182331668165</v>
      </c>
      <c r="K229" s="22">
        <v>-0.55636778812975651</v>
      </c>
      <c r="L229" s="22">
        <v>1.9464755925811428E-2</v>
      </c>
      <c r="M229" s="22">
        <v>-1.7319197618694104E-2</v>
      </c>
      <c r="N229" s="22">
        <v>0.11182930256709239</v>
      </c>
      <c r="O229" s="22">
        <v>1.095010556920599E-2</v>
      </c>
    </row>
    <row r="230" spans="2:15" x14ac:dyDescent="0.35">
      <c r="B230" s="7" t="s">
        <v>73</v>
      </c>
      <c r="C230" s="22">
        <v>2.4584202025126678</v>
      </c>
      <c r="D230" s="22">
        <v>0.63893538895547253</v>
      </c>
      <c r="E230" s="22">
        <v>2.0343520355020024</v>
      </c>
      <c r="F230" s="22">
        <v>-1.0104897763424519</v>
      </c>
      <c r="G230" s="22">
        <v>-0.5411441052865068</v>
      </c>
      <c r="H230" s="22">
        <v>-0.6769925784663916</v>
      </c>
      <c r="I230" s="22">
        <v>7.9511722038049876E-2</v>
      </c>
      <c r="J230" s="22">
        <v>-0.53789939760982364</v>
      </c>
      <c r="K230" s="22">
        <v>-3.4897536940295279E-2</v>
      </c>
      <c r="L230" s="22">
        <v>-0.26116041405144141</v>
      </c>
      <c r="M230" s="22">
        <v>-1.740696456808416E-2</v>
      </c>
      <c r="N230" s="22">
        <v>-0.18504487344584908</v>
      </c>
      <c r="O230" s="22">
        <v>2.8796191573240121E-2</v>
      </c>
    </row>
    <row r="231" spans="2:15" x14ac:dyDescent="0.35">
      <c r="B231" s="7" t="s">
        <v>74</v>
      </c>
      <c r="C231" s="22">
        <v>2.455516561242614</v>
      </c>
      <c r="D231" s="22">
        <v>1.4137800221875427</v>
      </c>
      <c r="E231" s="22">
        <v>1.4406272553951733</v>
      </c>
      <c r="F231" s="22">
        <v>-0.60937789115699781</v>
      </c>
      <c r="G231" s="22">
        <v>-1.1007844901264918</v>
      </c>
      <c r="H231" s="22">
        <v>-0.31478932677620325</v>
      </c>
      <c r="I231" s="22">
        <v>-0.15538784441009201</v>
      </c>
      <c r="J231" s="22">
        <v>0.10582212538126984</v>
      </c>
      <c r="K231" s="22">
        <v>0.30761302887835962</v>
      </c>
      <c r="L231" s="22">
        <v>3.1609911545623232E-2</v>
      </c>
      <c r="M231" s="22">
        <v>-0.19269151866166762</v>
      </c>
      <c r="N231" s="22">
        <v>-0.18143989755280635</v>
      </c>
      <c r="O231" s="22">
        <v>1.4078421290796492E-2</v>
      </c>
    </row>
    <row r="232" spans="2:15" x14ac:dyDescent="0.35">
      <c r="B232" s="7" t="s">
        <v>75</v>
      </c>
      <c r="C232" s="22">
        <v>2.5547461849053232</v>
      </c>
      <c r="D232" s="22">
        <v>1.2732802627635482</v>
      </c>
      <c r="E232" s="22">
        <v>1.0066595824228781</v>
      </c>
      <c r="F232" s="22">
        <v>-0.28069973404162818</v>
      </c>
      <c r="G232" s="22">
        <v>-0.9222846416687126</v>
      </c>
      <c r="H232" s="22">
        <v>0.15557965325632417</v>
      </c>
      <c r="I232" s="22">
        <v>-0.18960176517773342</v>
      </c>
      <c r="J232" s="22">
        <v>7.6714836354749683E-2</v>
      </c>
      <c r="K232" s="22">
        <v>-3.3610045518076961E-2</v>
      </c>
      <c r="L232" s="22">
        <v>-0.12337091355753765</v>
      </c>
      <c r="M232" s="22">
        <v>6.6526340001003437E-2</v>
      </c>
      <c r="N232" s="22">
        <v>-3.2439380977069325E-2</v>
      </c>
      <c r="O232" s="22">
        <v>-5.0727641393615505E-2</v>
      </c>
    </row>
    <row r="233" spans="2:15" x14ac:dyDescent="0.35">
      <c r="B233" s="7" t="s">
        <v>76</v>
      </c>
      <c r="C233" s="22">
        <v>2.270160745319628</v>
      </c>
      <c r="D233" s="22">
        <v>1.2138865812765347</v>
      </c>
      <c r="E233" s="22">
        <v>0.48183898510994638</v>
      </c>
      <c r="F233" s="22">
        <v>0.36236256951173612</v>
      </c>
      <c r="G233" s="22">
        <v>-0.86002816923955139</v>
      </c>
      <c r="H233" s="22">
        <v>-0.23809782704125546</v>
      </c>
      <c r="I233" s="22">
        <v>0.10239964449851874</v>
      </c>
      <c r="J233" s="22">
        <v>-0.20780099376608963</v>
      </c>
      <c r="K233" s="22">
        <v>-0.10751493901287959</v>
      </c>
      <c r="L233" s="22">
        <v>-5.1150017910924994E-2</v>
      </c>
      <c r="M233" s="22">
        <v>-1.9975889072595648E-2</v>
      </c>
      <c r="N233" s="22">
        <v>0.24708497590923853</v>
      </c>
      <c r="O233" s="22">
        <v>-0.11986329547062391</v>
      </c>
    </row>
    <row r="234" spans="2:15" x14ac:dyDescent="0.35">
      <c r="B234" s="7" t="s">
        <v>77</v>
      </c>
      <c r="C234" s="22">
        <v>2.8179213296417371</v>
      </c>
      <c r="D234" s="22">
        <v>1.06161160046895</v>
      </c>
      <c r="E234" s="22">
        <v>0.6386075983761853</v>
      </c>
      <c r="F234" s="22">
        <v>1.3339676100407165</v>
      </c>
      <c r="G234" s="22">
        <v>-0.84764557025147724</v>
      </c>
      <c r="H234" s="22">
        <v>7.0487820565102444E-2</v>
      </c>
      <c r="I234" s="22">
        <v>1.1400320760720006E-2</v>
      </c>
      <c r="J234" s="22">
        <v>-0.13649360342674718</v>
      </c>
      <c r="K234" s="22">
        <v>0.25454747325177052</v>
      </c>
      <c r="L234" s="22">
        <v>-0.18542343480217549</v>
      </c>
      <c r="M234" s="22">
        <v>-4.8709725735961301E-2</v>
      </c>
      <c r="N234" s="22">
        <v>-8.8933003640709107E-2</v>
      </c>
      <c r="O234" s="22">
        <v>3.8432063266812894E-2</v>
      </c>
    </row>
    <row r="235" spans="2:15" x14ac:dyDescent="0.35">
      <c r="B235" s="7" t="s">
        <v>78</v>
      </c>
      <c r="C235" s="22">
        <v>2.5830599291456213</v>
      </c>
      <c r="D235" s="22">
        <v>0.80384800094974462</v>
      </c>
      <c r="E235" s="22">
        <v>0.70040591453714973</v>
      </c>
      <c r="F235" s="22">
        <v>1.984592400409507</v>
      </c>
      <c r="G235" s="22">
        <v>-0.35554744701839702</v>
      </c>
      <c r="H235" s="22">
        <v>0.16533547131655468</v>
      </c>
      <c r="I235" s="22">
        <v>-0.29192731005311068</v>
      </c>
      <c r="J235" s="22">
        <v>-0.42655391139428955</v>
      </c>
      <c r="K235" s="22">
        <v>-4.9226494623147585E-2</v>
      </c>
      <c r="L235" s="22">
        <v>-0.28138111722852621</v>
      </c>
      <c r="M235" s="22">
        <v>2.1048184919354451E-2</v>
      </c>
      <c r="N235" s="22">
        <v>-0.17916874079293074</v>
      </c>
      <c r="O235" s="22">
        <v>1.7356429378598826E-3</v>
      </c>
    </row>
    <row r="236" spans="2:15" x14ac:dyDescent="0.35">
      <c r="B236" s="7" t="s">
        <v>79</v>
      </c>
      <c r="C236" s="22">
        <v>1.8379096851950176</v>
      </c>
      <c r="D236" s="22">
        <v>0.77500065484776137</v>
      </c>
      <c r="E236" s="22">
        <v>0.55889219740864982</v>
      </c>
      <c r="F236" s="22">
        <v>1.4071940926471809</v>
      </c>
      <c r="G236" s="22">
        <v>-0.35938185950395518</v>
      </c>
      <c r="H236" s="22">
        <v>-0.42826667036153609</v>
      </c>
      <c r="I236" s="22">
        <v>-0.58796327162239503</v>
      </c>
      <c r="J236" s="22">
        <v>-0.37615209676383343</v>
      </c>
      <c r="K236" s="22">
        <v>7.2260847482124926E-2</v>
      </c>
      <c r="L236" s="22">
        <v>-0.42261243767202167</v>
      </c>
      <c r="M236" s="22">
        <v>0.24624410870412586</v>
      </c>
      <c r="N236" s="22">
        <v>-0.2424149738341006</v>
      </c>
      <c r="O236" s="22">
        <v>-4.6690590507751012E-2</v>
      </c>
    </row>
    <row r="237" spans="2:15" x14ac:dyDescent="0.35">
      <c r="B237" s="7" t="s">
        <v>80</v>
      </c>
      <c r="C237" s="22">
        <v>0.84841694294606906</v>
      </c>
      <c r="D237" s="22">
        <v>0.92676641462674691</v>
      </c>
      <c r="E237" s="22">
        <v>0.14651274344709903</v>
      </c>
      <c r="F237" s="22">
        <v>1.8058536057728776</v>
      </c>
      <c r="G237" s="22">
        <v>-0.5595687742120008</v>
      </c>
      <c r="H237" s="22">
        <v>-0.34807310820956777</v>
      </c>
      <c r="I237" s="22">
        <v>-0.52304269776094137</v>
      </c>
      <c r="J237" s="22">
        <v>0.10738562217282401</v>
      </c>
      <c r="K237" s="22">
        <v>3.9826223694435232E-2</v>
      </c>
      <c r="L237" s="22">
        <v>-0.35337846772560844</v>
      </c>
      <c r="M237" s="22">
        <v>-0.37245348811774259</v>
      </c>
      <c r="N237" s="22">
        <v>-0.21037612890952107</v>
      </c>
      <c r="O237" s="22">
        <v>1.6017087911627675E-2</v>
      </c>
    </row>
    <row r="238" spans="2:15" x14ac:dyDescent="0.35">
      <c r="B238" s="7" t="s">
        <v>81</v>
      </c>
      <c r="C238" s="22">
        <v>0.71472684808541942</v>
      </c>
      <c r="D238" s="22">
        <v>1.1598435575638897</v>
      </c>
      <c r="E238" s="22">
        <v>-0.8399792147357763</v>
      </c>
      <c r="F238" s="22">
        <v>2.1627073568235642</v>
      </c>
      <c r="G238" s="22">
        <v>-0.37942614351998583</v>
      </c>
      <c r="H238" s="22">
        <v>0.21343781382475385</v>
      </c>
      <c r="I238" s="22">
        <v>-0.92527136573478475</v>
      </c>
      <c r="J238" s="22">
        <v>0.60575440300010508</v>
      </c>
      <c r="K238" s="22">
        <v>-6.6440035427681454E-3</v>
      </c>
      <c r="L238" s="22">
        <v>-0.15524643579302644</v>
      </c>
      <c r="M238" s="22">
        <v>-9.149818047912639E-2</v>
      </c>
      <c r="N238" s="22">
        <v>-1.7401353194764067E-2</v>
      </c>
      <c r="O238" s="22">
        <v>-7.840398994143552E-2</v>
      </c>
    </row>
    <row r="239" spans="2:15" x14ac:dyDescent="0.35">
      <c r="B239" s="7" t="s">
        <v>82</v>
      </c>
      <c r="C239" s="22">
        <v>-0.54258529673002487</v>
      </c>
      <c r="D239" s="22">
        <v>0.20121163557909305</v>
      </c>
      <c r="E239" s="22">
        <v>-1.0967674211810763</v>
      </c>
      <c r="F239" s="22">
        <v>2.6240067197024031</v>
      </c>
      <c r="G239" s="22">
        <v>-0.2819405107808256</v>
      </c>
      <c r="H239" s="22">
        <v>0.29632347958515903</v>
      </c>
      <c r="I239" s="22">
        <v>0.38737569034548924</v>
      </c>
      <c r="J239" s="22">
        <v>-0.52474548960224066</v>
      </c>
      <c r="K239" s="22">
        <v>2.2178034499170912E-2</v>
      </c>
      <c r="L239" s="22">
        <v>9.965788963979022E-2</v>
      </c>
      <c r="M239" s="22">
        <v>0.33069261942195316</v>
      </c>
      <c r="N239" s="22">
        <v>0.12390407402562914</v>
      </c>
      <c r="O239" s="22">
        <v>2.3813049807643885E-2</v>
      </c>
    </row>
    <row r="240" spans="2:15" x14ac:dyDescent="0.35">
      <c r="B240" s="7" t="s">
        <v>83</v>
      </c>
      <c r="C240" s="22">
        <v>-1.8417906116486604</v>
      </c>
      <c r="D240" s="22">
        <v>0.18067973228989312</v>
      </c>
      <c r="E240" s="22">
        <v>-1.2958589338165558</v>
      </c>
      <c r="F240" s="22">
        <v>1.7329516796022582</v>
      </c>
      <c r="G240" s="22">
        <v>-0.6944311263853693</v>
      </c>
      <c r="H240" s="22">
        <v>6.8400919428908566E-2</v>
      </c>
      <c r="I240" s="22">
        <v>0.64725531645161971</v>
      </c>
      <c r="J240" s="22">
        <v>-0.2531693243742052</v>
      </c>
      <c r="K240" s="22">
        <v>0.38113359713199713</v>
      </c>
      <c r="L240" s="22">
        <v>-2.7180572326671454E-2</v>
      </c>
      <c r="M240" s="22">
        <v>5.5467171172765214E-3</v>
      </c>
      <c r="N240" s="22">
        <v>0.15622444517261405</v>
      </c>
      <c r="O240" s="22">
        <v>-1.7510258812470987E-2</v>
      </c>
    </row>
    <row r="241" spans="2:15" x14ac:dyDescent="0.35">
      <c r="B241" s="7" t="s">
        <v>84</v>
      </c>
      <c r="C241" s="22">
        <v>-1.9231531371686534</v>
      </c>
      <c r="D241" s="22">
        <v>0.62203604273772095</v>
      </c>
      <c r="E241" s="22">
        <v>-1.9187424871827587</v>
      </c>
      <c r="F241" s="22">
        <v>0.81100988707008415</v>
      </c>
      <c r="G241" s="22">
        <v>-0.88253244182274704</v>
      </c>
      <c r="H241" s="22">
        <v>-3.5744555099982311E-2</v>
      </c>
      <c r="I241" s="22">
        <v>-0.42464900142367323</v>
      </c>
      <c r="J241" s="22">
        <v>0.41162174058937734</v>
      </c>
      <c r="K241" s="22">
        <v>0.28131155810589564</v>
      </c>
      <c r="L241" s="22">
        <v>5.0764790237319279E-2</v>
      </c>
      <c r="M241" s="22">
        <v>-0.18744688340750482</v>
      </c>
      <c r="N241" s="22">
        <v>0.22827057666469808</v>
      </c>
      <c r="O241" s="22">
        <v>0.15312403115073928</v>
      </c>
    </row>
    <row r="242" spans="2:15" x14ac:dyDescent="0.35">
      <c r="B242" s="7" t="s">
        <v>85</v>
      </c>
      <c r="C242" s="22">
        <v>-2.6683650235282115</v>
      </c>
      <c r="D242" s="22">
        <v>-0.36358591236634724</v>
      </c>
      <c r="E242" s="22">
        <v>-1.9162033010963611</v>
      </c>
      <c r="F242" s="22">
        <v>0.72249246611349782</v>
      </c>
      <c r="G242" s="22">
        <v>-0.31175574377491533</v>
      </c>
      <c r="H242" s="22">
        <v>-0.40903043503926811</v>
      </c>
      <c r="I242" s="22">
        <v>0.2108602446599962</v>
      </c>
      <c r="J242" s="22">
        <v>-0.48866237639851168</v>
      </c>
      <c r="K242" s="22">
        <v>-0.42105258184245525</v>
      </c>
      <c r="L242" s="22">
        <v>-0.32891321154090325</v>
      </c>
      <c r="M242" s="22">
        <v>-5.8713295599242252E-2</v>
      </c>
      <c r="N242" s="22">
        <v>0.28398162647748343</v>
      </c>
      <c r="O242" s="22">
        <v>3.7033806612032837E-2</v>
      </c>
    </row>
    <row r="243" spans="2:15" x14ac:dyDescent="0.35">
      <c r="B243" s="7" t="s">
        <v>86</v>
      </c>
      <c r="C243" s="22">
        <v>-3.1978908110342092</v>
      </c>
      <c r="D243" s="22">
        <v>-0.32627660846763562</v>
      </c>
      <c r="E243" s="22">
        <v>-1.7136772250738663</v>
      </c>
      <c r="F243" s="22">
        <v>0.39946185525558114</v>
      </c>
      <c r="G243" s="22">
        <v>-0.73095292996740868</v>
      </c>
      <c r="H243" s="22">
        <v>-0.5356220011429158</v>
      </c>
      <c r="I243" s="22">
        <v>0.53309372905089381</v>
      </c>
      <c r="J243" s="22">
        <v>-0.66902741867821991</v>
      </c>
      <c r="K243" s="22">
        <v>-0.1229453857150784</v>
      </c>
      <c r="L243" s="22">
        <v>6.9278630425622933E-2</v>
      </c>
      <c r="M243" s="22">
        <v>-0.32525013188665741</v>
      </c>
      <c r="N243" s="22">
        <v>-4.1893899608098611E-2</v>
      </c>
      <c r="O243" s="22">
        <v>-7.2721770436483119E-3</v>
      </c>
    </row>
    <row r="244" spans="2:15" x14ac:dyDescent="0.35">
      <c r="B244" s="7" t="s">
        <v>87</v>
      </c>
      <c r="C244" s="22">
        <v>-3.6466450869552909</v>
      </c>
      <c r="D244" s="22">
        <v>-0.19407172467498446</v>
      </c>
      <c r="E244" s="22">
        <v>-1.3426659603319724</v>
      </c>
      <c r="F244" s="22">
        <v>-0.46752300615189513</v>
      </c>
      <c r="G244" s="22">
        <v>-0.63471827788587376</v>
      </c>
      <c r="H244" s="22">
        <v>-0.19292658956711603</v>
      </c>
      <c r="I244" s="22">
        <v>-0.17729197317867895</v>
      </c>
      <c r="J244" s="22">
        <v>-0.34146317585264685</v>
      </c>
      <c r="K244" s="22">
        <v>-0.18585280962697973</v>
      </c>
      <c r="L244" s="22">
        <v>0.28873079854539574</v>
      </c>
      <c r="M244" s="22">
        <v>-3.3970913891785429E-2</v>
      </c>
      <c r="N244" s="22">
        <v>-0.14187599884024971</v>
      </c>
      <c r="O244" s="22">
        <v>7.5579143586180106E-2</v>
      </c>
    </row>
    <row r="245" spans="2:15" x14ac:dyDescent="0.35">
      <c r="B245" s="7" t="s">
        <v>88</v>
      </c>
      <c r="C245" s="22">
        <v>-4.4859377138371546</v>
      </c>
      <c r="D245" s="22">
        <v>-2.4951691650983265E-2</v>
      </c>
      <c r="E245" s="22">
        <v>-1.0987567679120425</v>
      </c>
      <c r="F245" s="22">
        <v>-1.1916908031315976</v>
      </c>
      <c r="G245" s="22">
        <v>-1.0783695424731869</v>
      </c>
      <c r="H245" s="22">
        <v>-1.0197030136373852</v>
      </c>
      <c r="I245" s="22">
        <v>0.11399659451218014</v>
      </c>
      <c r="J245" s="22">
        <v>-0.15694784875282913</v>
      </c>
      <c r="K245" s="22">
        <v>0.38771468210823995</v>
      </c>
      <c r="L245" s="22">
        <v>0.19058296548925746</v>
      </c>
      <c r="M245" s="22">
        <v>-0.1731825356125925</v>
      </c>
      <c r="N245" s="22">
        <v>-0.27824703339381518</v>
      </c>
      <c r="O245" s="22">
        <v>-5.7472539819641927E-2</v>
      </c>
    </row>
    <row r="246" spans="2:15" x14ac:dyDescent="0.35">
      <c r="B246" s="7" t="s">
        <v>89</v>
      </c>
      <c r="C246" s="22">
        <v>-4.6478215964916689</v>
      </c>
      <c r="D246" s="22">
        <v>-0.38806194265258565</v>
      </c>
      <c r="E246" s="22">
        <v>-0.79863466719299459</v>
      </c>
      <c r="F246" s="22">
        <v>-1.4386211669154549</v>
      </c>
      <c r="G246" s="22">
        <v>-0.55065232810504949</v>
      </c>
      <c r="H246" s="22">
        <v>-0.60160435105070409</v>
      </c>
      <c r="I246" s="22">
        <v>-0.12544264040503317</v>
      </c>
      <c r="J246" s="22">
        <v>0.15554178814303921</v>
      </c>
      <c r="K246" s="22">
        <v>0.10052694504620828</v>
      </c>
      <c r="L246" s="22">
        <v>-0.13298714849832582</v>
      </c>
      <c r="M246" s="22">
        <v>0.23496381280145248</v>
      </c>
      <c r="N246" s="22">
        <v>-6.0081290274254587E-3</v>
      </c>
      <c r="O246" s="22">
        <v>-5.4047419436700384E-2</v>
      </c>
    </row>
    <row r="247" spans="2:15" x14ac:dyDescent="0.35">
      <c r="B247" s="7" t="s">
        <v>90</v>
      </c>
      <c r="C247" s="22">
        <v>-4.4245205133944845</v>
      </c>
      <c r="D247" s="22">
        <v>-1.0859912080677356</v>
      </c>
      <c r="E247" s="22">
        <v>-1.0903148646749488</v>
      </c>
      <c r="F247" s="22">
        <v>-0.84138209455886015</v>
      </c>
      <c r="G247" s="22">
        <v>4.8558596896560863E-2</v>
      </c>
      <c r="H247" s="22">
        <v>-3.8982648759410821E-3</v>
      </c>
      <c r="I247" s="22">
        <v>-0.22184474296998186</v>
      </c>
      <c r="J247" s="22">
        <v>9.2657994566147373E-2</v>
      </c>
      <c r="K247" s="22">
        <v>-0.21158019559329139</v>
      </c>
      <c r="L247" s="22">
        <v>-0.20569912794341355</v>
      </c>
      <c r="M247" s="22">
        <v>-3.2514996583316802E-2</v>
      </c>
      <c r="N247" s="22">
        <v>8.4193878830372826E-3</v>
      </c>
      <c r="O247" s="22">
        <v>0.13882780764238228</v>
      </c>
    </row>
    <row r="248" spans="2:15" x14ac:dyDescent="0.35">
      <c r="B248" s="7" t="s">
        <v>91</v>
      </c>
      <c r="C248" s="22">
        <v>-3.8246409055145021</v>
      </c>
      <c r="D248" s="22">
        <v>-1.2408918429935138</v>
      </c>
      <c r="E248" s="22">
        <v>-1.2691511963425046</v>
      </c>
      <c r="F248" s="22">
        <v>-1.1775004649970264</v>
      </c>
      <c r="G248" s="22">
        <v>8.6510718095322417E-2</v>
      </c>
      <c r="H248" s="22">
        <v>0.30314134730639353</v>
      </c>
      <c r="I248" s="22">
        <v>-0.2781401275823619</v>
      </c>
      <c r="J248" s="22">
        <v>-0.15587168727175749</v>
      </c>
      <c r="K248" s="22">
        <v>-3.8166257291295837E-2</v>
      </c>
      <c r="L248" s="22">
        <v>-0.10966394606095353</v>
      </c>
      <c r="M248" s="22">
        <v>5.9471643588544509E-3</v>
      </c>
      <c r="N248" s="22">
        <v>-7.6879677025441656E-2</v>
      </c>
      <c r="O248" s="22">
        <v>0.15132267131698884</v>
      </c>
    </row>
    <row r="249" spans="2:15" x14ac:dyDescent="0.35">
      <c r="B249" s="7" t="s">
        <v>92</v>
      </c>
      <c r="C249" s="22">
        <v>-3.6517761980666967</v>
      </c>
      <c r="D249" s="22">
        <v>-1.4392008556056319</v>
      </c>
      <c r="E249" s="22">
        <v>-0.37383837894411853</v>
      </c>
      <c r="F249" s="22">
        <v>-1.0481917823887072</v>
      </c>
      <c r="G249" s="22">
        <v>-0.23692104681909071</v>
      </c>
      <c r="H249" s="22">
        <v>0.39358588253204774</v>
      </c>
      <c r="I249" s="22">
        <v>0.6224243961209539</v>
      </c>
      <c r="J249" s="22">
        <v>-0.24744921345719378</v>
      </c>
      <c r="K249" s="22">
        <v>0.24840150699185676</v>
      </c>
      <c r="L249" s="22">
        <v>-0.43516930713037516</v>
      </c>
      <c r="M249" s="22">
        <v>0.10808539492974145</v>
      </c>
      <c r="N249" s="22">
        <v>-4.6910802912918929E-2</v>
      </c>
      <c r="O249" s="22">
        <v>-0.20166454180691268</v>
      </c>
    </row>
    <row r="250" spans="2:15" x14ac:dyDescent="0.35">
      <c r="B250" s="7" t="s">
        <v>93</v>
      </c>
      <c r="C250" s="22">
        <v>-3.3637452309351179</v>
      </c>
      <c r="D250" s="22">
        <v>-1.0499317846591856</v>
      </c>
      <c r="E250" s="22">
        <v>0.39966770016130448</v>
      </c>
      <c r="F250" s="22">
        <v>-1.4131095216320431</v>
      </c>
      <c r="G250" s="22">
        <v>-6.4256491597575405E-2</v>
      </c>
      <c r="H250" s="22">
        <v>0.46457831839911939</v>
      </c>
      <c r="I250" s="22">
        <v>-0.60263099608792614</v>
      </c>
      <c r="J250" s="22">
        <v>0.38488054938603139</v>
      </c>
      <c r="K250" s="22">
        <v>0.51955299262595012</v>
      </c>
      <c r="L250" s="22">
        <v>-0.45028279138047256</v>
      </c>
      <c r="M250" s="22">
        <v>-0.24539772323602249</v>
      </c>
      <c r="N250" s="22">
        <v>-0.17295305783027348</v>
      </c>
      <c r="O250" s="22">
        <v>-0.21833311930765159</v>
      </c>
    </row>
    <row r="251" spans="2:15" x14ac:dyDescent="0.35">
      <c r="B251" s="7" t="s">
        <v>94</v>
      </c>
      <c r="C251" s="22">
        <v>-2.449320279930427</v>
      </c>
      <c r="D251" s="22">
        <v>-0.90463726838186376</v>
      </c>
      <c r="E251" s="22">
        <v>0.5274837345900264</v>
      </c>
      <c r="F251" s="22">
        <v>-0.85701090539427538</v>
      </c>
      <c r="G251" s="22">
        <v>0.14765221891064553</v>
      </c>
      <c r="H251" s="22">
        <v>0.78819629199531571</v>
      </c>
      <c r="I251" s="22">
        <v>-0.96464145845855509</v>
      </c>
      <c r="J251" s="22">
        <v>0.12306501876112592</v>
      </c>
      <c r="K251" s="22">
        <v>-6.9230575583961763E-3</v>
      </c>
      <c r="L251" s="22">
        <v>1.8605520336353876E-3</v>
      </c>
      <c r="M251" s="22">
        <v>-0.19726692323603959</v>
      </c>
      <c r="N251" s="22">
        <v>-0.2542568923490256</v>
      </c>
      <c r="O251" s="22">
        <v>-9.9576078621171488E-2</v>
      </c>
    </row>
    <row r="252" spans="2:15" x14ac:dyDescent="0.35">
      <c r="B252" s="7" t="s">
        <v>95</v>
      </c>
      <c r="C252" s="22">
        <v>-2.2804469385744888</v>
      </c>
      <c r="D252" s="22">
        <v>-1.4314926916157722</v>
      </c>
      <c r="E252" s="22">
        <v>0.72142672112401163</v>
      </c>
      <c r="F252" s="22">
        <v>-3.6678767534899973E-2</v>
      </c>
      <c r="G252" s="22">
        <v>0.47172722770224673</v>
      </c>
      <c r="H252" s="22">
        <v>1.2123313707880472</v>
      </c>
      <c r="I252" s="22">
        <v>0.10535830435505619</v>
      </c>
      <c r="J252" s="22">
        <v>-1.031700173668715</v>
      </c>
      <c r="K252" s="22">
        <v>-0.69180824315723954</v>
      </c>
      <c r="L252" s="22">
        <v>0.22297052035916648</v>
      </c>
      <c r="M252" s="22">
        <v>-8.8349056833813056E-2</v>
      </c>
      <c r="N252" s="22">
        <v>-8.1484874179439268E-2</v>
      </c>
      <c r="O252" s="22">
        <v>-0.23662132319426801</v>
      </c>
    </row>
    <row r="253" spans="2:15" x14ac:dyDescent="0.35">
      <c r="B253" s="7" t="s">
        <v>96</v>
      </c>
      <c r="C253" s="22">
        <v>-1.9117424450724554</v>
      </c>
      <c r="D253" s="22">
        <v>-1.0893288668986001</v>
      </c>
      <c r="E253" s="22">
        <v>1.3831846617096164</v>
      </c>
      <c r="F253" s="22">
        <v>-0.1876692993491334</v>
      </c>
      <c r="G253" s="22">
        <v>0.28534980446972813</v>
      </c>
      <c r="H253" s="22">
        <v>0.96022824147478414</v>
      </c>
      <c r="I253" s="22">
        <v>-0.27897246256515046</v>
      </c>
      <c r="J253" s="22">
        <v>-0.55999837104437233</v>
      </c>
      <c r="K253" s="22">
        <v>9.6917489871155393E-2</v>
      </c>
      <c r="L253" s="22">
        <v>0.33685816615095138</v>
      </c>
      <c r="M253" s="22">
        <v>0.13993640348492645</v>
      </c>
      <c r="N253" s="22">
        <v>-2.2802394429372441E-2</v>
      </c>
      <c r="O253" s="22">
        <v>-0.11875279208856865</v>
      </c>
    </row>
    <row r="254" spans="2:15" x14ac:dyDescent="0.35">
      <c r="B254" s="7" t="s">
        <v>97</v>
      </c>
      <c r="C254" s="22">
        <v>-1.4723505541525075</v>
      </c>
      <c r="D254" s="22">
        <v>-1.2596355663164076</v>
      </c>
      <c r="E254" s="22">
        <v>1.4935223248749039</v>
      </c>
      <c r="F254" s="22">
        <v>-0.20403644288128597</v>
      </c>
      <c r="G254" s="22">
        <v>0.66203500474903276</v>
      </c>
      <c r="H254" s="22">
        <v>0.4922265295122028</v>
      </c>
      <c r="I254" s="22">
        <v>-0.66278950503457446</v>
      </c>
      <c r="J254" s="22">
        <v>-0.27942492879351011</v>
      </c>
      <c r="K254" s="22">
        <v>0.32938472526933321</v>
      </c>
      <c r="L254" s="22">
        <v>3.1704537289636958E-2</v>
      </c>
      <c r="M254" s="22">
        <v>8.5136125954458575E-2</v>
      </c>
      <c r="N254" s="22">
        <v>0.33442427564055144</v>
      </c>
      <c r="O254" s="22">
        <v>3.6559974910498783E-2</v>
      </c>
    </row>
    <row r="255" spans="2:15" x14ac:dyDescent="0.35">
      <c r="B255" s="7" t="s">
        <v>98</v>
      </c>
      <c r="C255" s="22">
        <v>-1.1079930377983915</v>
      </c>
      <c r="D255" s="22">
        <v>-1.3372459856229726</v>
      </c>
      <c r="E255" s="22">
        <v>1.9024468735491395</v>
      </c>
      <c r="F255" s="22">
        <v>0.50171351007334242</v>
      </c>
      <c r="G255" s="22">
        <v>0.7187844530837717</v>
      </c>
      <c r="H255" s="22">
        <v>-0.1317884217321065</v>
      </c>
      <c r="I255" s="22">
        <v>-0.15667188807176868</v>
      </c>
      <c r="J255" s="22">
        <v>-5.5163978503748989E-2</v>
      </c>
      <c r="K255" s="22">
        <v>0.79321236033476661</v>
      </c>
      <c r="L255" s="22">
        <v>-1.9407821625548771E-2</v>
      </c>
      <c r="M255" s="22">
        <v>-2.8799427697514091E-2</v>
      </c>
      <c r="N255" s="22">
        <v>0.19299277973651371</v>
      </c>
      <c r="O255" s="22">
        <v>-8.3156956798819348E-2</v>
      </c>
    </row>
    <row r="256" spans="2:15" x14ac:dyDescent="0.35">
      <c r="B256" s="7" t="s">
        <v>99</v>
      </c>
      <c r="C256" s="22">
        <v>-0.71359520055835224</v>
      </c>
      <c r="D256" s="22">
        <v>-1.7238038596043732</v>
      </c>
      <c r="E256" s="22">
        <v>1.4677361122302297</v>
      </c>
      <c r="F256" s="22">
        <v>0.83190432605055398</v>
      </c>
      <c r="G256" s="22">
        <v>1.4341800550499892</v>
      </c>
      <c r="H256" s="22">
        <v>-0.16818585278290316</v>
      </c>
      <c r="I256" s="22">
        <v>-0.44939432205028174</v>
      </c>
      <c r="J256" s="22">
        <v>3.7088807952435521E-2</v>
      </c>
      <c r="K256" s="22">
        <v>-3.9572157162299233E-2</v>
      </c>
      <c r="L256" s="22">
        <v>8.3624364444455312E-2</v>
      </c>
      <c r="M256" s="22">
        <v>-0.12608689823329872</v>
      </c>
      <c r="N256" s="22">
        <v>0.16773867999089548</v>
      </c>
      <c r="O256" s="22">
        <v>0.20481464778416</v>
      </c>
    </row>
    <row r="257" spans="2:15" x14ac:dyDescent="0.35">
      <c r="B257" s="7" t="s">
        <v>100</v>
      </c>
      <c r="C257" s="22">
        <v>-0.36085536944403018</v>
      </c>
      <c r="D257" s="22">
        <v>-1.4440450543867549</v>
      </c>
      <c r="E257" s="22">
        <v>0.86070032066227764</v>
      </c>
      <c r="F257" s="22">
        <v>1.0412577395698159</v>
      </c>
      <c r="G257" s="22">
        <v>0.91285355588800743</v>
      </c>
      <c r="H257" s="22">
        <v>-0.64113318360981963</v>
      </c>
      <c r="I257" s="22">
        <v>-6.1042180863613849E-3</v>
      </c>
      <c r="J257" s="22">
        <v>-5.7204245404569795E-2</v>
      </c>
      <c r="K257" s="22">
        <v>0.15146317071138007</v>
      </c>
      <c r="L257" s="22">
        <v>0.124453211232324</v>
      </c>
      <c r="M257" s="22">
        <v>-0.56622345247415351</v>
      </c>
      <c r="N257" s="22">
        <v>8.5402488453733133E-2</v>
      </c>
      <c r="O257" s="22">
        <v>-1.9272943712126719E-2</v>
      </c>
    </row>
    <row r="258" spans="2:15" x14ac:dyDescent="0.35">
      <c r="B258" s="7" t="s">
        <v>101</v>
      </c>
      <c r="C258" s="22">
        <v>-0.55395543655189017</v>
      </c>
      <c r="D258" s="22">
        <v>-0.85137901063546462</v>
      </c>
      <c r="E258" s="22">
        <v>1.3881468783356123</v>
      </c>
      <c r="F258" s="22">
        <v>0.76035977824340295</v>
      </c>
      <c r="G258" s="22">
        <v>0.57507283057824443</v>
      </c>
      <c r="H258" s="22">
        <v>-1.0047004245122262</v>
      </c>
      <c r="I258" s="22">
        <v>9.3533266275403926E-2</v>
      </c>
      <c r="J258" s="22">
        <v>2.4791137547610448E-2</v>
      </c>
      <c r="K258" s="22">
        <v>0.28003852559922748</v>
      </c>
      <c r="L258" s="22">
        <v>0.32255393888573758</v>
      </c>
      <c r="M258" s="22">
        <v>-0.10769240793083745</v>
      </c>
      <c r="N258" s="22">
        <v>-4.2697876349931538E-2</v>
      </c>
      <c r="O258" s="22">
        <v>-0.12534960675347237</v>
      </c>
    </row>
    <row r="259" spans="2:15" x14ac:dyDescent="0.35">
      <c r="B259" s="7" t="s">
        <v>102</v>
      </c>
      <c r="C259" s="22">
        <v>-0.47571055195425827</v>
      </c>
      <c r="D259" s="22">
        <v>-0.9128369420821778</v>
      </c>
      <c r="E259" s="22">
        <v>1.4567743607555914</v>
      </c>
      <c r="F259" s="22">
        <v>0.56069002239257903</v>
      </c>
      <c r="G259" s="22">
        <v>0.71997155804318747</v>
      </c>
      <c r="H259" s="22">
        <v>-1.1754291919344682</v>
      </c>
      <c r="I259" s="22">
        <v>2.7122273025876054E-2</v>
      </c>
      <c r="J259" s="22">
        <v>6.2862829960276589E-2</v>
      </c>
      <c r="K259" s="22">
        <v>-0.13130542364898298</v>
      </c>
      <c r="L259" s="22">
        <v>9.6849219062848713E-2</v>
      </c>
      <c r="M259" s="22">
        <v>0.26972053954069652</v>
      </c>
      <c r="N259" s="22">
        <v>-0.14465088783562366</v>
      </c>
      <c r="O259" s="22">
        <v>-0.12191383008495206</v>
      </c>
    </row>
    <row r="260" spans="2:15" x14ac:dyDescent="0.35">
      <c r="B260" s="7" t="s">
        <v>103</v>
      </c>
      <c r="C260" s="22">
        <v>-5.6266771896213215E-2</v>
      </c>
      <c r="D260" s="22">
        <v>-0.77682088712205111</v>
      </c>
      <c r="E260" s="22">
        <v>0.53971440693274098</v>
      </c>
      <c r="F260" s="22">
        <v>5.2243503495495655E-2</v>
      </c>
      <c r="G260" s="22">
        <v>0.8385271364203305</v>
      </c>
      <c r="H260" s="22">
        <v>-1.0359556069132687</v>
      </c>
      <c r="I260" s="22">
        <v>-0.91905077885727027</v>
      </c>
      <c r="J260" s="22">
        <v>-0.14877120865137097</v>
      </c>
      <c r="K260" s="22">
        <v>-0.22195255757537133</v>
      </c>
      <c r="L260" s="22">
        <v>0.44702024509108385</v>
      </c>
      <c r="M260" s="22">
        <v>9.7402271960419524E-3</v>
      </c>
      <c r="N260" s="22">
        <v>-0.12340618855221258</v>
      </c>
      <c r="O260" s="22">
        <v>0.22173705871179625</v>
      </c>
    </row>
    <row r="261" spans="2:15" x14ac:dyDescent="0.35">
      <c r="B261" s="7" t="s">
        <v>104</v>
      </c>
      <c r="C261" s="22">
        <v>0.64797504078756163</v>
      </c>
      <c r="D261" s="22">
        <v>-0.94156596835574202</v>
      </c>
      <c r="E261" s="22">
        <v>-8.21022788258189E-2</v>
      </c>
      <c r="F261" s="22">
        <v>4.3703987040165329E-2</v>
      </c>
      <c r="G261" s="22">
        <v>0.59225349858586185</v>
      </c>
      <c r="H261" s="22">
        <v>-0.90123404299688126</v>
      </c>
      <c r="I261" s="22">
        <v>-1.6047719748747774E-2</v>
      </c>
      <c r="J261" s="22">
        <v>-0.41032620357706878</v>
      </c>
      <c r="K261" s="22">
        <v>-0.52188157786222322</v>
      </c>
      <c r="L261" s="22">
        <v>0.21114635173805835</v>
      </c>
      <c r="M261" s="22">
        <v>0.409871422790338</v>
      </c>
      <c r="N261" s="22">
        <v>-0.23812512327515106</v>
      </c>
      <c r="O261" s="22">
        <v>0.1116588805989546</v>
      </c>
    </row>
    <row r="262" spans="2:15" x14ac:dyDescent="0.35">
      <c r="B262" s="7" t="s">
        <v>105</v>
      </c>
      <c r="C262" s="22">
        <v>1.2174802374869307</v>
      </c>
      <c r="D262" s="22">
        <v>-0.82179145974505308</v>
      </c>
      <c r="E262" s="22">
        <v>-0.74857242200364382</v>
      </c>
      <c r="F262" s="22">
        <v>0.17653686209066544</v>
      </c>
      <c r="G262" s="22">
        <v>0.22326207750466781</v>
      </c>
      <c r="H262" s="22">
        <v>-0.93277185156344877</v>
      </c>
      <c r="I262" s="22">
        <v>0.57515963693483607</v>
      </c>
      <c r="J262" s="22">
        <v>-0.3823262679426247</v>
      </c>
      <c r="K262" s="22">
        <v>-3.7556265115432589E-3</v>
      </c>
      <c r="L262" s="22">
        <v>6.9548454663133613E-2</v>
      </c>
      <c r="M262" s="22">
        <v>6.1719493498296293E-2</v>
      </c>
      <c r="N262" s="22">
        <v>7.7838721725697904E-2</v>
      </c>
      <c r="O262" s="22">
        <v>0.10197802503177328</v>
      </c>
    </row>
    <row r="263" spans="2:15" x14ac:dyDescent="0.35">
      <c r="B263" s="7" t="s">
        <v>106</v>
      </c>
      <c r="C263" s="22">
        <v>1.6626710779665841</v>
      </c>
      <c r="D263" s="22">
        <v>-0.75960808450899653</v>
      </c>
      <c r="E263" s="22">
        <v>-0.69154511069471902</v>
      </c>
      <c r="F263" s="22">
        <v>-0.39076799502429432</v>
      </c>
      <c r="G263" s="22">
        <v>0.25172431259378047</v>
      </c>
      <c r="H263" s="22">
        <v>-1.4543010780491692</v>
      </c>
      <c r="I263" s="22">
        <v>0.18397012248019917</v>
      </c>
      <c r="J263" s="22">
        <v>0.39793341359502571</v>
      </c>
      <c r="K263" s="22">
        <v>0.62412295084336999</v>
      </c>
      <c r="L263" s="22">
        <v>-0.14699575401290935</v>
      </c>
      <c r="M263" s="22">
        <v>0.28132975386594727</v>
      </c>
      <c r="N263" s="22">
        <v>0.12531340759360149</v>
      </c>
      <c r="O263" s="22">
        <v>9.1896659072543102E-2</v>
      </c>
    </row>
    <row r="264" spans="2:15" x14ac:dyDescent="0.35">
      <c r="B264" s="7" t="s">
        <v>107</v>
      </c>
      <c r="C264" s="22">
        <v>2.0799673678978849</v>
      </c>
      <c r="D264" s="22">
        <v>-0.92311633677413341</v>
      </c>
      <c r="E264" s="22">
        <v>-1.1568722729229526</v>
      </c>
      <c r="F264" s="22">
        <v>-0.51306959527425688</v>
      </c>
      <c r="G264" s="22">
        <v>0.64589165369827461</v>
      </c>
      <c r="H264" s="22">
        <v>-1.0728181298342796</v>
      </c>
      <c r="I264" s="22">
        <v>-4.1538836078383601E-2</v>
      </c>
      <c r="J264" s="22">
        <v>0.57303608006044626</v>
      </c>
      <c r="K264" s="22">
        <v>-3.7172426580185575E-2</v>
      </c>
      <c r="L264" s="22">
        <v>-0.10520438157997244</v>
      </c>
      <c r="M264" s="22">
        <v>0.28797246469816801</v>
      </c>
      <c r="N264" s="22">
        <v>8.3937026025543801E-2</v>
      </c>
      <c r="O264" s="22">
        <v>-2.1971285356608736E-2</v>
      </c>
    </row>
    <row r="265" spans="2:15" x14ac:dyDescent="0.35">
      <c r="B265" s="7" t="s">
        <v>108</v>
      </c>
      <c r="C265" s="22">
        <v>2.1549635206861857</v>
      </c>
      <c r="D265" s="22">
        <v>-0.55472971313350361</v>
      </c>
      <c r="E265" s="22">
        <v>-1.2703396606109059</v>
      </c>
      <c r="F265" s="22">
        <v>-0.14241538759317318</v>
      </c>
      <c r="G265" s="22">
        <v>0.40643254412593827</v>
      </c>
      <c r="H265" s="22">
        <v>-0.76974828824212449</v>
      </c>
      <c r="I265" s="22">
        <v>0.4973174952663561</v>
      </c>
      <c r="J265" s="22">
        <v>0.53682433121412898</v>
      </c>
      <c r="K265" s="22">
        <v>0.13268804007880622</v>
      </c>
      <c r="L265" s="22">
        <v>0.25263469527544058</v>
      </c>
      <c r="M265" s="22">
        <v>9.4325684976630325E-2</v>
      </c>
      <c r="N265" s="22">
        <v>-0.13586965866904654</v>
      </c>
      <c r="O265" s="22">
        <v>-0.22377835551829742</v>
      </c>
    </row>
    <row r="266" spans="2:15" x14ac:dyDescent="0.35">
      <c r="B266" s="7" t="s">
        <v>109</v>
      </c>
      <c r="C266" s="22">
        <v>2.8393449459292457</v>
      </c>
      <c r="D266" s="22">
        <v>-0.68565924397551659</v>
      </c>
      <c r="E266" s="22">
        <v>-2.0297443701613802</v>
      </c>
      <c r="F266" s="22">
        <v>-0.26650191902156067</v>
      </c>
      <c r="G266" s="22">
        <v>0.58151260667155402</v>
      </c>
      <c r="H266" s="22">
        <v>-0.16935286545429357</v>
      </c>
      <c r="I266" s="22">
        <v>0.17933543713168693</v>
      </c>
      <c r="J266" s="22">
        <v>0.56687784382951956</v>
      </c>
      <c r="K266" s="22">
        <v>-0.61332287850934053</v>
      </c>
      <c r="L266" s="22">
        <v>-0.10976812059811913</v>
      </c>
      <c r="M266" s="22">
        <v>2.3620421092797328E-2</v>
      </c>
      <c r="N266" s="22">
        <v>-0.10674988020532666</v>
      </c>
      <c r="O266" s="22">
        <v>-0.16476104772057029</v>
      </c>
    </row>
    <row r="267" spans="2:15" x14ac:dyDescent="0.35">
      <c r="B267" s="7" t="s">
        <v>110</v>
      </c>
      <c r="C267" s="22">
        <v>3.2518310522051386</v>
      </c>
      <c r="D267" s="22">
        <v>-0.61354354279333556</v>
      </c>
      <c r="E267" s="22">
        <v>-2.3087830966918146</v>
      </c>
      <c r="F267" s="22">
        <v>-4.3206615541496712E-2</v>
      </c>
      <c r="G267" s="22">
        <v>0.58058126423414136</v>
      </c>
      <c r="H267" s="22">
        <v>0.32969023560850597</v>
      </c>
      <c r="I267" s="22">
        <v>-0.34311159297833171</v>
      </c>
      <c r="J267" s="22">
        <v>9.7851517182854009E-2</v>
      </c>
      <c r="K267" s="22">
        <v>-0.59931762993754578</v>
      </c>
      <c r="L267" s="22">
        <v>-0.20105221519687322</v>
      </c>
      <c r="M267" s="22">
        <v>-0.11237359110682699</v>
      </c>
      <c r="N267" s="22">
        <v>0.20458414762393504</v>
      </c>
      <c r="O267" s="22">
        <v>-0.22730853947591262</v>
      </c>
    </row>
    <row r="268" spans="2:15" x14ac:dyDescent="0.35">
      <c r="B268" s="7" t="s">
        <v>111</v>
      </c>
      <c r="C268" s="22">
        <v>3.626036133003109</v>
      </c>
      <c r="D268" s="22">
        <v>-0.1338600228363972</v>
      </c>
      <c r="E268" s="22">
        <v>-1.7131235436964087</v>
      </c>
      <c r="F268" s="22">
        <v>-0.51049428602861791</v>
      </c>
      <c r="G268" s="22">
        <v>9.31551714834703E-2</v>
      </c>
      <c r="H268" s="22">
        <v>0.63578773844349223</v>
      </c>
      <c r="I268" s="22">
        <v>-0.24383995925855073</v>
      </c>
      <c r="J268" s="22">
        <v>0.1037480097576523</v>
      </c>
      <c r="K268" s="22">
        <v>-0.12580458336859085</v>
      </c>
      <c r="L268" s="22">
        <v>0.3895250806418733</v>
      </c>
      <c r="M268" s="22">
        <v>0.19239613299478564</v>
      </c>
      <c r="N268" s="22">
        <v>-0.14830553341806166</v>
      </c>
      <c r="O268" s="22">
        <v>5.9610472323052333E-2</v>
      </c>
    </row>
    <row r="269" spans="2:15" x14ac:dyDescent="0.35">
      <c r="B269" s="7" t="s">
        <v>112</v>
      </c>
      <c r="C269" s="22">
        <v>4.7462647832453344</v>
      </c>
      <c r="D269" s="22">
        <v>-0.13386438664450384</v>
      </c>
      <c r="E269" s="22">
        <v>-2.0633416851033264</v>
      </c>
      <c r="F269" s="22">
        <v>-1.1129567830051679</v>
      </c>
      <c r="G269" s="22">
        <v>-0.16506477387677521</v>
      </c>
      <c r="H269" s="22">
        <v>0.74593177513083697</v>
      </c>
      <c r="I269" s="22">
        <v>-0.42279412093286384</v>
      </c>
      <c r="J269" s="22">
        <v>-6.970339248686408E-2</v>
      </c>
      <c r="K269" s="22">
        <v>0.21990394498606847</v>
      </c>
      <c r="L269" s="22">
        <v>6.0391891397008512E-2</v>
      </c>
      <c r="M269" s="22">
        <v>-9.3245047356876998E-2</v>
      </c>
      <c r="N269" s="22">
        <v>-0.20274471164115862</v>
      </c>
      <c r="O269" s="22">
        <v>0.14349602757327395</v>
      </c>
    </row>
    <row r="270" spans="2:15" x14ac:dyDescent="0.35">
      <c r="B270" s="7" t="s">
        <v>113</v>
      </c>
      <c r="C270" s="22">
        <v>4.9437926586353615</v>
      </c>
      <c r="D270" s="22">
        <v>1.2421424294928318E-2</v>
      </c>
      <c r="E270" s="22">
        <v>-1.8004418792676824</v>
      </c>
      <c r="F270" s="22">
        <v>-1.0285777698199163</v>
      </c>
      <c r="G270" s="22">
        <v>-0.16290270081795999</v>
      </c>
      <c r="H270" s="22">
        <v>0.93753246535917123</v>
      </c>
      <c r="I270" s="22">
        <v>-0.42003773937589617</v>
      </c>
      <c r="J270" s="22">
        <v>-0.32637432942598643</v>
      </c>
      <c r="K270" s="22">
        <v>0.73380748712724764</v>
      </c>
      <c r="L270" s="22">
        <v>0.28437836916954473</v>
      </c>
      <c r="M270" s="22">
        <v>-4.5644246163630275E-2</v>
      </c>
      <c r="N270" s="22">
        <v>0.21669487525594</v>
      </c>
      <c r="O270" s="22">
        <v>-4.3727310206317704E-2</v>
      </c>
    </row>
    <row r="271" spans="2:15" x14ac:dyDescent="0.35">
      <c r="B271" s="7" t="s">
        <v>114</v>
      </c>
      <c r="C271" s="22">
        <v>4.4191228275033678</v>
      </c>
      <c r="D271" s="22">
        <v>-0.44632972557034478</v>
      </c>
      <c r="E271" s="22">
        <v>-0.64880291012837987</v>
      </c>
      <c r="F271" s="22">
        <v>-0.25951732349214829</v>
      </c>
      <c r="G271" s="22">
        <v>3.6907859841062915E-3</v>
      </c>
      <c r="H271" s="22">
        <v>0.34501068601920387</v>
      </c>
      <c r="I271" s="22">
        <v>0.82426644383903502</v>
      </c>
      <c r="J271" s="22">
        <v>-0.50425120571213433</v>
      </c>
      <c r="K271" s="22">
        <v>0.29737788955237116</v>
      </c>
      <c r="L271" s="22">
        <v>-6.1977830268104106E-2</v>
      </c>
      <c r="M271" s="22">
        <v>5.3627347687785321E-2</v>
      </c>
      <c r="N271" s="22">
        <v>-5.9563302936103624E-2</v>
      </c>
      <c r="O271" s="22">
        <v>-8.6197196484780081E-2</v>
      </c>
    </row>
    <row r="272" spans="2:15" x14ac:dyDescent="0.35">
      <c r="B272" s="7" t="s">
        <v>115</v>
      </c>
      <c r="C272" s="22">
        <v>4.1072197638464409</v>
      </c>
      <c r="D272" s="22">
        <v>-0.54018913314368355</v>
      </c>
      <c r="E272" s="22">
        <v>-0.67912691339859643</v>
      </c>
      <c r="F272" s="22">
        <v>-3.7125181043558969E-2</v>
      </c>
      <c r="G272" s="22">
        <v>0.52087223095020962</v>
      </c>
      <c r="H272" s="22">
        <v>0.18247587452395195</v>
      </c>
      <c r="I272" s="22">
        <v>5.4035308061488707E-2</v>
      </c>
      <c r="J272" s="22">
        <v>-0.11771599015789236</v>
      </c>
      <c r="K272" s="22">
        <v>9.1456410527492343E-2</v>
      </c>
      <c r="L272" s="22">
        <v>0.22204419913397944</v>
      </c>
      <c r="M272" s="22">
        <v>-0.65830908245074049</v>
      </c>
      <c r="N272" s="22">
        <v>0.10495533896206549</v>
      </c>
      <c r="O272" s="22">
        <v>8.5950814823316901E-2</v>
      </c>
    </row>
    <row r="273" spans="2:15" x14ac:dyDescent="0.35">
      <c r="B273" s="7" t="s">
        <v>116</v>
      </c>
      <c r="C273" s="22">
        <v>3.1966493270245975</v>
      </c>
      <c r="D273" s="22">
        <v>-0.82031713372586468</v>
      </c>
      <c r="E273" s="22">
        <v>0.2317157772547781</v>
      </c>
      <c r="F273" s="22">
        <v>-0.38718906509538198</v>
      </c>
      <c r="G273" s="22">
        <v>1.0056145868010995</v>
      </c>
      <c r="H273" s="22">
        <v>9.2799095587040706E-2</v>
      </c>
      <c r="I273" s="22">
        <v>-0.31279100377053126</v>
      </c>
      <c r="J273" s="22">
        <v>0.26937324454927525</v>
      </c>
      <c r="K273" s="22">
        <v>-0.12221304220169332</v>
      </c>
      <c r="L273" s="22">
        <v>0.10579628415548342</v>
      </c>
      <c r="M273" s="22">
        <v>0.29254924534149562</v>
      </c>
      <c r="N273" s="22">
        <v>9.0365261572440236E-2</v>
      </c>
      <c r="O273" s="22">
        <v>-9.190119789953978E-2</v>
      </c>
    </row>
    <row r="274" spans="2:15" x14ac:dyDescent="0.35">
      <c r="B274" s="7" t="s">
        <v>117</v>
      </c>
      <c r="C274" s="22">
        <v>2.7987100615312346</v>
      </c>
      <c r="D274" s="22">
        <v>-0.51038621892431857</v>
      </c>
      <c r="E274" s="22">
        <v>0.36454819316263709</v>
      </c>
      <c r="F274" s="22">
        <v>3.491752163545836E-2</v>
      </c>
      <c r="G274" s="22">
        <v>0.40541713658444622</v>
      </c>
      <c r="H274" s="22">
        <v>0.6953045284553343</v>
      </c>
      <c r="I274" s="22">
        <v>0.36496263772493992</v>
      </c>
      <c r="J274" s="22">
        <v>0.4289606042147231</v>
      </c>
      <c r="K274" s="22">
        <v>-0.25354648994186968</v>
      </c>
      <c r="L274" s="22">
        <v>0.22686733711645524</v>
      </c>
      <c r="M274" s="22">
        <v>-8.8009903021319391E-3</v>
      </c>
      <c r="N274" s="22">
        <v>-0.10572279435733335</v>
      </c>
      <c r="O274" s="22">
        <v>-7.6911596155601614E-4</v>
      </c>
    </row>
    <row r="275" spans="2:15" x14ac:dyDescent="0.35">
      <c r="B275" s="7" t="s">
        <v>118</v>
      </c>
      <c r="C275" s="22">
        <v>2.6800927551391971</v>
      </c>
      <c r="D275" s="22">
        <v>-0.45968230393990966</v>
      </c>
      <c r="E275" s="22">
        <v>0.46478203174511923</v>
      </c>
      <c r="F275" s="22">
        <v>0.5074809541185773</v>
      </c>
      <c r="G275" s="22">
        <v>1.4846302128961264E-2</v>
      </c>
      <c r="H275" s="22">
        <v>0.76336297049097779</v>
      </c>
      <c r="I275" s="22">
        <v>0.9145040603210759</v>
      </c>
      <c r="J275" s="22">
        <v>0.2011177990195484</v>
      </c>
      <c r="K275" s="22">
        <v>0.30023149955530348</v>
      </c>
      <c r="L275" s="22">
        <v>0.18145933709467038</v>
      </c>
      <c r="M275" s="22">
        <v>-0.30242547374425621</v>
      </c>
      <c r="N275" s="22">
        <v>-0.20196853453855867</v>
      </c>
      <c r="O275" s="22">
        <v>8.9026215970793021E-4</v>
      </c>
    </row>
    <row r="276" spans="2:15" x14ac:dyDescent="0.35">
      <c r="B276" s="7" t="s">
        <v>119</v>
      </c>
      <c r="C276" s="22">
        <v>1.9255369133370095</v>
      </c>
      <c r="D276" s="22">
        <v>-1.0034738837158133</v>
      </c>
      <c r="E276" s="22">
        <v>0.41889426573314764</v>
      </c>
      <c r="F276" s="22">
        <v>0.12960328074913671</v>
      </c>
      <c r="G276" s="22">
        <v>0.455298608595812</v>
      </c>
      <c r="H276" s="22">
        <v>0.99249399343380773</v>
      </c>
      <c r="I276" s="22">
        <v>7.3882059259569227E-2</v>
      </c>
      <c r="J276" s="22">
        <v>0.19608684350428773</v>
      </c>
      <c r="K276" s="22">
        <v>-0.4736110453721451</v>
      </c>
      <c r="L276" s="22">
        <v>-0.52107264050697533</v>
      </c>
      <c r="M276" s="22">
        <v>0.26301835314024163</v>
      </c>
      <c r="N276" s="22">
        <v>-5.3337311914055809E-2</v>
      </c>
      <c r="O276" s="22">
        <v>0.21901044585982138</v>
      </c>
    </row>
    <row r="277" spans="2:15" x14ac:dyDescent="0.35">
      <c r="B277" s="7" t="s">
        <v>120</v>
      </c>
      <c r="C277" s="22">
        <v>0.75160153298988197</v>
      </c>
      <c r="D277" s="22">
        <v>-0.90398808267429565</v>
      </c>
      <c r="E277" s="22">
        <v>0.80251519239767333</v>
      </c>
      <c r="F277" s="22">
        <v>-0.51965805821274891</v>
      </c>
      <c r="G277" s="22">
        <v>9.6331037070713305E-2</v>
      </c>
      <c r="H277" s="22">
        <v>0.67761602401292342</v>
      </c>
      <c r="I277" s="22">
        <v>0.45365294621670171</v>
      </c>
      <c r="J277" s="22">
        <v>-0.20664592563806777</v>
      </c>
      <c r="K277" s="22">
        <v>0.20867772401465012</v>
      </c>
      <c r="L277" s="22">
        <v>-0.1563383303070168</v>
      </c>
      <c r="M277" s="22">
        <v>0.292474583475968</v>
      </c>
      <c r="N277" s="22">
        <v>8.7369094523972526E-2</v>
      </c>
      <c r="O277" s="22">
        <v>0.33062455558896064</v>
      </c>
    </row>
    <row r="278" spans="2:15" x14ac:dyDescent="0.35">
      <c r="B278" s="7" t="s">
        <v>121</v>
      </c>
      <c r="C278" s="22">
        <v>0.4561267372996981</v>
      </c>
      <c r="D278" s="22">
        <v>-0.47551536761859237</v>
      </c>
      <c r="E278" s="22">
        <v>1.071765002048314</v>
      </c>
      <c r="F278" s="22">
        <v>-0.72259355030553696</v>
      </c>
      <c r="G278" s="22">
        <v>-0.35118311740519204</v>
      </c>
      <c r="H278" s="22">
        <v>0.6548505901744508</v>
      </c>
      <c r="I278" s="22">
        <v>0.93059569682109677</v>
      </c>
      <c r="J278" s="22">
        <v>0.40381430602653545</v>
      </c>
      <c r="K278" s="22">
        <v>0.4779236600761641</v>
      </c>
      <c r="L278" s="22">
        <v>-4.4272110091138683E-2</v>
      </c>
      <c r="M278" s="22">
        <v>0.44755494394522544</v>
      </c>
      <c r="N278" s="22">
        <v>-0.11213583854002795</v>
      </c>
      <c r="O278" s="22">
        <v>7.141133012889575E-2</v>
      </c>
    </row>
    <row r="279" spans="2:15" x14ac:dyDescent="0.35">
      <c r="B279" s="7" t="s">
        <v>122</v>
      </c>
      <c r="C279" s="22">
        <v>-0.65424891415382525</v>
      </c>
      <c r="D279" s="22">
        <v>-1.087533346422314</v>
      </c>
      <c r="E279" s="22">
        <v>0.73155599170080243</v>
      </c>
      <c r="F279" s="22">
        <v>-0.36195642597543504</v>
      </c>
      <c r="G279" s="22">
        <v>0.50205970748882511</v>
      </c>
      <c r="H279" s="22">
        <v>0.14265436506652424</v>
      </c>
      <c r="I279" s="22">
        <v>0.20352192069537195</v>
      </c>
      <c r="J279" s="22">
        <v>0.31325237378295862</v>
      </c>
      <c r="K279" s="22">
        <v>-3.1575707890970965E-2</v>
      </c>
      <c r="L279" s="22">
        <v>-0.78998149327499789</v>
      </c>
      <c r="M279" s="22">
        <v>-0.10557055138068416</v>
      </c>
      <c r="N279" s="22">
        <v>0.23332109450480712</v>
      </c>
      <c r="O279" s="22">
        <v>-4.0700360413764569E-4</v>
      </c>
    </row>
    <row r="280" spans="2:15" x14ac:dyDescent="0.35">
      <c r="B280" s="7" t="s">
        <v>123</v>
      </c>
      <c r="C280" s="22">
        <v>-2.2105553394989608</v>
      </c>
      <c r="D280" s="22">
        <v>-0.78249786884414285</v>
      </c>
      <c r="E280" s="22">
        <v>1.1797025915887582</v>
      </c>
      <c r="F280" s="22">
        <v>0.60650760607228782</v>
      </c>
      <c r="G280" s="22">
        <v>0.16736715525620843</v>
      </c>
      <c r="H280" s="22">
        <v>0.39127025755278128</v>
      </c>
      <c r="I280" s="22">
        <v>0.69915792345829364</v>
      </c>
      <c r="J280" s="22">
        <v>0.44623169714908123</v>
      </c>
      <c r="K280" s="22">
        <v>-0.26193847504638601</v>
      </c>
      <c r="L280" s="22">
        <v>0.14889839400915628</v>
      </c>
      <c r="M280" s="22">
        <v>-0.14255041295994025</v>
      </c>
      <c r="N280" s="22">
        <v>0.26352668980138516</v>
      </c>
      <c r="O280" s="22">
        <v>-9.4228122909926632E-2</v>
      </c>
    </row>
    <row r="281" spans="2:15" x14ac:dyDescent="0.35">
      <c r="B281" s="7" t="s">
        <v>124</v>
      </c>
      <c r="C281" s="22">
        <v>-2.7690091859448596</v>
      </c>
      <c r="D281" s="22">
        <v>-0.55354599658393266</v>
      </c>
      <c r="E281" s="22">
        <v>1.2006113825589717</v>
      </c>
      <c r="F281" s="22">
        <v>0.71050474554818799</v>
      </c>
      <c r="G281" s="22">
        <v>-0.27296096920046348</v>
      </c>
      <c r="H281" s="22">
        <v>0.13381241544321532</v>
      </c>
      <c r="I281" s="22">
        <v>0.89285512766300301</v>
      </c>
      <c r="J281" s="22">
        <v>0.82293110091618682</v>
      </c>
      <c r="K281" s="22">
        <v>-0.64859703165100169</v>
      </c>
      <c r="L281" s="22">
        <v>-6.6288083868116798E-2</v>
      </c>
      <c r="M281" s="22">
        <v>-0.35580180671286876</v>
      </c>
      <c r="N281" s="22">
        <v>-0.20419874227764542</v>
      </c>
      <c r="O281" s="22">
        <v>9.860139186042538E-2</v>
      </c>
    </row>
    <row r="282" spans="2:15" x14ac:dyDescent="0.35">
      <c r="B282" s="7" t="s">
        <v>125</v>
      </c>
      <c r="C282" s="22">
        <v>-2.4466114897222635</v>
      </c>
      <c r="D282" s="22">
        <v>0.27784399072735355</v>
      </c>
      <c r="E282" s="22">
        <v>0.28872964062752066</v>
      </c>
      <c r="F282" s="22">
        <v>0.43208618896454187</v>
      </c>
      <c r="G282" s="22">
        <v>-0.64418642838058582</v>
      </c>
      <c r="H282" s="22">
        <v>0.54313667288491674</v>
      </c>
      <c r="I282" s="22">
        <v>-7.4258854692200199E-2</v>
      </c>
      <c r="J282" s="22">
        <v>0.77553946153542019</v>
      </c>
      <c r="K282" s="22">
        <v>-6.2144824942793719E-2</v>
      </c>
      <c r="L282" s="22">
        <v>0.57766090452179364</v>
      </c>
      <c r="M282" s="22">
        <v>-0.22319236743947141</v>
      </c>
      <c r="N282" s="22">
        <v>8.0504618411323434E-2</v>
      </c>
      <c r="O282" s="22">
        <v>8.1698661972094438E-2</v>
      </c>
    </row>
    <row r="283" spans="2:15" x14ac:dyDescent="0.35">
      <c r="B283" s="7" t="s">
        <v>126</v>
      </c>
      <c r="C283" s="22">
        <v>-2.4693849317465313</v>
      </c>
      <c r="D283" s="22">
        <v>0.77056188037688167</v>
      </c>
      <c r="E283" s="22">
        <v>0.70754885124013345</v>
      </c>
      <c r="F283" s="22">
        <v>0.4069897190964471</v>
      </c>
      <c r="G283" s="22">
        <v>-1.10345234394995</v>
      </c>
      <c r="H283" s="22">
        <v>0.43010947948519257</v>
      </c>
      <c r="I283" s="22">
        <v>0.11905761014906174</v>
      </c>
      <c r="J283" s="22">
        <v>0.40268721134109087</v>
      </c>
      <c r="K283" s="22">
        <v>2.1207564977718307E-2</v>
      </c>
      <c r="L283" s="22">
        <v>0.3029619134399591</v>
      </c>
      <c r="M283" s="22">
        <v>0.48045613278566063</v>
      </c>
      <c r="N283" s="22">
        <v>2.7439219505398224E-2</v>
      </c>
      <c r="O283" s="22">
        <v>1.1656011570202268E-2</v>
      </c>
    </row>
    <row r="284" spans="2:15" x14ac:dyDescent="0.35">
      <c r="B284" s="7" t="s">
        <v>127</v>
      </c>
      <c r="C284" s="22">
        <v>-2.4905396496932064</v>
      </c>
      <c r="D284" s="22">
        <v>0.96026434802770977</v>
      </c>
      <c r="E284" s="22">
        <v>0.48831692904021573</v>
      </c>
      <c r="F284" s="22">
        <v>0.38297458484778979</v>
      </c>
      <c r="G284" s="22">
        <v>-1.3244190357640613</v>
      </c>
      <c r="H284" s="22">
        <v>0.63193588863127725</v>
      </c>
      <c r="I284" s="22">
        <v>8.4252525117856192E-2</v>
      </c>
      <c r="J284" s="22">
        <v>0.33479064343654946</v>
      </c>
      <c r="K284" s="22">
        <v>-0.26442937576299219</v>
      </c>
      <c r="L284" s="22">
        <v>0.1647468209166239</v>
      </c>
      <c r="M284" s="22">
        <v>0.17646656962721408</v>
      </c>
      <c r="N284" s="22">
        <v>-5.7393403033496479E-2</v>
      </c>
      <c r="O284" s="22">
        <v>0.10521140046191753</v>
      </c>
    </row>
    <row r="285" spans="2:15" x14ac:dyDescent="0.35">
      <c r="B285" s="7" t="s">
        <v>128</v>
      </c>
      <c r="C285" s="22">
        <v>-2.4371982450550327</v>
      </c>
      <c r="D285" s="22">
        <v>1.1524514708877076</v>
      </c>
      <c r="E285" s="22">
        <v>0.14632017382753731</v>
      </c>
      <c r="F285" s="22">
        <v>0.2590058813127068</v>
      </c>
      <c r="G285" s="22">
        <v>-0.9958203026092467</v>
      </c>
      <c r="H285" s="22">
        <v>0.12684773376564892</v>
      </c>
      <c r="I285" s="22">
        <v>-0.84782060130383918</v>
      </c>
      <c r="J285" s="22">
        <v>0.1082985536772252</v>
      </c>
      <c r="K285" s="22">
        <v>-0.15476052110984162</v>
      </c>
      <c r="L285" s="22">
        <v>0.16289053017804067</v>
      </c>
      <c r="M285" s="22">
        <v>0.49886039866458798</v>
      </c>
      <c r="N285" s="22">
        <v>0.28061182173283034</v>
      </c>
      <c r="O285" s="22">
        <v>-8.9257191870888458E-2</v>
      </c>
    </row>
    <row r="286" spans="2:15" x14ac:dyDescent="0.35">
      <c r="B286" s="7" t="s">
        <v>129</v>
      </c>
      <c r="C286" s="22">
        <v>-2.7290648806414701</v>
      </c>
      <c r="D286" s="22">
        <v>4.3963948475445083</v>
      </c>
      <c r="E286" s="22">
        <v>-0.54346610313877142</v>
      </c>
      <c r="F286" s="22">
        <v>-0.74887607721727389</v>
      </c>
      <c r="G286" s="22">
        <v>2.0434892505211777</v>
      </c>
      <c r="H286" s="22">
        <v>0.23395886992316284</v>
      </c>
      <c r="I286" s="22">
        <v>0.11666846520307167</v>
      </c>
      <c r="J286" s="22">
        <v>-0.17539265789909758</v>
      </c>
      <c r="K286" s="22">
        <v>4.4148528098950882E-2</v>
      </c>
      <c r="L286" s="22">
        <v>-0.40504397014949611</v>
      </c>
      <c r="M286" s="22">
        <v>-0.19516878741058796</v>
      </c>
      <c r="N286" s="22">
        <v>-7.3305437753736574E-2</v>
      </c>
      <c r="O286" s="22">
        <v>0.21916060420095065</v>
      </c>
    </row>
    <row r="287" spans="2:15" x14ac:dyDescent="0.35">
      <c r="B287" s="7" t="s">
        <v>130</v>
      </c>
      <c r="C287" s="22">
        <v>-2.5433144400141554</v>
      </c>
      <c r="D287" s="22">
        <v>5.0001897418504333</v>
      </c>
      <c r="E287" s="22">
        <v>-5.7765954635280711E-2</v>
      </c>
      <c r="F287" s="22">
        <v>-0.78114723607870795</v>
      </c>
      <c r="G287" s="22">
        <v>1.6257953165242922</v>
      </c>
      <c r="H287" s="22">
        <v>0.11455729611912843</v>
      </c>
      <c r="I287" s="22">
        <v>0.44476260983998273</v>
      </c>
      <c r="J287" s="22">
        <v>-7.6922297630523578E-2</v>
      </c>
      <c r="K287" s="22">
        <v>0.25534471874368408</v>
      </c>
      <c r="L287" s="22">
        <v>0.31371935053762179</v>
      </c>
      <c r="M287" s="22">
        <v>-5.5997123530826365E-2</v>
      </c>
      <c r="N287" s="22">
        <v>5.1976102265165799E-3</v>
      </c>
      <c r="O287" s="22">
        <v>4.6745923367487778E-2</v>
      </c>
    </row>
    <row r="288" spans="2:15" ht="15" thickBot="1" x14ac:dyDescent="0.4">
      <c r="B288" s="20" t="s">
        <v>131</v>
      </c>
      <c r="C288" s="23">
        <v>-1.9964887279602377</v>
      </c>
      <c r="D288" s="23">
        <v>5.4262859655195177</v>
      </c>
      <c r="E288" s="23">
        <v>-8.6663834564140438E-2</v>
      </c>
      <c r="F288" s="23">
        <v>4.403003152000174E-2</v>
      </c>
      <c r="G288" s="23">
        <v>1.7132643719135339</v>
      </c>
      <c r="H288" s="23">
        <v>6.3874817957734906E-2</v>
      </c>
      <c r="I288" s="23">
        <v>0.10842599066768324</v>
      </c>
      <c r="J288" s="23">
        <v>6.7646419557568144E-2</v>
      </c>
      <c r="K288" s="23">
        <v>-0.10342501797887897</v>
      </c>
      <c r="L288" s="23">
        <v>1.5576465035636144E-2</v>
      </c>
      <c r="M288" s="23">
        <v>0.2017960879615468</v>
      </c>
      <c r="N288" s="23">
        <v>2.8552877357334111E-2</v>
      </c>
      <c r="O288" s="23">
        <v>-0.23281088556141988</v>
      </c>
    </row>
    <row r="311" spans="7:7" x14ac:dyDescent="0.35">
      <c r="G311" t="s">
        <v>63</v>
      </c>
    </row>
    <row r="331" spans="7:7" x14ac:dyDescent="0.35">
      <c r="G331" t="s">
        <v>63</v>
      </c>
    </row>
    <row r="351" spans="7:7" x14ac:dyDescent="0.35">
      <c r="G351" t="s">
        <v>63</v>
      </c>
    </row>
    <row r="354" spans="2:15" x14ac:dyDescent="0.35">
      <c r="B354" s="6" t="s">
        <v>132</v>
      </c>
    </row>
    <row r="355" spans="2:15" ht="15" thickBot="1" x14ac:dyDescent="0.4"/>
    <row r="356" spans="2:15" x14ac:dyDescent="0.35">
      <c r="B356" s="9"/>
      <c r="C356" s="10" t="s">
        <v>46</v>
      </c>
      <c r="D356" s="10" t="s">
        <v>47</v>
      </c>
      <c r="E356" s="10" t="s">
        <v>48</v>
      </c>
      <c r="F356" s="10" t="s">
        <v>49</v>
      </c>
      <c r="G356" s="10" t="s">
        <v>50</v>
      </c>
      <c r="H356" s="10" t="s">
        <v>51</v>
      </c>
      <c r="I356" s="10" t="s">
        <v>52</v>
      </c>
      <c r="J356" s="10" t="s">
        <v>53</v>
      </c>
      <c r="K356" s="10" t="s">
        <v>54</v>
      </c>
      <c r="L356" s="10" t="s">
        <v>55</v>
      </c>
      <c r="M356" s="10" t="s">
        <v>56</v>
      </c>
      <c r="N356" s="10" t="s">
        <v>57</v>
      </c>
      <c r="O356" s="10" t="s">
        <v>58</v>
      </c>
    </row>
    <row r="357" spans="2:15" x14ac:dyDescent="0.35">
      <c r="B357" s="19" t="s">
        <v>71</v>
      </c>
      <c r="C357" s="21">
        <v>2.1263461449716039</v>
      </c>
      <c r="D357" s="21">
        <v>1.9581290697441298</v>
      </c>
      <c r="E357" s="21">
        <v>3.2186549462550738</v>
      </c>
      <c r="F357" s="21">
        <v>11.987738936978579</v>
      </c>
      <c r="G357" s="21">
        <v>6.7894946393344418</v>
      </c>
      <c r="H357" s="21">
        <v>2.1192478749517702</v>
      </c>
      <c r="I357" s="21">
        <v>0.25959806590360135</v>
      </c>
      <c r="J357" s="21">
        <v>5.6763365431239797E-2</v>
      </c>
      <c r="K357" s="21">
        <v>4.3457317221626761</v>
      </c>
      <c r="L357" s="21">
        <v>4.5611154241675007E-2</v>
      </c>
      <c r="M357" s="21">
        <v>3.5749477408666714</v>
      </c>
      <c r="N357" s="21">
        <v>10.436318443220797</v>
      </c>
      <c r="O357" s="21">
        <v>1.8868284203236123E-4</v>
      </c>
    </row>
    <row r="358" spans="2:15" x14ac:dyDescent="0.35">
      <c r="B358" s="7" t="s">
        <v>72</v>
      </c>
      <c r="C358" s="22">
        <v>2.4484615296495837</v>
      </c>
      <c r="D358" s="22">
        <v>1.1469991049118127</v>
      </c>
      <c r="E358" s="22">
        <v>3.7531085312697634</v>
      </c>
      <c r="F358" s="22">
        <v>4.4794865607114422</v>
      </c>
      <c r="G358" s="22">
        <v>2.1299588579038473</v>
      </c>
      <c r="H358" s="22">
        <v>1.0213809484673457</v>
      </c>
      <c r="I358" s="22">
        <v>0.23615931370081913</v>
      </c>
      <c r="J358" s="22">
        <v>0.68685887940374546</v>
      </c>
      <c r="K358" s="22">
        <v>4.6812684836247325</v>
      </c>
      <c r="L358" s="22">
        <v>9.4375584817504785E-3</v>
      </c>
      <c r="M358" s="22">
        <v>8.6742806603242444E-3</v>
      </c>
      <c r="N358" s="22">
        <v>0.73909650700707452</v>
      </c>
      <c r="O358" s="22">
        <v>1.2921911698977009E-2</v>
      </c>
    </row>
    <row r="359" spans="2:15" x14ac:dyDescent="0.35">
      <c r="B359" s="7" t="s">
        <v>73</v>
      </c>
      <c r="C359" s="22">
        <v>1.390980635492103</v>
      </c>
      <c r="D359" s="22">
        <v>0.33473327507468098</v>
      </c>
      <c r="E359" s="22">
        <v>5.015273608513831</v>
      </c>
      <c r="F359" s="22">
        <v>1.7684991621749253</v>
      </c>
      <c r="G359" s="22">
        <v>0.82783887591831273</v>
      </c>
      <c r="H359" s="22">
        <v>1.9797605093121704</v>
      </c>
      <c r="I359" s="22">
        <v>5.0350234952735093E-2</v>
      </c>
      <c r="J359" s="22">
        <v>3.4051882280423409</v>
      </c>
      <c r="K359" s="22">
        <v>1.841743498621903E-2</v>
      </c>
      <c r="L359" s="22">
        <v>1.6989336883370829</v>
      </c>
      <c r="M359" s="22">
        <v>8.7624191749227903E-3</v>
      </c>
      <c r="N359" s="22">
        <v>2.0236902182842256</v>
      </c>
      <c r="O359" s="22">
        <v>8.9363519530889848E-2</v>
      </c>
    </row>
    <row r="360" spans="2:15" x14ac:dyDescent="0.35">
      <c r="B360" s="7" t="s">
        <v>74</v>
      </c>
      <c r="C360" s="22">
        <v>1.3876968001279164</v>
      </c>
      <c r="D360" s="22">
        <v>1.6388857578485301</v>
      </c>
      <c r="E360" s="22">
        <v>2.5150444749064764</v>
      </c>
      <c r="F360" s="22">
        <v>0.64315314503894327</v>
      </c>
      <c r="G360" s="22">
        <v>3.4255046144981378</v>
      </c>
      <c r="H360" s="22">
        <v>0.42804047673701562</v>
      </c>
      <c r="I360" s="22">
        <v>0.19229733560147977</v>
      </c>
      <c r="J360" s="22">
        <v>0.13179288568138112</v>
      </c>
      <c r="K360" s="22">
        <v>1.4310310140006879</v>
      </c>
      <c r="L360" s="22">
        <v>2.488904840014072E-2</v>
      </c>
      <c r="M360" s="22">
        <v>1.0737498929072793</v>
      </c>
      <c r="N360" s="22">
        <v>1.9456087063068066</v>
      </c>
      <c r="O360" s="22">
        <v>2.1359843721748709E-2</v>
      </c>
    </row>
    <row r="361" spans="2:15" x14ac:dyDescent="0.35">
      <c r="B361" s="7" t="s">
        <v>75</v>
      </c>
      <c r="C361" s="22">
        <v>1.5021191065181771</v>
      </c>
      <c r="D361" s="22">
        <v>1.3293306383078325</v>
      </c>
      <c r="E361" s="22">
        <v>1.2280263319467823</v>
      </c>
      <c r="F361" s="22">
        <v>0.13646617311826673</v>
      </c>
      <c r="G361" s="22">
        <v>2.4046391109207463</v>
      </c>
      <c r="H361" s="22">
        <v>0.10455635628827629</v>
      </c>
      <c r="I361" s="22">
        <v>0.28630170560639928</v>
      </c>
      <c r="J361" s="22">
        <v>6.9262431461879964E-2</v>
      </c>
      <c r="K361" s="22">
        <v>1.7083537111566956E-2</v>
      </c>
      <c r="L361" s="22">
        <v>0.37912925067446152</v>
      </c>
      <c r="M361" s="22">
        <v>0.12798680465357842</v>
      </c>
      <c r="N361" s="22">
        <v>6.2192073054866237E-2</v>
      </c>
      <c r="O361" s="22">
        <v>0.27731891776580914</v>
      </c>
    </row>
    <row r="362" spans="2:15" x14ac:dyDescent="0.35">
      <c r="B362" s="7" t="s">
        <v>76</v>
      </c>
      <c r="C362" s="22">
        <v>1.186102090162793</v>
      </c>
      <c r="D362" s="22">
        <v>1.2082066492014181</v>
      </c>
      <c r="E362" s="22">
        <v>0.2813495897249933</v>
      </c>
      <c r="F362" s="22">
        <v>0.22741948503292844</v>
      </c>
      <c r="G362" s="22">
        <v>2.0909579828508988</v>
      </c>
      <c r="H362" s="22">
        <v>0.24488134692193139</v>
      </c>
      <c r="I362" s="22">
        <v>8.3509537904363634E-2</v>
      </c>
      <c r="J362" s="22">
        <v>0.50819951682390496</v>
      </c>
      <c r="K362" s="22">
        <v>0.17481440645822233</v>
      </c>
      <c r="L362" s="22">
        <v>6.5170838897932529E-2</v>
      </c>
      <c r="M362" s="22">
        <v>1.1539584449534937E-2</v>
      </c>
      <c r="N362" s="22">
        <v>3.6081334717919464</v>
      </c>
      <c r="O362" s="22">
        <v>1.5483266331447567</v>
      </c>
    </row>
    <row r="363" spans="2:15" x14ac:dyDescent="0.35">
      <c r="B363" s="7" t="s">
        <v>77</v>
      </c>
      <c r="C363" s="22">
        <v>1.8275386919002046</v>
      </c>
      <c r="D363" s="22">
        <v>0.92409434227055876</v>
      </c>
      <c r="E363" s="22">
        <v>0.49420891870120137</v>
      </c>
      <c r="F363" s="22">
        <v>3.0819925168624462</v>
      </c>
      <c r="G363" s="22">
        <v>2.0311806323904533</v>
      </c>
      <c r="H363" s="22">
        <v>2.1462139180272507E-2</v>
      </c>
      <c r="I363" s="22">
        <v>1.0350785874542966E-3</v>
      </c>
      <c r="J363" s="22">
        <v>0.21926211856637798</v>
      </c>
      <c r="K363" s="22">
        <v>0.97988966012517764</v>
      </c>
      <c r="L363" s="22">
        <v>0.85642823064390394</v>
      </c>
      <c r="M363" s="22">
        <v>6.8613457263176331E-2</v>
      </c>
      <c r="N363" s="22">
        <v>0.467429198956545</v>
      </c>
      <c r="O363" s="22">
        <v>0.15917598936153923</v>
      </c>
    </row>
    <row r="364" spans="2:15" x14ac:dyDescent="0.35">
      <c r="B364" s="7" t="s">
        <v>78</v>
      </c>
      <c r="C364" s="22">
        <v>1.5355989845871134</v>
      </c>
      <c r="D364" s="22">
        <v>0.52982551924346077</v>
      </c>
      <c r="E364" s="22">
        <v>0.59448653852209599</v>
      </c>
      <c r="F364" s="22">
        <v>6.8215592964323344</v>
      </c>
      <c r="G364" s="22">
        <v>0.35736752339280303</v>
      </c>
      <c r="H364" s="22">
        <v>0.11808015566935684</v>
      </c>
      <c r="I364" s="22">
        <v>0.67871685397296833</v>
      </c>
      <c r="J364" s="22">
        <v>2.1413460904093791</v>
      </c>
      <c r="K364" s="22">
        <v>3.6646914627340384E-2</v>
      </c>
      <c r="L364" s="22">
        <v>1.9722030700122839</v>
      </c>
      <c r="M364" s="22">
        <v>1.281171401192225E-2</v>
      </c>
      <c r="N364" s="22">
        <v>1.8972056088687288</v>
      </c>
      <c r="O364" s="22">
        <v>3.2464665142394039E-4</v>
      </c>
    </row>
    <row r="365" spans="2:15" x14ac:dyDescent="0.35">
      <c r="B365" s="7" t="s">
        <v>79</v>
      </c>
      <c r="C365" s="22">
        <v>0.77742264085379009</v>
      </c>
      <c r="D365" s="22">
        <v>0.49248061354849876</v>
      </c>
      <c r="E365" s="22">
        <v>0.37852843435550548</v>
      </c>
      <c r="F365" s="22">
        <v>3.4296438024771669</v>
      </c>
      <c r="G365" s="22">
        <v>0.36511716973085034</v>
      </c>
      <c r="H365" s="22">
        <v>0.79227033595218388</v>
      </c>
      <c r="I365" s="22">
        <v>2.7532115217238577</v>
      </c>
      <c r="J365" s="22">
        <v>1.6651983870725429</v>
      </c>
      <c r="K365" s="22">
        <v>7.8967010247974603E-2</v>
      </c>
      <c r="L365" s="22">
        <v>4.4488348068303267</v>
      </c>
      <c r="M365" s="22">
        <v>1.7535155937104214</v>
      </c>
      <c r="N365" s="22">
        <v>3.473032136295906</v>
      </c>
      <c r="O365" s="22">
        <v>0.23493563191506708</v>
      </c>
    </row>
    <row r="366" spans="2:15" x14ac:dyDescent="0.35">
      <c r="B366" s="7" t="s">
        <v>80</v>
      </c>
      <c r="C366" s="22">
        <v>0.16566376122542473</v>
      </c>
      <c r="D366" s="22">
        <v>0.70424792169528683</v>
      </c>
      <c r="E366" s="22">
        <v>2.6013166249460231E-2</v>
      </c>
      <c r="F366" s="22">
        <v>5.6481483100540348</v>
      </c>
      <c r="G366" s="22">
        <v>0.88517042734862628</v>
      </c>
      <c r="H366" s="22">
        <v>0.52334223447873685</v>
      </c>
      <c r="I366" s="22">
        <v>2.1787804476122008</v>
      </c>
      <c r="J366" s="22">
        <v>0.13571607245113276</v>
      </c>
      <c r="K366" s="22">
        <v>2.3987105854582025E-2</v>
      </c>
      <c r="L366" s="22">
        <v>3.1105837416652005</v>
      </c>
      <c r="M366" s="22">
        <v>4.0116406762608188</v>
      </c>
      <c r="N366" s="22">
        <v>2.6156693051154511</v>
      </c>
      <c r="O366" s="22">
        <v>2.7647589658554846E-2</v>
      </c>
    </row>
    <row r="367" spans="2:15" x14ac:dyDescent="0.35">
      <c r="B367" s="7" t="s">
        <v>81</v>
      </c>
      <c r="C367" s="22">
        <v>0.11756797672043538</v>
      </c>
      <c r="D367" s="22">
        <v>1.1030211229474338</v>
      </c>
      <c r="E367" s="22">
        <v>0.855026341362355</v>
      </c>
      <c r="F367" s="22">
        <v>8.1009607089921722</v>
      </c>
      <c r="G367" s="22">
        <v>0.4069813018515735</v>
      </c>
      <c r="H367" s="22">
        <v>0.19678299645175343</v>
      </c>
      <c r="I367" s="22">
        <v>6.8183207462088751</v>
      </c>
      <c r="J367" s="22">
        <v>4.3184924691877269</v>
      </c>
      <c r="K367" s="22">
        <v>6.6757383248782637E-4</v>
      </c>
      <c r="L367" s="22">
        <v>0.60035068110109857</v>
      </c>
      <c r="M367" s="22">
        <v>0.2421044934850724</v>
      </c>
      <c r="N367" s="22">
        <v>1.7895999582210952E-2</v>
      </c>
      <c r="O367" s="22">
        <v>0.66247041058180334</v>
      </c>
    </row>
    <row r="368" spans="2:15" x14ac:dyDescent="0.35">
      <c r="B368" s="7" t="s">
        <v>82</v>
      </c>
      <c r="C368" s="22">
        <v>6.7755552869941671E-2</v>
      </c>
      <c r="D368" s="22">
        <v>3.3196414821105427E-2</v>
      </c>
      <c r="E368" s="22">
        <v>1.4577112261295131</v>
      </c>
      <c r="F368" s="22">
        <v>11.925343471776227</v>
      </c>
      <c r="G368" s="22">
        <v>0.22471647706447342</v>
      </c>
      <c r="H368" s="22">
        <v>0.37929487187839345</v>
      </c>
      <c r="I368" s="22">
        <v>1.195099071988043</v>
      </c>
      <c r="J368" s="22">
        <v>3.240682143852792</v>
      </c>
      <c r="K368" s="22">
        <v>7.4385057592370359E-3</v>
      </c>
      <c r="L368" s="22">
        <v>0.24739168791871557</v>
      </c>
      <c r="M368" s="22">
        <v>3.1624738188810233</v>
      </c>
      <c r="N368" s="22">
        <v>0.90732126551055237</v>
      </c>
      <c r="O368" s="22">
        <v>6.1111113535228169E-2</v>
      </c>
    </row>
    <row r="369" spans="2:15" x14ac:dyDescent="0.35">
      <c r="B369" s="7" t="s">
        <v>83</v>
      </c>
      <c r="C369" s="22">
        <v>0.78070931548126266</v>
      </c>
      <c r="D369" s="22">
        <v>2.6767257514500542E-2</v>
      </c>
      <c r="E369" s="22">
        <v>2.0349693370680302</v>
      </c>
      <c r="F369" s="22">
        <v>5.2013241156781058</v>
      </c>
      <c r="G369" s="22">
        <v>1.3632588042579463</v>
      </c>
      <c r="H369" s="22">
        <v>2.0210112005942769E-2</v>
      </c>
      <c r="I369" s="22">
        <v>3.3364946702448397</v>
      </c>
      <c r="J369" s="22">
        <v>0.75432963978915335</v>
      </c>
      <c r="K369" s="22">
        <v>2.1968179155935035</v>
      </c>
      <c r="L369" s="22">
        <v>1.8402588947850265E-2</v>
      </c>
      <c r="M369" s="22">
        <v>8.8971306749985313E-4</v>
      </c>
      <c r="N369" s="22">
        <v>1.4424072576310043</v>
      </c>
      <c r="O369" s="22">
        <v>3.3042681722686373E-2</v>
      </c>
    </row>
    <row r="370" spans="2:15" x14ac:dyDescent="0.35">
      <c r="B370" s="7" t="s">
        <v>84</v>
      </c>
      <c r="C370" s="22">
        <v>0.85120974523553916</v>
      </c>
      <c r="D370" s="22">
        <v>0.31726056981092848</v>
      </c>
      <c r="E370" s="22">
        <v>4.4614476361321991</v>
      </c>
      <c r="F370" s="22">
        <v>1.1391825088598717</v>
      </c>
      <c r="G370" s="22">
        <v>2.2018174599737317</v>
      </c>
      <c r="H370" s="22">
        <v>5.5190538732915635E-3</v>
      </c>
      <c r="I370" s="22">
        <v>1.4361486591188135</v>
      </c>
      <c r="J370" s="22">
        <v>1.9940480404073666</v>
      </c>
      <c r="K370" s="22">
        <v>1.1967811674651447</v>
      </c>
      <c r="L370" s="22">
        <v>6.4192889237092585E-2</v>
      </c>
      <c r="M370" s="22">
        <v>1.0160951593901717</v>
      </c>
      <c r="N370" s="22">
        <v>3.0795679341495159</v>
      </c>
      <c r="O370" s="22">
        <v>2.5268348863099779</v>
      </c>
    </row>
    <row r="371" spans="2:15" x14ac:dyDescent="0.35">
      <c r="B371" s="7" t="s">
        <v>85</v>
      </c>
      <c r="C371" s="22">
        <v>1.6386995347931801</v>
      </c>
      <c r="D371" s="22">
        <v>0.10839246561787493</v>
      </c>
      <c r="E371" s="22">
        <v>4.4496472512078453</v>
      </c>
      <c r="F371" s="22">
        <v>0.90408165349515512</v>
      </c>
      <c r="G371" s="22">
        <v>0.27475707263785198</v>
      </c>
      <c r="H371" s="22">
        <v>0.7226967300790923</v>
      </c>
      <c r="I371" s="22">
        <v>0.35410217548830619</v>
      </c>
      <c r="J371" s="22">
        <v>2.8103267215415118</v>
      </c>
      <c r="K371" s="22">
        <v>2.6810953761067635</v>
      </c>
      <c r="L371" s="22">
        <v>2.6947865287819188</v>
      </c>
      <c r="M371" s="22">
        <v>9.9689828934021146E-2</v>
      </c>
      <c r="N371" s="22">
        <v>4.7661795781401439</v>
      </c>
      <c r="O371" s="22">
        <v>0.14780423070701626</v>
      </c>
    </row>
    <row r="372" spans="2:15" x14ac:dyDescent="0.35">
      <c r="B372" s="7" t="s">
        <v>86</v>
      </c>
      <c r="C372" s="22">
        <v>2.3536187429023716</v>
      </c>
      <c r="D372" s="22">
        <v>8.7288469537464095E-2</v>
      </c>
      <c r="E372" s="22">
        <v>3.5587744610496355</v>
      </c>
      <c r="F372" s="22">
        <v>0.27637047186855423</v>
      </c>
      <c r="G372" s="22">
        <v>1.51042364556274</v>
      </c>
      <c r="H372" s="22">
        <v>1.2392577883579647</v>
      </c>
      <c r="I372" s="22">
        <v>2.2633219243629141</v>
      </c>
      <c r="J372" s="22">
        <v>5.2677704415491737</v>
      </c>
      <c r="K372" s="22">
        <v>0.22859359716503388</v>
      </c>
      <c r="L372" s="22">
        <v>0.11955295584324233</v>
      </c>
      <c r="M372" s="22">
        <v>3.0592354071323538</v>
      </c>
      <c r="N372" s="22">
        <v>0.10372692236373829</v>
      </c>
      <c r="O372" s="22">
        <v>5.6992675254563096E-3</v>
      </c>
    </row>
    <row r="373" spans="2:15" x14ac:dyDescent="0.35">
      <c r="B373" s="7" t="s">
        <v>87</v>
      </c>
      <c r="C373" s="22">
        <v>3.0605243998144176</v>
      </c>
      <c r="D373" s="22">
        <v>3.0882292424896339E-2</v>
      </c>
      <c r="E373" s="22">
        <v>2.1846324121215384</v>
      </c>
      <c r="F373" s="22">
        <v>0.37857068782587183</v>
      </c>
      <c r="G373" s="22">
        <v>1.1388904805790003</v>
      </c>
      <c r="H373" s="22">
        <v>0.16077888625893069</v>
      </c>
      <c r="I373" s="22">
        <v>0.25033255376086233</v>
      </c>
      <c r="J373" s="22">
        <v>1.3722295206346642</v>
      </c>
      <c r="K373" s="22">
        <v>0.52236955353870052</v>
      </c>
      <c r="L373" s="22">
        <v>2.0765765966104839</v>
      </c>
      <c r="M373" s="22">
        <v>3.3372780760431278E-2</v>
      </c>
      <c r="N373" s="22">
        <v>1.1896186966909796</v>
      </c>
      <c r="O373" s="22">
        <v>0.61559359074538578</v>
      </c>
    </row>
    <row r="374" spans="2:15" x14ac:dyDescent="0.35">
      <c r="B374" s="7" t="s">
        <v>88</v>
      </c>
      <c r="C374" s="22">
        <v>4.6314324066265975</v>
      </c>
      <c r="D374" s="22">
        <v>5.1048735625044929E-4</v>
      </c>
      <c r="E374" s="22">
        <v>1.4630040948982139</v>
      </c>
      <c r="F374" s="22">
        <v>2.4596209641047979</v>
      </c>
      <c r="G374" s="22">
        <v>3.2874198983481802</v>
      </c>
      <c r="H374" s="22">
        <v>4.4915087199701604</v>
      </c>
      <c r="I374" s="22">
        <v>0.10349585053151854</v>
      </c>
      <c r="J374" s="22">
        <v>0.2899010191412234</v>
      </c>
      <c r="K374" s="22">
        <v>2.2733384050727179</v>
      </c>
      <c r="L374" s="22">
        <v>0.90475270830354038</v>
      </c>
      <c r="M374" s="22">
        <v>0.86733350280679711</v>
      </c>
      <c r="N374" s="22">
        <v>4.5756310915477352</v>
      </c>
      <c r="O374" s="22">
        <v>0.35596798178511102</v>
      </c>
    </row>
    <row r="375" spans="2:15" x14ac:dyDescent="0.35">
      <c r="B375" s="7" t="s">
        <v>89</v>
      </c>
      <c r="C375" s="22">
        <v>4.9717324675061745</v>
      </c>
      <c r="D375" s="22">
        <v>0.12347729507680721</v>
      </c>
      <c r="E375" s="22">
        <v>0.77292745073695746</v>
      </c>
      <c r="F375" s="22">
        <v>3.5845438911130545</v>
      </c>
      <c r="G375" s="22">
        <v>0.85718569097271247</v>
      </c>
      <c r="H375" s="22">
        <v>1.5633880164357659</v>
      </c>
      <c r="I375" s="22">
        <v>0.12532264614648481</v>
      </c>
      <c r="J375" s="22">
        <v>0.28472996995507927</v>
      </c>
      <c r="K375" s="22">
        <v>0.15282857503489969</v>
      </c>
      <c r="L375" s="22">
        <v>0.44053567034048441</v>
      </c>
      <c r="M375" s="22">
        <v>1.5965403396961417</v>
      </c>
      <c r="N375" s="22">
        <v>2.1333809785775838E-3</v>
      </c>
      <c r="O375" s="22">
        <v>0.31480388421241995</v>
      </c>
    </row>
    <row r="376" spans="2:15" x14ac:dyDescent="0.35">
      <c r="B376" s="7" t="s">
        <v>90</v>
      </c>
      <c r="C376" s="22">
        <v>4.5054821935607112</v>
      </c>
      <c r="D376" s="22">
        <v>0.96702481538877993</v>
      </c>
      <c r="E376" s="22">
        <v>1.4406095233292575</v>
      </c>
      <c r="F376" s="22">
        <v>1.2261046563867908</v>
      </c>
      <c r="G376" s="22">
        <v>6.6657989697883066E-3</v>
      </c>
      <c r="H376" s="22">
        <v>6.5642865535161046E-5</v>
      </c>
      <c r="I376" s="22">
        <v>0.39195613474095847</v>
      </c>
      <c r="J376" s="22">
        <v>0.10104266686331072</v>
      </c>
      <c r="K376" s="22">
        <v>0.67700148721665987</v>
      </c>
      <c r="L376" s="22">
        <v>1.0539660753154734</v>
      </c>
      <c r="M376" s="22">
        <v>3.0573514149545847E-2</v>
      </c>
      <c r="N376" s="22">
        <v>4.1893915562803566E-3</v>
      </c>
      <c r="O376" s="22">
        <v>2.0770315205294598</v>
      </c>
    </row>
    <row r="377" spans="2:15" x14ac:dyDescent="0.35">
      <c r="B377" s="7" t="s">
        <v>91</v>
      </c>
      <c r="C377" s="22">
        <v>3.3665896422637434</v>
      </c>
      <c r="D377" s="22">
        <v>1.2625624237054962</v>
      </c>
      <c r="E377" s="22">
        <v>1.9519520382004232</v>
      </c>
      <c r="F377" s="22">
        <v>2.4013926953098093</v>
      </c>
      <c r="G377" s="22">
        <v>2.1157277738558456E-2</v>
      </c>
      <c r="H377" s="22">
        <v>0.39694944084201234</v>
      </c>
      <c r="I377" s="22">
        <v>0.61612166701581228</v>
      </c>
      <c r="J377" s="22">
        <v>0.28593905702659955</v>
      </c>
      <c r="K377" s="22">
        <v>2.2029200797476559E-2</v>
      </c>
      <c r="L377" s="22">
        <v>0.29956389546784135</v>
      </c>
      <c r="M377" s="22">
        <v>1.0228167145258644E-3</v>
      </c>
      <c r="N377" s="22">
        <v>0.34931160752659984</v>
      </c>
      <c r="O377" s="22">
        <v>2.4677329232947329</v>
      </c>
    </row>
    <row r="378" spans="2:15" x14ac:dyDescent="0.35">
      <c r="B378" s="7" t="s">
        <v>92</v>
      </c>
      <c r="C378" s="22">
        <v>3.069143247370516</v>
      </c>
      <c r="D378" s="22">
        <v>1.6983524314260925</v>
      </c>
      <c r="E378" s="22">
        <v>0.16935974260954353</v>
      </c>
      <c r="F378" s="22">
        <v>1.9029286808301844</v>
      </c>
      <c r="G378" s="22">
        <v>0.15868184414392009</v>
      </c>
      <c r="H378" s="22">
        <v>0.66915059170858526</v>
      </c>
      <c r="I378" s="22">
        <v>3.085406541800416</v>
      </c>
      <c r="J378" s="22">
        <v>0.72062805023565546</v>
      </c>
      <c r="K378" s="22">
        <v>0.9331426652163447</v>
      </c>
      <c r="L378" s="22">
        <v>4.7171343355963868</v>
      </c>
      <c r="M378" s="22">
        <v>0.3378406950545158</v>
      </c>
      <c r="N378" s="22">
        <v>0.13005757425092615</v>
      </c>
      <c r="O378" s="22">
        <v>4.382775694553156</v>
      </c>
    </row>
    <row r="379" spans="2:15" x14ac:dyDescent="0.35">
      <c r="B379" s="7" t="s">
        <v>93</v>
      </c>
      <c r="C379" s="22">
        <v>2.6040843154132096</v>
      </c>
      <c r="D379" s="22">
        <v>0.90387248673659559</v>
      </c>
      <c r="E379" s="22">
        <v>0.1935711000755122</v>
      </c>
      <c r="F379" s="22">
        <v>3.4585388304729534</v>
      </c>
      <c r="G379" s="22">
        <v>1.1672233639119277E-2</v>
      </c>
      <c r="H379" s="22">
        <v>0.93231509708890459</v>
      </c>
      <c r="I379" s="22">
        <v>2.8922918519234369</v>
      </c>
      <c r="J379" s="22">
        <v>1.7433754866166344</v>
      </c>
      <c r="K379" s="22">
        <v>4.0822471601292358</v>
      </c>
      <c r="L379" s="22">
        <v>5.0504773822898432</v>
      </c>
      <c r="M379" s="22">
        <v>1.7414820106255089</v>
      </c>
      <c r="N379" s="22">
        <v>1.7678540451363083</v>
      </c>
      <c r="O379" s="22">
        <v>5.1372345616614341</v>
      </c>
    </row>
    <row r="380" spans="2:15" x14ac:dyDescent="0.35">
      <c r="B380" s="7" t="s">
        <v>94</v>
      </c>
      <c r="C380" s="22">
        <v>1.3807021733936802</v>
      </c>
      <c r="D380" s="22">
        <v>0.67101766145607045</v>
      </c>
      <c r="E380" s="22">
        <v>0.33717903239465197</v>
      </c>
      <c r="F380" s="22">
        <v>1.2720778989730848</v>
      </c>
      <c r="G380" s="22">
        <v>6.1631098576778377E-2</v>
      </c>
      <c r="H380" s="22">
        <v>2.6835742524903052</v>
      </c>
      <c r="I380" s="22">
        <v>7.4109012957065517</v>
      </c>
      <c r="J380" s="22">
        <v>0.17824126345599978</v>
      </c>
      <c r="K380" s="22">
        <v>7.2482886314549503E-4</v>
      </c>
      <c r="L380" s="22">
        <v>8.6227416031436053E-5</v>
      </c>
      <c r="M380" s="22">
        <v>1.1253470487471688</v>
      </c>
      <c r="N380" s="22">
        <v>3.8206335592114296</v>
      </c>
      <c r="O380" s="22">
        <v>1.0685631555626434</v>
      </c>
    </row>
    <row r="381" spans="2:15" x14ac:dyDescent="0.35">
      <c r="B381" s="7" t="s">
        <v>95</v>
      </c>
      <c r="C381" s="22">
        <v>1.196874997567269</v>
      </c>
      <c r="D381" s="22">
        <v>1.6802088599904181</v>
      </c>
      <c r="E381" s="22">
        <v>0.63070585666314771</v>
      </c>
      <c r="F381" s="22">
        <v>2.3300781059337771E-3</v>
      </c>
      <c r="G381" s="22">
        <v>0.6290741529062055</v>
      </c>
      <c r="H381" s="22">
        <v>6.3487398002919155</v>
      </c>
      <c r="I381" s="22">
        <v>8.8404979469025161E-2</v>
      </c>
      <c r="J381" s="22">
        <v>12.526969349126027</v>
      </c>
      <c r="K381" s="22">
        <v>7.2378746785005399</v>
      </c>
      <c r="L381" s="22">
        <v>1.2383876888820942</v>
      </c>
      <c r="M381" s="22">
        <v>0.22572609557001885</v>
      </c>
      <c r="N381" s="22">
        <v>0.39241347814889838</v>
      </c>
      <c r="O381" s="22">
        <v>6.0338972978288199</v>
      </c>
    </row>
    <row r="382" spans="2:15" x14ac:dyDescent="0.35">
      <c r="B382" s="7" t="s">
        <v>96</v>
      </c>
      <c r="C382" s="22">
        <v>0.84113870382666311</v>
      </c>
      <c r="D382" s="22">
        <v>0.9729780104101291</v>
      </c>
      <c r="E382" s="22">
        <v>2.3184767444941197</v>
      </c>
      <c r="F382" s="22">
        <v>6.0999668633066627E-2</v>
      </c>
      <c r="G382" s="22">
        <v>0.23018398896784259</v>
      </c>
      <c r="H382" s="22">
        <v>3.9828485407031886</v>
      </c>
      <c r="I382" s="22">
        <v>0.6198146754898336</v>
      </c>
      <c r="J382" s="22">
        <v>3.6907322088401551</v>
      </c>
      <c r="K382" s="22">
        <v>0.14205087370360464</v>
      </c>
      <c r="L382" s="22">
        <v>2.8265449165162013</v>
      </c>
      <c r="M382" s="22">
        <v>0.56629059669056669</v>
      </c>
      <c r="N382" s="22">
        <v>3.0729169601673378E-2</v>
      </c>
      <c r="O382" s="22">
        <v>1.5197698184967572</v>
      </c>
    </row>
    <row r="383" spans="2:15" x14ac:dyDescent="0.35">
      <c r="B383" s="7" t="s">
        <v>97</v>
      </c>
      <c r="C383" s="22">
        <v>0.49892044378795281</v>
      </c>
      <c r="D383" s="22">
        <v>1.3009926095481583</v>
      </c>
      <c r="E383" s="22">
        <v>2.7031232801456624</v>
      </c>
      <c r="F383" s="22">
        <v>7.2103525112780883E-2</v>
      </c>
      <c r="G383" s="22">
        <v>1.23903010761758</v>
      </c>
      <c r="H383" s="22">
        <v>1.0465858912341373</v>
      </c>
      <c r="I383" s="22">
        <v>3.4985688792045075</v>
      </c>
      <c r="J383" s="22">
        <v>0.91890222976004043</v>
      </c>
      <c r="K383" s="22">
        <v>1.6407654607292776</v>
      </c>
      <c r="L383" s="22">
        <v>2.503828449256194E-2</v>
      </c>
      <c r="M383" s="22">
        <v>0.20960696159433551</v>
      </c>
      <c r="N383" s="22">
        <v>6.6097572083493423</v>
      </c>
      <c r="O383" s="22">
        <v>0.14404624270310576</v>
      </c>
    </row>
    <row r="384" spans="2:15" x14ac:dyDescent="0.35">
      <c r="B384" s="7" t="s">
        <v>98</v>
      </c>
      <c r="C384" s="22">
        <v>0.28254193467665012</v>
      </c>
      <c r="D384" s="22">
        <v>1.4662485847254803</v>
      </c>
      <c r="E384" s="22">
        <v>4.3859885234095799</v>
      </c>
      <c r="F384" s="22">
        <v>0.43596598122640695</v>
      </c>
      <c r="G384" s="22">
        <v>1.4605529400076593</v>
      </c>
      <c r="H384" s="22">
        <v>7.5023851460838134E-2</v>
      </c>
      <c r="I384" s="22">
        <v>0.19548855531413142</v>
      </c>
      <c r="J384" s="22">
        <v>3.5813780590859441E-2</v>
      </c>
      <c r="K384" s="22">
        <v>9.5152135641909474</v>
      </c>
      <c r="L384" s="22">
        <v>9.3824296159924943E-3</v>
      </c>
      <c r="M384" s="22">
        <v>2.3985327318561674E-2</v>
      </c>
      <c r="N384" s="22">
        <v>2.2012635378121912</v>
      </c>
      <c r="O384" s="22">
        <v>0.74522485588873</v>
      </c>
    </row>
    <row r="385" spans="2:15" x14ac:dyDescent="0.35">
      <c r="B385" s="7" t="s">
        <v>99</v>
      </c>
      <c r="C385" s="22">
        <v>0.11719597395298041</v>
      </c>
      <c r="D385" s="22">
        <v>2.4364679212648102</v>
      </c>
      <c r="E385" s="22">
        <v>2.6105882254097539</v>
      </c>
      <c r="F385" s="22">
        <v>1.1986372663708538</v>
      </c>
      <c r="G385" s="22">
        <v>5.814699965753416</v>
      </c>
      <c r="H385" s="22">
        <v>0.12218665194537759</v>
      </c>
      <c r="I385" s="22">
        <v>1.6084010377692437</v>
      </c>
      <c r="J385" s="22">
        <v>1.6189176497312809E-2</v>
      </c>
      <c r="K385" s="22">
        <v>2.3682036417957492E-2</v>
      </c>
      <c r="L385" s="22">
        <v>0.17419167341819011</v>
      </c>
      <c r="M385" s="22">
        <v>0.45974589124813314</v>
      </c>
      <c r="N385" s="22">
        <v>1.6628625752374639</v>
      </c>
      <c r="O385" s="22">
        <v>4.5207676081959205</v>
      </c>
    </row>
    <row r="386" spans="2:15" x14ac:dyDescent="0.35">
      <c r="B386" s="7" t="s">
        <v>100</v>
      </c>
      <c r="C386" s="22">
        <v>2.9969203136584664E-2</v>
      </c>
      <c r="D386" s="22">
        <v>1.7098046239655045</v>
      </c>
      <c r="E386" s="22">
        <v>0.89773125343347326</v>
      </c>
      <c r="F386" s="22">
        <v>1.8778352863782735</v>
      </c>
      <c r="G386" s="22">
        <v>2.3557119040999299</v>
      </c>
      <c r="H386" s="22">
        <v>1.7755845305863061</v>
      </c>
      <c r="I386" s="22">
        <v>2.9675583385694096E-4</v>
      </c>
      <c r="J386" s="22">
        <v>3.8511951826146563E-2</v>
      </c>
      <c r="K386" s="22">
        <v>0.3469394472959037</v>
      </c>
      <c r="L386" s="22">
        <v>0.38581041321790677</v>
      </c>
      <c r="M386" s="22">
        <v>9.2715776819228353</v>
      </c>
      <c r="N386" s="22">
        <v>0.43105329345454824</v>
      </c>
      <c r="O386" s="22">
        <v>4.0030061988751565E-2</v>
      </c>
    </row>
    <row r="387" spans="2:15" x14ac:dyDescent="0.35">
      <c r="B387" s="7" t="s">
        <v>101</v>
      </c>
      <c r="C387" s="22">
        <v>7.0625007921474109E-2</v>
      </c>
      <c r="D387" s="22">
        <v>0.59433441460657199</v>
      </c>
      <c r="E387" s="22">
        <v>2.3351417944282615</v>
      </c>
      <c r="F387" s="22">
        <v>1.001334734526925</v>
      </c>
      <c r="G387" s="22">
        <v>0.93490106136119999</v>
      </c>
      <c r="H387" s="22">
        <v>4.3603164872686788</v>
      </c>
      <c r="I387" s="22">
        <v>6.96741026385677E-2</v>
      </c>
      <c r="J387" s="22">
        <v>7.2332240457641094E-3</v>
      </c>
      <c r="K387" s="22">
        <v>1.185973975162439</v>
      </c>
      <c r="L387" s="22">
        <v>2.5915908056307555</v>
      </c>
      <c r="M387" s="22">
        <v>0.33538845555264929</v>
      </c>
      <c r="N387" s="22">
        <v>0.1077463252969364</v>
      </c>
      <c r="O387" s="22">
        <v>1.6933085772607903</v>
      </c>
    </row>
    <row r="388" spans="2:15" x14ac:dyDescent="0.35">
      <c r="B388" s="7" t="s">
        <v>102</v>
      </c>
      <c r="C388" s="22">
        <v>5.2082811659806973E-2</v>
      </c>
      <c r="D388" s="22">
        <v>0.68323705993746409</v>
      </c>
      <c r="E388" s="22">
        <v>2.5717396097368308</v>
      </c>
      <c r="F388" s="22">
        <v>0.54448593569506243</v>
      </c>
      <c r="G388" s="22">
        <v>1.465381261989503</v>
      </c>
      <c r="H388" s="22">
        <v>5.968123287555084</v>
      </c>
      <c r="I388" s="22">
        <v>5.8585663080121999E-3</v>
      </c>
      <c r="J388" s="22">
        <v>4.6507914340815873E-2</v>
      </c>
      <c r="K388" s="22">
        <v>0.26073835707460286</v>
      </c>
      <c r="L388" s="22">
        <v>0.23364364745872029</v>
      </c>
      <c r="M388" s="22">
        <v>2.1038073784037081</v>
      </c>
      <c r="N388" s="22">
        <v>1.2366082062814829</v>
      </c>
      <c r="O388" s="22">
        <v>1.6017550703898815</v>
      </c>
    </row>
    <row r="389" spans="2:15" x14ac:dyDescent="0.35">
      <c r="B389" s="7" t="s">
        <v>103</v>
      </c>
      <c r="C389" s="22">
        <v>7.2863973547230426E-4</v>
      </c>
      <c r="D389" s="22">
        <v>0.4947966937126837</v>
      </c>
      <c r="E389" s="22">
        <v>0.35299653108918272</v>
      </c>
      <c r="F389" s="22">
        <v>4.727217638690019E-3</v>
      </c>
      <c r="G389" s="22">
        <v>1.9877153746208687</v>
      </c>
      <c r="H389" s="22">
        <v>4.6358260556571054</v>
      </c>
      <c r="I389" s="22">
        <v>6.7269499680829812</v>
      </c>
      <c r="J389" s="22">
        <v>0.26048144364322051</v>
      </c>
      <c r="K389" s="22">
        <v>0.74500622535311622</v>
      </c>
      <c r="L389" s="22">
        <v>4.9775555536552716</v>
      </c>
      <c r="M389" s="22">
        <v>2.7435704002529179E-3</v>
      </c>
      <c r="N389" s="22">
        <v>0.90004411242885474</v>
      </c>
      <c r="O389" s="22">
        <v>5.2986681557718169</v>
      </c>
    </row>
    <row r="390" spans="2:15" x14ac:dyDescent="0.35">
      <c r="B390" s="7" t="s">
        <v>104</v>
      </c>
      <c r="C390" s="22">
        <v>9.6632987660527969E-2</v>
      </c>
      <c r="D390" s="22">
        <v>0.72691981354885549</v>
      </c>
      <c r="E390" s="22">
        <v>8.1686979644868089E-3</v>
      </c>
      <c r="F390" s="22">
        <v>3.3081342682018833E-3</v>
      </c>
      <c r="G390" s="22">
        <v>0.99159704315227526</v>
      </c>
      <c r="H390" s="22">
        <v>3.5084881830758801</v>
      </c>
      <c r="I390" s="22">
        <v>2.0510008744232724E-3</v>
      </c>
      <c r="J390" s="22">
        <v>1.9815156722069216</v>
      </c>
      <c r="K390" s="22">
        <v>4.1189216197795044</v>
      </c>
      <c r="L390" s="22">
        <v>1.1105264197793689</v>
      </c>
      <c r="M390" s="22">
        <v>4.8581756517889358</v>
      </c>
      <c r="N390" s="22">
        <v>3.3512000413267811</v>
      </c>
      <c r="O390" s="22">
        <v>1.3436207305668924</v>
      </c>
    </row>
    <row r="391" spans="2:15" x14ac:dyDescent="0.35">
      <c r="B391" s="7" t="s">
        <v>105</v>
      </c>
      <c r="C391" s="22">
        <v>0.34114003712609492</v>
      </c>
      <c r="D391" s="22">
        <v>0.55374299788302872</v>
      </c>
      <c r="E391" s="22">
        <v>0.6790629909693533</v>
      </c>
      <c r="F391" s="22">
        <v>5.3977381949775666E-2</v>
      </c>
      <c r="G391" s="22">
        <v>0.14091261569016444</v>
      </c>
      <c r="H391" s="22">
        <v>3.7583368757754734</v>
      </c>
      <c r="I391" s="22">
        <v>2.6346078684066301</v>
      </c>
      <c r="J391" s="22">
        <v>1.7203122524209127</v>
      </c>
      <c r="K391" s="22">
        <v>2.1330664575332207E-4</v>
      </c>
      <c r="L391" s="22">
        <v>0.12048603157619922</v>
      </c>
      <c r="M391" s="22">
        <v>0.11015967377460459</v>
      </c>
      <c r="N391" s="22">
        <v>0.3580810246645002</v>
      </c>
      <c r="O391" s="22">
        <v>1.1207360721101802</v>
      </c>
    </row>
    <row r="392" spans="2:15" x14ac:dyDescent="0.35">
      <c r="B392" s="7" t="s">
        <v>106</v>
      </c>
      <c r="C392" s="22">
        <v>0.63624083053685798</v>
      </c>
      <c r="D392" s="22">
        <v>0.47311221049067476</v>
      </c>
      <c r="E392" s="22">
        <v>0.57954003898678053</v>
      </c>
      <c r="F392" s="22">
        <v>0.26447156418024292</v>
      </c>
      <c r="G392" s="22">
        <v>0.17913080617000277</v>
      </c>
      <c r="H392" s="22">
        <v>9.1359453630594682</v>
      </c>
      <c r="I392" s="22">
        <v>0.26954655011185852</v>
      </c>
      <c r="J392" s="22">
        <v>1.8636305553914585</v>
      </c>
      <c r="K392" s="22">
        <v>5.8908762626153628</v>
      </c>
      <c r="L392" s="22">
        <v>0.53823422710514945</v>
      </c>
      <c r="M392" s="22">
        <v>2.288807494711079</v>
      </c>
      <c r="N392" s="22">
        <v>0.92807910819706518</v>
      </c>
      <c r="O392" s="22">
        <v>0.91010102220428435</v>
      </c>
    </row>
    <row r="393" spans="2:15" x14ac:dyDescent="0.35">
      <c r="B393" s="7" t="s">
        <v>107</v>
      </c>
      <c r="C393" s="22">
        <v>0.99568483979499722</v>
      </c>
      <c r="D393" s="22">
        <v>0.69871147234857534</v>
      </c>
      <c r="E393" s="22">
        <v>1.6218595411281946</v>
      </c>
      <c r="F393" s="22">
        <v>0.45592516978727599</v>
      </c>
      <c r="G393" s="22">
        <v>1.1793407319922975</v>
      </c>
      <c r="H393" s="22">
        <v>4.9716099651602859</v>
      </c>
      <c r="I393" s="22">
        <v>1.3741933088023493E-2</v>
      </c>
      <c r="J393" s="22">
        <v>3.8645856961982257</v>
      </c>
      <c r="K393" s="22">
        <v>2.0896878560371413E-2</v>
      </c>
      <c r="L393" s="22">
        <v>0.27569531546526072</v>
      </c>
      <c r="M393" s="22">
        <v>2.3981694226987753</v>
      </c>
      <c r="N393" s="22">
        <v>0.41638691404715467</v>
      </c>
      <c r="O393" s="22">
        <v>5.2023681937196406E-2</v>
      </c>
    </row>
    <row r="394" spans="2:15" x14ac:dyDescent="0.35">
      <c r="B394" s="7" t="s">
        <v>108</v>
      </c>
      <c r="C394" s="22">
        <v>1.0687809327508169</v>
      </c>
      <c r="D394" s="22">
        <v>0.25231778165044205</v>
      </c>
      <c r="E394" s="22">
        <v>1.9556094612534327</v>
      </c>
      <c r="F394" s="22">
        <v>3.5128114765566675E-2</v>
      </c>
      <c r="G394" s="22">
        <v>0.46697852045907634</v>
      </c>
      <c r="H394" s="22">
        <v>2.559424395229517</v>
      </c>
      <c r="I394" s="22">
        <v>1.9697298121661033</v>
      </c>
      <c r="J394" s="22">
        <v>3.3915903502976943</v>
      </c>
      <c r="K394" s="22">
        <v>0.2662582986587857</v>
      </c>
      <c r="L394" s="22">
        <v>1.5898191296871869</v>
      </c>
      <c r="M394" s="22">
        <v>0.25729886456819812</v>
      </c>
      <c r="N394" s="22">
        <v>1.0910254610500376</v>
      </c>
      <c r="O394" s="22">
        <v>5.3966755962225266</v>
      </c>
    </row>
    <row r="395" spans="2:15" x14ac:dyDescent="0.35">
      <c r="B395" s="7" t="s">
        <v>109</v>
      </c>
      <c r="C395" s="22">
        <v>1.8554325285608271</v>
      </c>
      <c r="D395" s="22">
        <v>0.38547984106601818</v>
      </c>
      <c r="E395" s="22">
        <v>4.9925808472040467</v>
      </c>
      <c r="F395" s="22">
        <v>0.12301036067847326</v>
      </c>
      <c r="G395" s="22">
        <v>0.95595670106569608</v>
      </c>
      <c r="H395" s="22">
        <v>0.12388819918197753</v>
      </c>
      <c r="I395" s="22">
        <v>0.25613646662674605</v>
      </c>
      <c r="J395" s="22">
        <v>3.781969078609456</v>
      </c>
      <c r="K395" s="22">
        <v>5.6887640974048903</v>
      </c>
      <c r="L395" s="22">
        <v>0.30013330325757287</v>
      </c>
      <c r="M395" s="22">
        <v>1.6134414347774826E-2</v>
      </c>
      <c r="N395" s="22">
        <v>0.67348001000196644</v>
      </c>
      <c r="O395" s="22">
        <v>2.9254942345956274</v>
      </c>
    </row>
    <row r="396" spans="2:15" x14ac:dyDescent="0.35">
      <c r="B396" s="7" t="s">
        <v>110</v>
      </c>
      <c r="C396" s="22">
        <v>2.4336874327336289</v>
      </c>
      <c r="D396" s="22">
        <v>0.30865675057952335</v>
      </c>
      <c r="E396" s="22">
        <v>6.459645481301858</v>
      </c>
      <c r="F396" s="22">
        <v>3.2332665380129916E-3</v>
      </c>
      <c r="G396" s="22">
        <v>0.95289705947109182</v>
      </c>
      <c r="H396" s="22">
        <v>0.46952315123786842</v>
      </c>
      <c r="I396" s="22">
        <v>0.9375835241933943</v>
      </c>
      <c r="J396" s="22">
        <v>0.1126870824979853</v>
      </c>
      <c r="K396" s="22">
        <v>5.4319242002804007</v>
      </c>
      <c r="L396" s="22">
        <v>1.0068840382587203</v>
      </c>
      <c r="M396" s="22">
        <v>0.36517955406799874</v>
      </c>
      <c r="N396" s="22">
        <v>2.4736250769197694</v>
      </c>
      <c r="O396" s="22">
        <v>5.5682876163982495</v>
      </c>
    </row>
    <row r="397" spans="2:15" x14ac:dyDescent="0.35">
      <c r="B397" s="7" t="s">
        <v>111</v>
      </c>
      <c r="C397" s="22">
        <v>3.0260291454026693</v>
      </c>
      <c r="D397" s="22">
        <v>1.4692198584792829E-2</v>
      </c>
      <c r="E397" s="22">
        <v>3.5564751846179132</v>
      </c>
      <c r="F397" s="22">
        <v>0.45135970129322939</v>
      </c>
      <c r="G397" s="22">
        <v>2.4532052903766741E-2</v>
      </c>
      <c r="H397" s="22">
        <v>1.7461001014714332</v>
      </c>
      <c r="I397" s="22">
        <v>0.47353156841068728</v>
      </c>
      <c r="J397" s="22">
        <v>0.12667722931627456</v>
      </c>
      <c r="K397" s="22">
        <v>0.23934949846600073</v>
      </c>
      <c r="L397" s="22">
        <v>3.7794846292560655</v>
      </c>
      <c r="M397" s="22">
        <v>1.0704604152186874</v>
      </c>
      <c r="N397" s="22">
        <v>1.2998840879648639</v>
      </c>
      <c r="O397" s="22">
        <v>0.38294401162802694</v>
      </c>
    </row>
    <row r="398" spans="2:15" x14ac:dyDescent="0.35">
      <c r="B398" s="7" t="s">
        <v>112</v>
      </c>
      <c r="C398" s="22">
        <v>5.1845704163868049</v>
      </c>
      <c r="D398" s="22">
        <v>1.4693156525468177E-2</v>
      </c>
      <c r="E398" s="22">
        <v>5.15922798594341</v>
      </c>
      <c r="F398" s="22">
        <v>2.1453473192117003</v>
      </c>
      <c r="G398" s="22">
        <v>7.7024476602202921E-2</v>
      </c>
      <c r="H398" s="22">
        <v>2.4034940795988193</v>
      </c>
      <c r="I398" s="22">
        <v>1.4236297733801042</v>
      </c>
      <c r="J398" s="22">
        <v>5.7180353936091888E-2</v>
      </c>
      <c r="K398" s="22">
        <v>0.73131694297458572</v>
      </c>
      <c r="L398" s="22">
        <v>9.0848757890920118E-2</v>
      </c>
      <c r="M398" s="22">
        <v>0.25143717127358095</v>
      </c>
      <c r="N398" s="22">
        <v>2.429343836720832</v>
      </c>
      <c r="O398" s="22">
        <v>2.219064438732032</v>
      </c>
    </row>
    <row r="399" spans="2:15" x14ac:dyDescent="0.35">
      <c r="B399" s="7" t="s">
        <v>113</v>
      </c>
      <c r="C399" s="22">
        <v>5.6250883523799251</v>
      </c>
      <c r="D399" s="22">
        <v>1.2651085588423835E-4</v>
      </c>
      <c r="E399" s="22">
        <v>3.9282636473246582</v>
      </c>
      <c r="F399" s="22">
        <v>1.8323788839345474</v>
      </c>
      <c r="G399" s="22">
        <v>7.5019907212440659E-2</v>
      </c>
      <c r="H399" s="22">
        <v>3.7967978312077437</v>
      </c>
      <c r="I399" s="22">
        <v>1.4051277399060469</v>
      </c>
      <c r="J399" s="22">
        <v>1.253634664960005</v>
      </c>
      <c r="K399" s="22">
        <v>8.1433644433074672</v>
      </c>
      <c r="L399" s="22">
        <v>2.0144423810665928</v>
      </c>
      <c r="M399" s="22">
        <v>6.0249023475343104E-2</v>
      </c>
      <c r="N399" s="22">
        <v>2.7751547025503589</v>
      </c>
      <c r="O399" s="22">
        <v>0.20606094325468619</v>
      </c>
    </row>
    <row r="400" spans="2:15" x14ac:dyDescent="0.35">
      <c r="B400" s="7" t="s">
        <v>114</v>
      </c>
      <c r="C400" s="22">
        <v>4.4944959890548795</v>
      </c>
      <c r="D400" s="22">
        <v>0.1633415317561385</v>
      </c>
      <c r="E400" s="22">
        <v>0.5101148819719642</v>
      </c>
      <c r="F400" s="22">
        <v>0.11664703862527259</v>
      </c>
      <c r="G400" s="22">
        <v>3.8508595458169261E-5</v>
      </c>
      <c r="H400" s="22">
        <v>0.5141737902236998</v>
      </c>
      <c r="I400" s="22">
        <v>5.4109612352509648</v>
      </c>
      <c r="J400" s="22">
        <v>2.9924913116156273</v>
      </c>
      <c r="K400" s="22">
        <v>1.3373865283645827</v>
      </c>
      <c r="L400" s="22">
        <v>9.5682930431185809E-2</v>
      </c>
      <c r="M400" s="22">
        <v>8.3166910886801004E-2</v>
      </c>
      <c r="N400" s="22">
        <v>0.20967539119651474</v>
      </c>
      <c r="O400" s="22">
        <v>0.80071218650105502</v>
      </c>
    </row>
    <row r="401" spans="2:15" x14ac:dyDescent="0.35">
      <c r="B401" s="7" t="s">
        <v>115</v>
      </c>
      <c r="C401" s="22">
        <v>3.8824398320714844</v>
      </c>
      <c r="D401" s="22">
        <v>0.23926362976993648</v>
      </c>
      <c r="E401" s="22">
        <v>0.55891311255620191</v>
      </c>
      <c r="F401" s="22">
        <v>2.3871415442598873E-3</v>
      </c>
      <c r="G401" s="22">
        <v>0.7669770390095153</v>
      </c>
      <c r="H401" s="22">
        <v>0.14383207601642015</v>
      </c>
      <c r="I401" s="22">
        <v>2.3253827489638869E-2</v>
      </c>
      <c r="J401" s="22">
        <v>0.1630834639733223</v>
      </c>
      <c r="K401" s="22">
        <v>0.12649340948481358</v>
      </c>
      <c r="L401" s="22">
        <v>1.2281194084111748</v>
      </c>
      <c r="M401" s="22">
        <v>12.532497547077345</v>
      </c>
      <c r="N401" s="22">
        <v>0.65102698159441341</v>
      </c>
      <c r="O401" s="22">
        <v>0.79614129885688778</v>
      </c>
    </row>
    <row r="402" spans="2:15" x14ac:dyDescent="0.35">
      <c r="B402" s="7" t="s">
        <v>116</v>
      </c>
      <c r="C402" s="22">
        <v>2.3517916555991145</v>
      </c>
      <c r="D402" s="22">
        <v>0.55175790695676141</v>
      </c>
      <c r="E402" s="22">
        <v>6.5065927681736441E-2</v>
      </c>
      <c r="F402" s="22">
        <v>0.25964931294941507</v>
      </c>
      <c r="G402" s="22">
        <v>2.8587954482112026</v>
      </c>
      <c r="H402" s="22">
        <v>3.7199091107011036E-2</v>
      </c>
      <c r="I402" s="22">
        <v>0.77919775081175902</v>
      </c>
      <c r="J402" s="22">
        <v>0.85398043726576711</v>
      </c>
      <c r="K402" s="22">
        <v>0.22587840068993498</v>
      </c>
      <c r="L402" s="22">
        <v>0.27880628520240192</v>
      </c>
      <c r="M402" s="22">
        <v>2.475003963185145</v>
      </c>
      <c r="N402" s="22">
        <v>0.48260624461387708</v>
      </c>
      <c r="O402" s="22">
        <v>0.91019092521364309</v>
      </c>
    </row>
    <row r="403" spans="2:15" x14ac:dyDescent="0.35">
      <c r="B403" s="7" t="s">
        <v>117</v>
      </c>
      <c r="C403" s="22">
        <v>1.8027050275116654</v>
      </c>
      <c r="D403" s="22">
        <v>0.21359096555490353</v>
      </c>
      <c r="E403" s="22">
        <v>0.16104687996642769</v>
      </c>
      <c r="F403" s="22">
        <v>2.1116786666346993E-3</v>
      </c>
      <c r="G403" s="22">
        <v>0.46464809099712956</v>
      </c>
      <c r="H403" s="22">
        <v>2.0883099482064913</v>
      </c>
      <c r="I403" s="22">
        <v>1.060806070320554</v>
      </c>
      <c r="J403" s="22">
        <v>2.1655779672247131</v>
      </c>
      <c r="K403" s="22">
        <v>0.97219817037923739</v>
      </c>
      <c r="L403" s="22">
        <v>1.2820521110499747</v>
      </c>
      <c r="M403" s="22">
        <v>2.2399639006917675E-3</v>
      </c>
      <c r="N403" s="22">
        <v>0.66058268193770897</v>
      </c>
      <c r="O403" s="22">
        <v>6.3749062947140341E-5</v>
      </c>
    </row>
    <row r="404" spans="2:15" x14ac:dyDescent="0.35">
      <c r="B404" s="7" t="s">
        <v>118</v>
      </c>
      <c r="C404" s="22">
        <v>1.6531356866575142</v>
      </c>
      <c r="D404" s="22">
        <v>0.17326090198118585</v>
      </c>
      <c r="E404" s="22">
        <v>0.26178278008733469</v>
      </c>
      <c r="F404" s="22">
        <v>0.44604688014250882</v>
      </c>
      <c r="G404" s="22">
        <v>6.2309826516840155E-4</v>
      </c>
      <c r="H404" s="22">
        <v>2.5171379645825045</v>
      </c>
      <c r="I404" s="22">
        <v>6.6605556130381913</v>
      </c>
      <c r="J404" s="22">
        <v>0.47603624700704134</v>
      </c>
      <c r="K404" s="22">
        <v>1.3631765451609796</v>
      </c>
      <c r="L404" s="22">
        <v>0.82020114479659456</v>
      </c>
      <c r="M404" s="22">
        <v>2.6449329907525025</v>
      </c>
      <c r="N404" s="22">
        <v>2.4107786995331124</v>
      </c>
      <c r="O404" s="22">
        <v>8.541339511062288E-5</v>
      </c>
    </row>
    <row r="405" spans="2:15" x14ac:dyDescent="0.35">
      <c r="B405" s="7" t="s">
        <v>119</v>
      </c>
      <c r="C405" s="22">
        <v>0.85332122664710108</v>
      </c>
      <c r="D405" s="22">
        <v>0.82565221137674538</v>
      </c>
      <c r="E405" s="22">
        <v>0.2126430760198546</v>
      </c>
      <c r="F405" s="22">
        <v>2.9091961305006145E-2</v>
      </c>
      <c r="G405" s="22">
        <v>0.58602021777252211</v>
      </c>
      <c r="H405" s="22">
        <v>4.2550103001315369</v>
      </c>
      <c r="I405" s="22">
        <v>4.3472755253738393E-2</v>
      </c>
      <c r="J405" s="22">
        <v>0.4525180620995688</v>
      </c>
      <c r="K405" s="22">
        <v>3.3922139730155503</v>
      </c>
      <c r="L405" s="22">
        <v>6.7632940914007857</v>
      </c>
      <c r="M405" s="22">
        <v>2.0005529135205244</v>
      </c>
      <c r="N405" s="22">
        <v>0.1681326916944601</v>
      </c>
      <c r="O405" s="22">
        <v>5.1691580982941767</v>
      </c>
    </row>
    <row r="406" spans="2:15" x14ac:dyDescent="0.35">
      <c r="B406" s="7" t="s">
        <v>120</v>
      </c>
      <c r="C406" s="22">
        <v>0.13001221763203089</v>
      </c>
      <c r="D406" s="22">
        <v>0.67005493575917718</v>
      </c>
      <c r="E406" s="22">
        <v>0.78045692937619882</v>
      </c>
      <c r="F406" s="22">
        <v>0.46770966337017356</v>
      </c>
      <c r="G406" s="22">
        <v>2.623326974258498E-2</v>
      </c>
      <c r="H406" s="22">
        <v>1.9834085292041475</v>
      </c>
      <c r="I406" s="22">
        <v>1.6390290618740051</v>
      </c>
      <c r="J406" s="22">
        <v>0.50256553393267289</v>
      </c>
      <c r="K406" s="22">
        <v>0.65855458370040632</v>
      </c>
      <c r="L406" s="22">
        <v>0.6088252698328307</v>
      </c>
      <c r="M406" s="22">
        <v>2.4737408265612868</v>
      </c>
      <c r="N406" s="22">
        <v>0.45113402844639866</v>
      </c>
      <c r="O406" s="22">
        <v>11.780408972841885</v>
      </c>
    </row>
    <row r="407" spans="2:15" x14ac:dyDescent="0.35">
      <c r="B407" s="7" t="s">
        <v>121</v>
      </c>
      <c r="C407" s="22">
        <v>4.7882841280420224E-2</v>
      </c>
      <c r="D407" s="22">
        <v>0.18540187169027306</v>
      </c>
      <c r="E407" s="22">
        <v>1.3920074444718331</v>
      </c>
      <c r="F407" s="22">
        <v>0.9043346519992439</v>
      </c>
      <c r="G407" s="22">
        <v>0.34864802764546526</v>
      </c>
      <c r="H407" s="22">
        <v>1.8523766079631667</v>
      </c>
      <c r="I407" s="22">
        <v>6.8970164639131282</v>
      </c>
      <c r="J407" s="22">
        <v>1.9191212264149458</v>
      </c>
      <c r="K407" s="22">
        <v>3.4542729892006512</v>
      </c>
      <c r="L407" s="22">
        <v>4.8822742887594285E-2</v>
      </c>
      <c r="M407" s="22">
        <v>5.7925614853054421</v>
      </c>
      <c r="N407" s="22">
        <v>0.74315394407754876</v>
      </c>
      <c r="O407" s="22">
        <v>0.54957175151076343</v>
      </c>
    </row>
    <row r="408" spans="2:15" x14ac:dyDescent="0.35">
      <c r="B408" s="7" t="s">
        <v>122</v>
      </c>
      <c r="C408" s="22">
        <v>9.8513301230614622E-2</v>
      </c>
      <c r="D408" s="22">
        <v>0.96977317077292802</v>
      </c>
      <c r="E408" s="22">
        <v>0.64854118196363397</v>
      </c>
      <c r="F408" s="22">
        <v>0.22690997770873267</v>
      </c>
      <c r="G408" s="22">
        <v>0.71257517926901826</v>
      </c>
      <c r="H408" s="22">
        <v>8.7905282061354659E-2</v>
      </c>
      <c r="I408" s="22">
        <v>0.32988423995174843</v>
      </c>
      <c r="J408" s="22">
        <v>1.1548557709364278</v>
      </c>
      <c r="K408" s="22">
        <v>1.5078071056244688E-2</v>
      </c>
      <c r="L408" s="22">
        <v>15.545173218971721</v>
      </c>
      <c r="M408" s="22">
        <v>0.32230238114215293</v>
      </c>
      <c r="N408" s="22">
        <v>3.2173471759371943</v>
      </c>
      <c r="O408" s="22">
        <v>1.7851991307056562E-5</v>
      </c>
    </row>
    <row r="409" spans="2:15" x14ac:dyDescent="0.35">
      <c r="B409" s="7" t="s">
        <v>123</v>
      </c>
      <c r="C409" s="22">
        <v>1.1246351029054764</v>
      </c>
      <c r="D409" s="22">
        <v>0.5020550352355293</v>
      </c>
      <c r="E409" s="22">
        <v>1.6865044145282264</v>
      </c>
      <c r="F409" s="22">
        <v>0.63710866812513955</v>
      </c>
      <c r="G409" s="22">
        <v>7.9188191061896798E-2</v>
      </c>
      <c r="H409" s="22">
        <v>0.66129998669168621</v>
      </c>
      <c r="I409" s="22">
        <v>3.8930479275344072</v>
      </c>
      <c r="J409" s="22">
        <v>2.3434723837430509</v>
      </c>
      <c r="K409" s="22">
        <v>1.0376196408316964</v>
      </c>
      <c r="L409" s="22">
        <v>0.5522576725477738</v>
      </c>
      <c r="M409" s="22">
        <v>0.58764479522403279</v>
      </c>
      <c r="N409" s="22">
        <v>4.1043003122086601</v>
      </c>
      <c r="O409" s="22">
        <v>0.95686624872088311</v>
      </c>
    </row>
    <row r="410" spans="2:15" x14ac:dyDescent="0.35">
      <c r="B410" s="7" t="s">
        <v>124</v>
      </c>
      <c r="C410" s="22">
        <v>1.7646461976010581</v>
      </c>
      <c r="D410" s="22">
        <v>0.25124210798935365</v>
      </c>
      <c r="E410" s="22">
        <v>1.7468166717486073</v>
      </c>
      <c r="F410" s="22">
        <v>0.87432918753923572</v>
      </c>
      <c r="G410" s="22">
        <v>0.21063040187556153</v>
      </c>
      <c r="H410" s="22">
        <v>7.7345964942399356E-2</v>
      </c>
      <c r="I410" s="22">
        <v>6.3489393296422492</v>
      </c>
      <c r="J410" s="22">
        <v>7.9701401676856509</v>
      </c>
      <c r="K410" s="22">
        <v>6.3619391032677486</v>
      </c>
      <c r="L410" s="22">
        <v>0.1094542582031629</v>
      </c>
      <c r="M410" s="22">
        <v>3.6609536670362535</v>
      </c>
      <c r="N410" s="22">
        <v>2.4643139904161169</v>
      </c>
      <c r="O410" s="22">
        <v>1.0477465695912469</v>
      </c>
    </row>
    <row r="411" spans="2:15" x14ac:dyDescent="0.35">
      <c r="B411" s="7" t="s">
        <v>125</v>
      </c>
      <c r="C411" s="22">
        <v>1.3776499270696967</v>
      </c>
      <c r="D411" s="22">
        <v>6.3297566931852636E-2</v>
      </c>
      <c r="E411" s="22">
        <v>0.10102413858089924</v>
      </c>
      <c r="F411" s="22">
        <v>0.32335663777775497</v>
      </c>
      <c r="G411" s="22">
        <v>1.1731217725839054</v>
      </c>
      <c r="H411" s="22">
        <v>1.2742748061377132</v>
      </c>
      <c r="I411" s="22">
        <v>4.3917304452925118E-2</v>
      </c>
      <c r="J411" s="22">
        <v>7.0785908287092845</v>
      </c>
      <c r="K411" s="22">
        <v>5.8404933280176534E-2</v>
      </c>
      <c r="L411" s="22">
        <v>8.3120411202833022</v>
      </c>
      <c r="M411" s="22">
        <v>1.4405774494174701</v>
      </c>
      <c r="N411" s="22">
        <v>0.38302886945896591</v>
      </c>
      <c r="O411" s="22">
        <v>0.71931653630465331</v>
      </c>
    </row>
    <row r="412" spans="2:15" x14ac:dyDescent="0.35">
      <c r="B412" s="7" t="s">
        <v>126</v>
      </c>
      <c r="C412" s="22">
        <v>1.4034160506537612</v>
      </c>
      <c r="D412" s="22">
        <v>0.48685545637501815</v>
      </c>
      <c r="E412" s="22">
        <v>0.60667385023597309</v>
      </c>
      <c r="F412" s="22">
        <v>0.28688503081204875</v>
      </c>
      <c r="G412" s="22">
        <v>3.4421287947369303</v>
      </c>
      <c r="H412" s="22">
        <v>0.79910320090807729</v>
      </c>
      <c r="I412" s="22">
        <v>0.11288948820035195</v>
      </c>
      <c r="J412" s="22">
        <v>1.9084231770321867</v>
      </c>
      <c r="K412" s="22">
        <v>6.8017584808887834E-3</v>
      </c>
      <c r="L412" s="22">
        <v>2.2863241366736955</v>
      </c>
      <c r="M412" s="22">
        <v>6.6755248515718746</v>
      </c>
      <c r="N412" s="22">
        <v>4.4497275935500728E-2</v>
      </c>
      <c r="O412" s="22">
        <v>1.4641652536077463E-2</v>
      </c>
    </row>
    <row r="413" spans="2:15" x14ac:dyDescent="0.35">
      <c r="B413" s="7" t="s">
        <v>127</v>
      </c>
      <c r="C413" s="22">
        <v>1.4275646065030285</v>
      </c>
      <c r="D413" s="22">
        <v>0.75607801554398857</v>
      </c>
      <c r="E413" s="22">
        <v>0.2889654880167955</v>
      </c>
      <c r="F413" s="22">
        <v>0.25402760797295254</v>
      </c>
      <c r="G413" s="22">
        <v>4.958733652106579</v>
      </c>
      <c r="H413" s="22">
        <v>1.725007081142125</v>
      </c>
      <c r="I413" s="22">
        <v>5.6533390785370126E-2</v>
      </c>
      <c r="J413" s="22">
        <v>1.3191240293715425</v>
      </c>
      <c r="K413" s="22">
        <v>1.057447935649019</v>
      </c>
      <c r="L413" s="22">
        <v>0.67607646338826644</v>
      </c>
      <c r="M413" s="22">
        <v>0.90053961281393502</v>
      </c>
      <c r="N413" s="22">
        <v>0.19467665227979675</v>
      </c>
      <c r="O413" s="22">
        <v>1.1929321951867542</v>
      </c>
    </row>
    <row r="414" spans="2:15" x14ac:dyDescent="0.35">
      <c r="B414" s="7" t="s">
        <v>128</v>
      </c>
      <c r="C414" s="22">
        <v>1.3670694089608995</v>
      </c>
      <c r="D414" s="22">
        <v>1.0890060521394225</v>
      </c>
      <c r="E414" s="22">
        <v>2.5944830166418568E-2</v>
      </c>
      <c r="F414" s="22">
        <v>0.11618772878555989</v>
      </c>
      <c r="G414" s="22">
        <v>2.8033795826646486</v>
      </c>
      <c r="H414" s="22">
        <v>6.9504074821848894E-2</v>
      </c>
      <c r="I414" s="22">
        <v>5.7246259303569662</v>
      </c>
      <c r="J414" s="22">
        <v>0.13803344301036019</v>
      </c>
      <c r="K414" s="22">
        <v>0.36220960361230098</v>
      </c>
      <c r="L414" s="22">
        <v>0.66092686447183036</v>
      </c>
      <c r="M414" s="22">
        <v>7.1967429876725486</v>
      </c>
      <c r="N414" s="22">
        <v>4.6537370792857047</v>
      </c>
      <c r="O414" s="22">
        <v>0.85857175137075603</v>
      </c>
    </row>
    <row r="415" spans="2:15" x14ac:dyDescent="0.35">
      <c r="B415" s="7" t="s">
        <v>129</v>
      </c>
      <c r="C415" s="22">
        <v>1.7141016504057522</v>
      </c>
      <c r="D415" s="22">
        <v>15.848142979956</v>
      </c>
      <c r="E415" s="22">
        <v>0.3579211305872958</v>
      </c>
      <c r="F415" s="22">
        <v>0.97131685555533964</v>
      </c>
      <c r="G415" s="22">
        <v>11.804964035735873</v>
      </c>
      <c r="H415" s="22">
        <v>0.23644159013175045</v>
      </c>
      <c r="I415" s="22">
        <v>0.10840421081070348</v>
      </c>
      <c r="J415" s="22">
        <v>0.36204439337307287</v>
      </c>
      <c r="K415" s="22">
        <v>2.9476237827632267E-2</v>
      </c>
      <c r="L415" s="22">
        <v>4.0866371027561303</v>
      </c>
      <c r="M415" s="22">
        <v>1.1015359161237115</v>
      </c>
      <c r="N415" s="22">
        <v>0.31758669523523675</v>
      </c>
      <c r="O415" s="22">
        <v>5.1762487033946201</v>
      </c>
    </row>
    <row r="416" spans="2:15" x14ac:dyDescent="0.35">
      <c r="B416" s="7" t="s">
        <v>130</v>
      </c>
      <c r="C416" s="22">
        <v>1.4887060927111264</v>
      </c>
      <c r="D416" s="22">
        <v>20.500193948434788</v>
      </c>
      <c r="E416" s="22">
        <v>4.0437688740121939E-3</v>
      </c>
      <c r="F416" s="22">
        <v>1.0568340845810975</v>
      </c>
      <c r="G416" s="22">
        <v>7.4722550904171285</v>
      </c>
      <c r="H416" s="22">
        <v>5.6687897602460034E-2</v>
      </c>
      <c r="I416" s="22">
        <v>1.5754177079679754</v>
      </c>
      <c r="J416" s="22">
        <v>6.9637553214477302E-2</v>
      </c>
      <c r="K416" s="22">
        <v>0.98603732277820788</v>
      </c>
      <c r="L416" s="22">
        <v>2.451570267838493</v>
      </c>
      <c r="M416" s="22">
        <v>9.0679553234649685E-2</v>
      </c>
      <c r="N416" s="22">
        <v>1.5966044431012841E-3</v>
      </c>
      <c r="O416" s="22">
        <v>0.23549280470526224</v>
      </c>
    </row>
    <row r="417" spans="2:15" ht="15" thickBot="1" x14ac:dyDescent="0.4">
      <c r="B417" s="20" t="s">
        <v>131</v>
      </c>
      <c r="C417" s="23">
        <v>0.91736586646587392</v>
      </c>
      <c r="D417" s="23">
        <v>24.142951114414998</v>
      </c>
      <c r="E417" s="23">
        <v>9.1016099016950416E-3</v>
      </c>
      <c r="F417" s="23">
        <v>3.3576776769913652E-3</v>
      </c>
      <c r="G417" s="23">
        <v>8.2979100086608781</v>
      </c>
      <c r="H417" s="23">
        <v>1.7623988158944785E-2</v>
      </c>
      <c r="I417" s="23">
        <v>9.3628050467509313E-2</v>
      </c>
      <c r="J417" s="23">
        <v>5.385532328454138E-2</v>
      </c>
      <c r="K417" s="23">
        <v>0.16176732510809491</v>
      </c>
      <c r="L417" s="23">
        <v>6.0436532671657084E-3</v>
      </c>
      <c r="M417" s="23">
        <v>1.1776152465446319</v>
      </c>
      <c r="N417" s="23">
        <v>4.8182538472088914E-2</v>
      </c>
      <c r="O417" s="23">
        <v>5.8411279853281659</v>
      </c>
    </row>
    <row r="420" spans="2:15" x14ac:dyDescent="0.35">
      <c r="B420" s="6" t="s">
        <v>133</v>
      </c>
    </row>
    <row r="421" spans="2:15" ht="15" thickBot="1" x14ac:dyDescent="0.4"/>
    <row r="422" spans="2:15" x14ac:dyDescent="0.35">
      <c r="B422" s="9"/>
      <c r="C422" s="10" t="s">
        <v>46</v>
      </c>
      <c r="D422" s="10" t="s">
        <v>47</v>
      </c>
      <c r="E422" s="10" t="s">
        <v>48</v>
      </c>
      <c r="F422" s="10" t="s">
        <v>49</v>
      </c>
      <c r="G422" s="10" t="s">
        <v>50</v>
      </c>
      <c r="H422" s="10" t="s">
        <v>51</v>
      </c>
      <c r="I422" s="10" t="s">
        <v>52</v>
      </c>
      <c r="J422" s="10" t="s">
        <v>53</v>
      </c>
      <c r="K422" s="10" t="s">
        <v>54</v>
      </c>
      <c r="L422" s="10" t="s">
        <v>55</v>
      </c>
      <c r="M422" s="10" t="s">
        <v>56</v>
      </c>
      <c r="N422" s="10" t="s">
        <v>57</v>
      </c>
      <c r="O422" s="10" t="s">
        <v>58</v>
      </c>
    </row>
    <row r="423" spans="2:15" x14ac:dyDescent="0.35">
      <c r="B423" s="19" t="s">
        <v>71</v>
      </c>
      <c r="C423" s="24">
        <v>0.37369005977869491</v>
      </c>
      <c r="D423" s="21">
        <v>9.6592353484624346E-2</v>
      </c>
      <c r="E423" s="21">
        <v>0.10742823458178688</v>
      </c>
      <c r="F423" s="21">
        <v>0.27995143575033243</v>
      </c>
      <c r="G423" s="21">
        <v>9.7141304149728519E-2</v>
      </c>
      <c r="H423" s="21">
        <v>1.9843731773201423E-2</v>
      </c>
      <c r="I423" s="21">
        <v>1.3184045798389583E-3</v>
      </c>
      <c r="J423" s="21">
        <v>1.9508126454549751E-4</v>
      </c>
      <c r="K423" s="21">
        <v>1.162277287835985E-2</v>
      </c>
      <c r="L423" s="21">
        <v>7.4062056115042771E-5</v>
      </c>
      <c r="M423" s="21">
        <v>5.0000943159509339E-3</v>
      </c>
      <c r="N423" s="21">
        <v>7.1423945712623688E-3</v>
      </c>
      <c r="O423" s="21">
        <v>7.0815558693599389E-8</v>
      </c>
    </row>
    <row r="424" spans="2:15" x14ac:dyDescent="0.35">
      <c r="B424" s="7" t="s">
        <v>72</v>
      </c>
      <c r="C424" s="26">
        <v>0.55636449885302786</v>
      </c>
      <c r="D424" s="22">
        <v>7.3156522976674521E-2</v>
      </c>
      <c r="E424" s="22">
        <v>0.16196593603211346</v>
      </c>
      <c r="F424" s="22">
        <v>0.13525776427161695</v>
      </c>
      <c r="G424" s="22">
        <v>3.9402723272825672E-2</v>
      </c>
      <c r="H424" s="22">
        <v>1.2365676722178386E-2</v>
      </c>
      <c r="I424" s="22">
        <v>1.5507467244064235E-3</v>
      </c>
      <c r="J424" s="22">
        <v>3.0521332257670329E-3</v>
      </c>
      <c r="K424" s="22">
        <v>1.6188213848012594E-2</v>
      </c>
      <c r="L424" s="22">
        <v>1.9814033908383514E-5</v>
      </c>
      <c r="M424" s="22">
        <v>1.5686661049891715E-5</v>
      </c>
      <c r="N424" s="22">
        <v>6.5401274244522708E-4</v>
      </c>
      <c r="O424" s="22">
        <v>6.2706359733513803E-6</v>
      </c>
    </row>
    <row r="425" spans="2:15" x14ac:dyDescent="0.35">
      <c r="B425" s="7" t="s">
        <v>73</v>
      </c>
      <c r="C425" s="26">
        <v>0.47352982581370917</v>
      </c>
      <c r="D425" s="22">
        <v>3.1985194271735601E-2</v>
      </c>
      <c r="E425" s="22">
        <v>0.32425547814894878</v>
      </c>
      <c r="F425" s="22">
        <v>8.0001651836678678E-2</v>
      </c>
      <c r="G425" s="22">
        <v>2.2943568720029419E-2</v>
      </c>
      <c r="H425" s="22">
        <v>3.5908967831541863E-2</v>
      </c>
      <c r="I425" s="22">
        <v>4.953331855640339E-4</v>
      </c>
      <c r="J425" s="22">
        <v>2.2669253669096608E-2</v>
      </c>
      <c r="K425" s="22">
        <v>9.5416758299881149E-5</v>
      </c>
      <c r="L425" s="22">
        <v>5.3437951734691532E-3</v>
      </c>
      <c r="M425" s="22">
        <v>2.3740026370994431E-5</v>
      </c>
      <c r="N425" s="22">
        <v>2.6828057092852611E-3</v>
      </c>
      <c r="O425" s="22">
        <v>6.496885527040088E-5</v>
      </c>
    </row>
    <row r="426" spans="2:15" x14ac:dyDescent="0.35">
      <c r="B426" s="7" t="s">
        <v>74</v>
      </c>
      <c r="C426" s="26">
        <v>0.50300335644325034</v>
      </c>
      <c r="D426" s="22">
        <v>0.16674346756900765</v>
      </c>
      <c r="E426" s="22">
        <v>0.17313640749099329</v>
      </c>
      <c r="F426" s="22">
        <v>3.097836802687845E-2</v>
      </c>
      <c r="G426" s="22">
        <v>0.10108570666051826</v>
      </c>
      <c r="H426" s="22">
        <v>8.2665661511733875E-3</v>
      </c>
      <c r="I426" s="22">
        <v>2.0142771772262229E-3</v>
      </c>
      <c r="J426" s="22">
        <v>9.3419622408573726E-4</v>
      </c>
      <c r="K426" s="22">
        <v>7.8939541538751486E-3</v>
      </c>
      <c r="L426" s="22">
        <v>8.3355010197306613E-5</v>
      </c>
      <c r="M426" s="22">
        <v>3.0974930955285709E-3</v>
      </c>
      <c r="N426" s="22">
        <v>2.7463174212855879E-3</v>
      </c>
      <c r="O426" s="22">
        <v>1.6534575979956954E-5</v>
      </c>
    </row>
    <row r="427" spans="2:15" x14ac:dyDescent="0.35">
      <c r="B427" s="7" t="s">
        <v>75</v>
      </c>
      <c r="C427" s="26">
        <v>0.64105837319106118</v>
      </c>
      <c r="D427" s="22">
        <v>0.15923923140774912</v>
      </c>
      <c r="E427" s="22">
        <v>9.9533052305245492E-2</v>
      </c>
      <c r="F427" s="22">
        <v>7.7390216364295831E-3</v>
      </c>
      <c r="G427" s="22">
        <v>8.3547221593404677E-2</v>
      </c>
      <c r="H427" s="22">
        <v>2.3774295532527408E-3</v>
      </c>
      <c r="I427" s="22">
        <v>3.5309113267842844E-3</v>
      </c>
      <c r="J427" s="22">
        <v>5.7804384935766946E-4</v>
      </c>
      <c r="K427" s="22">
        <v>1.109533092395424E-4</v>
      </c>
      <c r="L427" s="22">
        <v>1.4949532783820134E-3</v>
      </c>
      <c r="M427" s="22">
        <v>4.3469968015945554E-4</v>
      </c>
      <c r="N427" s="22">
        <v>1.0335873252298749E-4</v>
      </c>
      <c r="O427" s="22">
        <v>2.5275013641103193E-4</v>
      </c>
    </row>
    <row r="428" spans="2:15" x14ac:dyDescent="0.35">
      <c r="B428" s="7" t="s">
        <v>76</v>
      </c>
      <c r="C428" s="26">
        <v>0.64983906018460058</v>
      </c>
      <c r="D428" s="22">
        <v>0.18580132802936317</v>
      </c>
      <c r="E428" s="22">
        <v>2.9274970320117874E-2</v>
      </c>
      <c r="F428" s="22">
        <v>1.6556908692817365E-2</v>
      </c>
      <c r="G428" s="22">
        <v>9.3264839074367514E-2</v>
      </c>
      <c r="H428" s="22">
        <v>7.1483112869071674E-3</v>
      </c>
      <c r="I428" s="22">
        <v>1.3221766721551904E-3</v>
      </c>
      <c r="J428" s="22">
        <v>5.4448739840622503E-3</v>
      </c>
      <c r="K428" s="22">
        <v>1.4575726763370685E-3</v>
      </c>
      <c r="L428" s="22">
        <v>3.2990141085964157E-4</v>
      </c>
      <c r="M428" s="22">
        <v>5.0315851648966086E-5</v>
      </c>
      <c r="N428" s="22">
        <v>7.6981305195633386E-3</v>
      </c>
      <c r="O428" s="22">
        <v>1.8116112971999071E-3</v>
      </c>
    </row>
    <row r="429" spans="2:15" x14ac:dyDescent="0.35">
      <c r="B429" s="7" t="s">
        <v>77</v>
      </c>
      <c r="C429" s="26">
        <v>0.65581254204503148</v>
      </c>
      <c r="D429" s="22">
        <v>9.307934111155651E-2</v>
      </c>
      <c r="E429" s="22">
        <v>3.368140135620664E-2</v>
      </c>
      <c r="F429" s="22">
        <v>0.14696453964493617</v>
      </c>
      <c r="G429" s="22">
        <v>5.9340415490322304E-2</v>
      </c>
      <c r="H429" s="22">
        <v>4.1034595309948611E-4</v>
      </c>
      <c r="I429" s="22">
        <v>1.0733865054265892E-5</v>
      </c>
      <c r="J429" s="22">
        <v>1.5386739028820961E-3</v>
      </c>
      <c r="K429" s="22">
        <v>5.3513033443326101E-3</v>
      </c>
      <c r="L429" s="22">
        <v>2.8395611965279666E-3</v>
      </c>
      <c r="M429" s="22">
        <v>1.9595365017383885E-4</v>
      </c>
      <c r="N429" s="22">
        <v>6.5320260843699661E-4</v>
      </c>
      <c r="O429" s="22">
        <v>1.21985831439608E-4</v>
      </c>
    </row>
    <row r="430" spans="2:15" x14ac:dyDescent="0.35">
      <c r="B430" s="7" t="s">
        <v>78</v>
      </c>
      <c r="C430" s="26">
        <v>0.54322313333393135</v>
      </c>
      <c r="D430" s="22">
        <v>5.2608650773732418E-2</v>
      </c>
      <c r="E430" s="22">
        <v>3.9940077318686887E-2</v>
      </c>
      <c r="F430" s="22">
        <v>0.32066528025597812</v>
      </c>
      <c r="G430" s="22">
        <v>1.0292110037712963E-2</v>
      </c>
      <c r="H430" s="22">
        <v>2.2255705567032998E-3</v>
      </c>
      <c r="I430" s="22">
        <v>6.9383905630704566E-3</v>
      </c>
      <c r="J430" s="22">
        <v>1.4813481827011737E-2</v>
      </c>
      <c r="K430" s="22">
        <v>1.972909272382391E-4</v>
      </c>
      <c r="L430" s="22">
        <v>6.4461319486032636E-3</v>
      </c>
      <c r="M430" s="22">
        <v>3.6069372991543457E-5</v>
      </c>
      <c r="N430" s="22">
        <v>2.613567822454053E-3</v>
      </c>
      <c r="O430" s="22">
        <v>2.4526188555672661E-7</v>
      </c>
    </row>
    <row r="431" spans="2:15" x14ac:dyDescent="0.35">
      <c r="B431" s="7" t="s">
        <v>79</v>
      </c>
      <c r="C431" s="26">
        <v>0.45794393433399344</v>
      </c>
      <c r="D431" s="22">
        <v>8.142694051496191E-2</v>
      </c>
      <c r="E431" s="22">
        <v>4.2346748669207124E-2</v>
      </c>
      <c r="F431" s="22">
        <v>0.26845530146665775</v>
      </c>
      <c r="G431" s="22">
        <v>1.750960226916147E-2</v>
      </c>
      <c r="H431" s="22">
        <v>2.4865232944130705E-2</v>
      </c>
      <c r="I431" s="22">
        <v>4.6866699890736579E-2</v>
      </c>
      <c r="J431" s="22">
        <v>1.9181870395347661E-2</v>
      </c>
      <c r="K431" s="22">
        <v>7.0789701276957075E-4</v>
      </c>
      <c r="L431" s="22">
        <v>2.4212995817997376E-2</v>
      </c>
      <c r="M431" s="22">
        <v>8.2204515908371901E-3</v>
      </c>
      <c r="N431" s="22">
        <v>7.9667807100338994E-3</v>
      </c>
      <c r="O431" s="22">
        <v>2.9554438416550194E-4</v>
      </c>
    </row>
    <row r="432" spans="2:15" x14ac:dyDescent="0.35">
      <c r="B432" s="7" t="s">
        <v>80</v>
      </c>
      <c r="C432" s="22">
        <v>0.12220165029151049</v>
      </c>
      <c r="D432" s="22">
        <v>0.14581391782915099</v>
      </c>
      <c r="E432" s="22">
        <v>3.6442587604827272E-3</v>
      </c>
      <c r="F432" s="26">
        <v>0.55363493480824855</v>
      </c>
      <c r="G432" s="22">
        <v>5.3157597956091721E-2</v>
      </c>
      <c r="H432" s="22">
        <v>2.0568344992993499E-2</v>
      </c>
      <c r="I432" s="22">
        <v>4.6444328890778347E-2</v>
      </c>
      <c r="J432" s="22">
        <v>1.9577204648637478E-3</v>
      </c>
      <c r="K432" s="22">
        <v>2.6927538951754688E-4</v>
      </c>
      <c r="L432" s="22">
        <v>2.1200132333791966E-2</v>
      </c>
      <c r="M432" s="22">
        <v>2.3550628249934123E-2</v>
      </c>
      <c r="N432" s="22">
        <v>7.5136562856562561E-3</v>
      </c>
      <c r="O432" s="22">
        <v>4.3553746980297924E-5</v>
      </c>
    </row>
    <row r="433" spans="2:15" x14ac:dyDescent="0.35">
      <c r="B433" s="7" t="s">
        <v>81</v>
      </c>
      <c r="C433" s="22">
        <v>5.8780841135148199E-2</v>
      </c>
      <c r="D433" s="22">
        <v>0.15479411046560779</v>
      </c>
      <c r="E433" s="22">
        <v>8.1188157018883239E-2</v>
      </c>
      <c r="F433" s="26">
        <v>0.53820920216505708</v>
      </c>
      <c r="G433" s="22">
        <v>1.6565712016267053E-2</v>
      </c>
      <c r="H433" s="22">
        <v>5.2420158726394469E-3</v>
      </c>
      <c r="I433" s="22">
        <v>9.8513068880998603E-2</v>
      </c>
      <c r="J433" s="22">
        <v>4.222296846345585E-2</v>
      </c>
      <c r="K433" s="22">
        <v>5.0794339164508865E-6</v>
      </c>
      <c r="L433" s="22">
        <v>2.7733129546681774E-3</v>
      </c>
      <c r="M433" s="22">
        <v>9.6334205388476097E-4</v>
      </c>
      <c r="N433" s="22">
        <v>3.4843489947435594E-5</v>
      </c>
      <c r="O433" s="22">
        <v>7.0734604952609175E-4</v>
      </c>
    </row>
    <row r="434" spans="2:15" x14ac:dyDescent="0.35">
      <c r="B434" s="7" t="s">
        <v>82</v>
      </c>
      <c r="C434" s="22">
        <v>3.2169068035979707E-2</v>
      </c>
      <c r="D434" s="22">
        <v>4.4239338062349084E-3</v>
      </c>
      <c r="E434" s="22">
        <v>0.13144120157806513</v>
      </c>
      <c r="F434" s="26">
        <v>0.75237147794131165</v>
      </c>
      <c r="G434" s="22">
        <v>8.6859515379577191E-3</v>
      </c>
      <c r="H434" s="22">
        <v>9.5947699664319149E-3</v>
      </c>
      <c r="I434" s="22">
        <v>1.6397104480788151E-2</v>
      </c>
      <c r="J434" s="22">
        <v>3.0088453497660553E-2</v>
      </c>
      <c r="K434" s="22">
        <v>5.3746296908840426E-5</v>
      </c>
      <c r="L434" s="22">
        <v>1.0852400435488806E-3</v>
      </c>
      <c r="M434" s="22">
        <v>1.1949547005158294E-2</v>
      </c>
      <c r="N434" s="22">
        <v>1.6775428039846735E-3</v>
      </c>
      <c r="O434" s="22">
        <v>6.1963005969433054E-5</v>
      </c>
    </row>
    <row r="435" spans="2:15" x14ac:dyDescent="0.35">
      <c r="B435" s="7" t="s">
        <v>83</v>
      </c>
      <c r="C435" s="26">
        <v>0.36680671812578958</v>
      </c>
      <c r="D435" s="22">
        <v>3.5300076642993698E-3</v>
      </c>
      <c r="E435" s="22">
        <v>0.18158176192075448</v>
      </c>
      <c r="F435" s="22">
        <v>0.32473543269045457</v>
      </c>
      <c r="G435" s="22">
        <v>5.2145295076928437E-2</v>
      </c>
      <c r="H435" s="22">
        <v>5.0591860459728581E-4</v>
      </c>
      <c r="I435" s="22">
        <v>4.530102453656628E-2</v>
      </c>
      <c r="J435" s="22">
        <v>6.9307293034902616E-3</v>
      </c>
      <c r="K435" s="22">
        <v>1.5707650843572743E-2</v>
      </c>
      <c r="L435" s="22">
        <v>7.9886605164477355E-5</v>
      </c>
      <c r="M435" s="22">
        <v>3.3268161901985862E-6</v>
      </c>
      <c r="N435" s="22">
        <v>2.6390933565220956E-3</v>
      </c>
      <c r="O435" s="22">
        <v>3.3154455670245922E-5</v>
      </c>
    </row>
    <row r="436" spans="2:15" x14ac:dyDescent="0.35">
      <c r="B436" s="7" t="s">
        <v>84</v>
      </c>
      <c r="C436" s="26">
        <v>0.37944955698038196</v>
      </c>
      <c r="D436" s="22">
        <v>3.9696975051900639E-2</v>
      </c>
      <c r="E436" s="22">
        <v>0.37771105787461329</v>
      </c>
      <c r="F436" s="22">
        <v>6.7480549780511975E-2</v>
      </c>
      <c r="G436" s="22">
        <v>7.9907523777500766E-2</v>
      </c>
      <c r="H436" s="22">
        <v>1.3108291982603273E-4</v>
      </c>
      <c r="I436" s="22">
        <v>1.8500630486345909E-2</v>
      </c>
      <c r="J436" s="22">
        <v>1.7382927719039615E-2</v>
      </c>
      <c r="K436" s="22">
        <v>8.1189799156091182E-3</v>
      </c>
      <c r="L436" s="22">
        <v>2.6439394607151922E-4</v>
      </c>
      <c r="M436" s="22">
        <v>3.6048131839558819E-3</v>
      </c>
      <c r="N436" s="22">
        <v>5.3459659296492398E-3</v>
      </c>
      <c r="O436" s="22">
        <v>2.4055424345940947E-3</v>
      </c>
    </row>
    <row r="437" spans="2:15" x14ac:dyDescent="0.35">
      <c r="B437" s="7" t="s">
        <v>85</v>
      </c>
      <c r="C437" s="26">
        <v>0.57583828430788775</v>
      </c>
      <c r="D437" s="22">
        <v>1.0691143324736684E-2</v>
      </c>
      <c r="E437" s="22">
        <v>0.29695676581895275</v>
      </c>
      <c r="F437" s="22">
        <v>4.221596316205696E-2</v>
      </c>
      <c r="G437" s="22">
        <v>7.8602975036222069E-3</v>
      </c>
      <c r="H437" s="22">
        <v>1.3530732393921815E-2</v>
      </c>
      <c r="I437" s="22">
        <v>3.5958326279321028E-3</v>
      </c>
      <c r="J437" s="22">
        <v>1.9312027089498553E-2</v>
      </c>
      <c r="K437" s="22">
        <v>1.4337806868347932E-2</v>
      </c>
      <c r="L437" s="22">
        <v>8.7492876112274087E-3</v>
      </c>
      <c r="M437" s="22">
        <v>2.7879371113144274E-4</v>
      </c>
      <c r="N437" s="22">
        <v>6.5221463712847412E-3</v>
      </c>
      <c r="O437" s="22">
        <v>1.1091920939982151E-4</v>
      </c>
    </row>
    <row r="438" spans="2:15" x14ac:dyDescent="0.35">
      <c r="B438" s="7" t="s">
        <v>86</v>
      </c>
      <c r="C438" s="26">
        <v>0.67681716630522559</v>
      </c>
      <c r="D438" s="22">
        <v>7.0455675284048077E-3</v>
      </c>
      <c r="E438" s="22">
        <v>0.19435787990302325</v>
      </c>
      <c r="F438" s="22">
        <v>1.0560749286553879E-2</v>
      </c>
      <c r="G438" s="22">
        <v>3.5360868701965392E-2</v>
      </c>
      <c r="H438" s="22">
        <v>1.8987199719014816E-2</v>
      </c>
      <c r="I438" s="22">
        <v>1.8808373944111459E-2</v>
      </c>
      <c r="J438" s="22">
        <v>2.9623197679331918E-2</v>
      </c>
      <c r="K438" s="22">
        <v>1.0003882237768279E-3</v>
      </c>
      <c r="L438" s="22">
        <v>3.1764548752071198E-4</v>
      </c>
      <c r="M438" s="22">
        <v>7.0013061032450493E-3</v>
      </c>
      <c r="N438" s="22">
        <v>1.1615707796937396E-4</v>
      </c>
      <c r="O438" s="22">
        <v>3.5000398567345195E-6</v>
      </c>
    </row>
    <row r="439" spans="2:15" x14ac:dyDescent="0.35">
      <c r="B439" s="7" t="s">
        <v>87</v>
      </c>
      <c r="C439" s="26">
        <v>0.82647563698077897</v>
      </c>
      <c r="D439" s="22">
        <v>2.3408176966158833E-3</v>
      </c>
      <c r="E439" s="22">
        <v>0.11204152689465928</v>
      </c>
      <c r="F439" s="22">
        <v>1.358466818247045E-2</v>
      </c>
      <c r="G439" s="22">
        <v>2.5038313390827835E-2</v>
      </c>
      <c r="H439" s="22">
        <v>2.3132748474241622E-3</v>
      </c>
      <c r="I439" s="22">
        <v>1.9535350533997787E-3</v>
      </c>
      <c r="J439" s="22">
        <v>7.2465419699977674E-3</v>
      </c>
      <c r="K439" s="22">
        <v>2.1467492665206635E-3</v>
      </c>
      <c r="L439" s="22">
        <v>5.1811872164626866E-3</v>
      </c>
      <c r="M439" s="22">
        <v>7.1722847333277994E-5</v>
      </c>
      <c r="N439" s="22">
        <v>1.2510104155202702E-3</v>
      </c>
      <c r="O439" s="22">
        <v>3.5501523798917104E-4</v>
      </c>
    </row>
    <row r="440" spans="2:15" x14ac:dyDescent="0.35">
      <c r="B440" s="7" t="s">
        <v>88</v>
      </c>
      <c r="C440" s="26">
        <v>0.79573666965637391</v>
      </c>
      <c r="D440" s="22">
        <v>2.4618573424879829E-5</v>
      </c>
      <c r="E440" s="22">
        <v>4.7738197830211694E-2</v>
      </c>
      <c r="F440" s="22">
        <v>5.6155211710882627E-2</v>
      </c>
      <c r="G440" s="22">
        <v>4.5983086600036416E-2</v>
      </c>
      <c r="H440" s="22">
        <v>4.111594715258958E-2</v>
      </c>
      <c r="I440" s="22">
        <v>5.1386217256696302E-4</v>
      </c>
      <c r="J440" s="22">
        <v>9.7403290406494021E-4</v>
      </c>
      <c r="K440" s="22">
        <v>5.9441175336462674E-3</v>
      </c>
      <c r="L440" s="22">
        <v>1.4362533484135267E-3</v>
      </c>
      <c r="M440" s="22">
        <v>1.1859628402182756E-3</v>
      </c>
      <c r="N440" s="22">
        <v>3.061427499055332E-3</v>
      </c>
      <c r="O440" s="22">
        <v>1.3061217851579961E-4</v>
      </c>
    </row>
    <row r="441" spans="2:15" x14ac:dyDescent="0.35">
      <c r="B441" s="7" t="s">
        <v>89</v>
      </c>
      <c r="C441" s="26">
        <v>0.85548985094630647</v>
      </c>
      <c r="D441" s="22">
        <v>5.9637313216725678E-3</v>
      </c>
      <c r="E441" s="22">
        <v>2.5258774678466014E-2</v>
      </c>
      <c r="F441" s="22">
        <v>8.1961303048385059E-2</v>
      </c>
      <c r="G441" s="22">
        <v>1.2008006710029516E-2</v>
      </c>
      <c r="H441" s="22">
        <v>1.4333026362530126E-2</v>
      </c>
      <c r="I441" s="22">
        <v>6.2316971045007488E-4</v>
      </c>
      <c r="J441" s="22">
        <v>9.5809844933250924E-4</v>
      </c>
      <c r="K441" s="22">
        <v>4.002035457340889E-4</v>
      </c>
      <c r="L441" s="22">
        <v>7.0038253931038557E-4</v>
      </c>
      <c r="M441" s="22">
        <v>2.1863411273030961E-3</v>
      </c>
      <c r="N441" s="22">
        <v>1.4295339176018274E-6</v>
      </c>
      <c r="O441" s="22">
        <v>1.156820265623616E-4</v>
      </c>
    </row>
    <row r="442" spans="2:15" x14ac:dyDescent="0.35">
      <c r="B442" s="7" t="s">
        <v>90</v>
      </c>
      <c r="C442" s="26">
        <v>0.85785612797775579</v>
      </c>
      <c r="D442" s="22">
        <v>5.1681445325326085E-2</v>
      </c>
      <c r="E442" s="22">
        <v>5.2093783173422045E-2</v>
      </c>
      <c r="F442" s="22">
        <v>3.1021912114054011E-2</v>
      </c>
      <c r="G442" s="22">
        <v>1.0332711190123537E-4</v>
      </c>
      <c r="H442" s="22">
        <v>6.6592408357296915E-7</v>
      </c>
      <c r="I442" s="22">
        <v>2.156653206902278E-3</v>
      </c>
      <c r="J442" s="22">
        <v>3.7622515061983274E-4</v>
      </c>
      <c r="K442" s="22">
        <v>1.9616975991396108E-3</v>
      </c>
      <c r="L442" s="22">
        <v>1.8541588271646901E-3</v>
      </c>
      <c r="M442" s="22">
        <v>4.6328629969027831E-5</v>
      </c>
      <c r="N442" s="22">
        <v>3.1062976495434323E-6</v>
      </c>
      <c r="O442" s="22">
        <v>8.4456866201215893E-4</v>
      </c>
    </row>
    <row r="443" spans="2:15" x14ac:dyDescent="0.35">
      <c r="B443" s="7" t="s">
        <v>91</v>
      </c>
      <c r="C443" s="26">
        <v>0.75369161799674378</v>
      </c>
      <c r="D443" s="22">
        <v>7.9337810982054613E-2</v>
      </c>
      <c r="E443" s="22">
        <v>8.2992544719444603E-2</v>
      </c>
      <c r="F443" s="22">
        <v>7.1438862168431122E-2</v>
      </c>
      <c r="G443" s="22">
        <v>3.8561346298286042E-4</v>
      </c>
      <c r="H443" s="22">
        <v>4.7348116459981198E-3</v>
      </c>
      <c r="I443" s="22">
        <v>3.9860216498972473E-3</v>
      </c>
      <c r="J443" s="22">
        <v>1.2518342432944235E-3</v>
      </c>
      <c r="K443" s="22">
        <v>7.5053595372759585E-5</v>
      </c>
      <c r="L443" s="22">
        <v>6.1964092337353862E-4</v>
      </c>
      <c r="M443" s="22">
        <v>1.8223518678855155E-6</v>
      </c>
      <c r="N443" s="22">
        <v>3.0453376692034066E-4</v>
      </c>
      <c r="O443" s="22">
        <v>1.179832493618438E-3</v>
      </c>
    </row>
    <row r="444" spans="2:15" x14ac:dyDescent="0.35">
      <c r="B444" s="7" t="s">
        <v>92</v>
      </c>
      <c r="C444" s="26">
        <v>0.75724356973693974</v>
      </c>
      <c r="D444" s="22">
        <v>0.11761700165491418</v>
      </c>
      <c r="E444" s="22">
        <v>7.9358793496022879E-3</v>
      </c>
      <c r="F444" s="22">
        <v>6.2389109683363871E-2</v>
      </c>
      <c r="G444" s="22">
        <v>3.1873853535814632E-3</v>
      </c>
      <c r="H444" s="22">
        <v>8.796427178545476E-3</v>
      </c>
      <c r="I444" s="22">
        <v>2.1998876426544481E-2</v>
      </c>
      <c r="J444" s="22">
        <v>3.4769579814417011E-3</v>
      </c>
      <c r="K444" s="22">
        <v>3.503771207601951E-3</v>
      </c>
      <c r="L444" s="22">
        <v>1.0753350462615123E-2</v>
      </c>
      <c r="M444" s="22">
        <v>6.6337838152258073E-4</v>
      </c>
      <c r="N444" s="22">
        <v>1.249605763134773E-4</v>
      </c>
      <c r="O444" s="22">
        <v>2.3093320070135285E-3</v>
      </c>
    </row>
    <row r="445" spans="2:15" x14ac:dyDescent="0.35">
      <c r="B445" s="7" t="s">
        <v>93</v>
      </c>
      <c r="C445" s="26">
        <v>0.71092834645752534</v>
      </c>
      <c r="D445" s="22">
        <v>6.9263081223863834E-2</v>
      </c>
      <c r="E445" s="22">
        <v>1.0036394961094543E-2</v>
      </c>
      <c r="F445" s="22">
        <v>0.12546751206259935</v>
      </c>
      <c r="G445" s="22">
        <v>2.5942609570409091E-4</v>
      </c>
      <c r="H445" s="22">
        <v>1.3561181116121595E-2</v>
      </c>
      <c r="I445" s="22">
        <v>2.2818262516764824E-2</v>
      </c>
      <c r="J445" s="22">
        <v>9.3074683594591007E-3</v>
      </c>
      <c r="K445" s="22">
        <v>1.6960526988249753E-2</v>
      </c>
      <c r="L445" s="22">
        <v>1.2739440075033323E-2</v>
      </c>
      <c r="M445" s="22">
        <v>3.7837348848883999E-3</v>
      </c>
      <c r="N445" s="22">
        <v>1.8794731702514516E-3</v>
      </c>
      <c r="O445" s="22">
        <v>2.9951520884444519E-3</v>
      </c>
    </row>
    <row r="446" spans="2:15" x14ac:dyDescent="0.35">
      <c r="B446" s="7" t="s">
        <v>94</v>
      </c>
      <c r="C446" s="26">
        <v>0.62933819732405494</v>
      </c>
      <c r="D446" s="22">
        <v>8.5850313590937324E-2</v>
      </c>
      <c r="E446" s="22">
        <v>2.9188453126369113E-2</v>
      </c>
      <c r="F446" s="22">
        <v>7.7048756089375822E-2</v>
      </c>
      <c r="G446" s="22">
        <v>2.2870354206714384E-3</v>
      </c>
      <c r="H446" s="22">
        <v>6.5172099198891692E-2</v>
      </c>
      <c r="I446" s="22">
        <v>9.761684820383186E-2</v>
      </c>
      <c r="J446" s="22">
        <v>1.5887742028267494E-3</v>
      </c>
      <c r="K446" s="22">
        <v>5.027925334668832E-6</v>
      </c>
      <c r="L446" s="22">
        <v>3.6314207909075506E-7</v>
      </c>
      <c r="M446" s="22">
        <v>4.0822676642540542E-3</v>
      </c>
      <c r="N446" s="22">
        <v>6.7816973448173341E-3</v>
      </c>
      <c r="O446" s="22">
        <v>1.0401667665560521E-3</v>
      </c>
    </row>
    <row r="447" spans="2:15" x14ac:dyDescent="0.35">
      <c r="B447" s="7" t="s">
        <v>95</v>
      </c>
      <c r="C447" s="26">
        <v>0.46691201682981709</v>
      </c>
      <c r="D447" s="22">
        <v>0.18398117093799662</v>
      </c>
      <c r="E447" s="22">
        <v>4.6728254312967892E-2</v>
      </c>
      <c r="F447" s="22">
        <v>1.2078821876522876E-4</v>
      </c>
      <c r="G447" s="22">
        <v>1.9979149495346998E-2</v>
      </c>
      <c r="H447" s="22">
        <v>0.1319586290629533</v>
      </c>
      <c r="I447" s="22">
        <v>9.9662701059202263E-4</v>
      </c>
      <c r="J447" s="22">
        <v>9.556571548930122E-2</v>
      </c>
      <c r="K447" s="22">
        <v>4.2970120676610962E-2</v>
      </c>
      <c r="L447" s="22">
        <v>4.463648657903988E-3</v>
      </c>
      <c r="M447" s="22">
        <v>7.0080782683685258E-4</v>
      </c>
      <c r="N447" s="22">
        <v>5.9614115812586658E-4</v>
      </c>
      <c r="O447" s="22">
        <v>5.0269303227818904E-3</v>
      </c>
    </row>
    <row r="448" spans="2:15" x14ac:dyDescent="0.35">
      <c r="B448" s="7" t="s">
        <v>96</v>
      </c>
      <c r="C448" s="26">
        <v>0.43812735575933337</v>
      </c>
      <c r="D448" s="22">
        <v>0.14225240914106005</v>
      </c>
      <c r="E448" s="22">
        <v>0.22935168438078868</v>
      </c>
      <c r="F448" s="22">
        <v>4.2220956752227071E-3</v>
      </c>
      <c r="G448" s="22">
        <v>9.7610550897070849E-3</v>
      </c>
      <c r="H448" s="22">
        <v>0.11053264310085649</v>
      </c>
      <c r="I448" s="22">
        <v>9.3296269250591982E-3</v>
      </c>
      <c r="J448" s="22">
        <v>3.759370530505849E-2</v>
      </c>
      <c r="K448" s="22">
        <v>1.1260195228525306E-3</v>
      </c>
      <c r="L448" s="22">
        <v>1.3603033429268791E-2</v>
      </c>
      <c r="M448" s="22">
        <v>2.34748605492689E-3</v>
      </c>
      <c r="N448" s="22">
        <v>6.233077297460237E-5</v>
      </c>
      <c r="O448" s="22">
        <v>1.6905548428912853E-3</v>
      </c>
    </row>
    <row r="449" spans="2:15" x14ac:dyDescent="0.35">
      <c r="B449" s="7" t="s">
        <v>97</v>
      </c>
      <c r="C449" s="22">
        <v>0.29080220109379235</v>
      </c>
      <c r="D449" s="22">
        <v>0.21284579289842201</v>
      </c>
      <c r="E449" s="26">
        <v>0.29922555321755728</v>
      </c>
      <c r="F449" s="22">
        <v>5.5845827203746491E-3</v>
      </c>
      <c r="G449" s="22">
        <v>5.8794560378824648E-2</v>
      </c>
      <c r="H449" s="22">
        <v>3.2501639986557959E-2</v>
      </c>
      <c r="I449" s="22">
        <v>5.8928649333064062E-2</v>
      </c>
      <c r="J449" s="22">
        <v>1.0473830442768622E-2</v>
      </c>
      <c r="K449" s="22">
        <v>1.4553992681049654E-2</v>
      </c>
      <c r="L449" s="22">
        <v>1.3483979378697125E-4</v>
      </c>
      <c r="M449" s="22">
        <v>9.7230609753268596E-4</v>
      </c>
      <c r="N449" s="22">
        <v>1.5002748577907012E-2</v>
      </c>
      <c r="O449" s="22">
        <v>1.7930277836208838E-4</v>
      </c>
    </row>
    <row r="450" spans="2:15" x14ac:dyDescent="0.35">
      <c r="B450" s="7" t="s">
        <v>98</v>
      </c>
      <c r="C450" s="22">
        <v>0.15113133926269653</v>
      </c>
      <c r="D450" s="22">
        <v>0.22014208409028221</v>
      </c>
      <c r="E450" s="26">
        <v>0.44555933139296089</v>
      </c>
      <c r="F450" s="22">
        <v>3.0987893849034793E-2</v>
      </c>
      <c r="G450" s="22">
        <v>6.3603031808495358E-2</v>
      </c>
      <c r="H450" s="22">
        <v>2.1381343071567712E-3</v>
      </c>
      <c r="I450" s="22">
        <v>3.02177846869963E-3</v>
      </c>
      <c r="J450" s="22">
        <v>3.7462057757432001E-4</v>
      </c>
      <c r="K450" s="22">
        <v>7.7456775599913E-2</v>
      </c>
      <c r="L450" s="22">
        <v>4.6369675000201664E-5</v>
      </c>
      <c r="M450" s="22">
        <v>1.0210527587314308E-4</v>
      </c>
      <c r="N450" s="22">
        <v>4.5852454741621218E-3</v>
      </c>
      <c r="O450" s="22">
        <v>8.5129021815083061E-4</v>
      </c>
    </row>
    <row r="451" spans="2:15" x14ac:dyDescent="0.35">
      <c r="B451" s="7" t="s">
        <v>99</v>
      </c>
      <c r="C451" s="22">
        <v>5.8463188749213517E-2</v>
      </c>
      <c r="D451" s="26">
        <v>0.34115705439578259</v>
      </c>
      <c r="E451" s="22">
        <v>0.24732875877219077</v>
      </c>
      <c r="F451" s="22">
        <v>7.9455766918220164E-2</v>
      </c>
      <c r="G451" s="22">
        <v>0.23614894816779061</v>
      </c>
      <c r="H451" s="22">
        <v>3.2475629772307519E-3</v>
      </c>
      <c r="I451" s="22">
        <v>2.3186426509452289E-2</v>
      </c>
      <c r="J451" s="22">
        <v>1.5792991760938332E-4</v>
      </c>
      <c r="K451" s="22">
        <v>1.7978692682999283E-4</v>
      </c>
      <c r="L451" s="22">
        <v>8.0286831448733254E-4</v>
      </c>
      <c r="M451" s="22">
        <v>1.8252341285167914E-3</v>
      </c>
      <c r="N451" s="22">
        <v>3.2303166845727076E-3</v>
      </c>
      <c r="O451" s="22">
        <v>4.8161575381029092E-3</v>
      </c>
    </row>
    <row r="452" spans="2:15" x14ac:dyDescent="0.35">
      <c r="B452" s="7" t="s">
        <v>100</v>
      </c>
      <c r="C452" s="22">
        <v>2.3027328438362006E-2</v>
      </c>
      <c r="D452" s="26">
        <v>0.36875566302625201</v>
      </c>
      <c r="E452" s="22">
        <v>0.13100296980300227</v>
      </c>
      <c r="F452" s="22">
        <v>0.19173160004388021</v>
      </c>
      <c r="G452" s="22">
        <v>0.1473599395973601</v>
      </c>
      <c r="H452" s="22">
        <v>7.2689841639970512E-2</v>
      </c>
      <c r="I452" s="22">
        <v>6.5892698604722862E-6</v>
      </c>
      <c r="J452" s="22">
        <v>5.7867368546020523E-4</v>
      </c>
      <c r="K452" s="22">
        <v>4.0568719472983484E-3</v>
      </c>
      <c r="L452" s="22">
        <v>2.7389835612099621E-3</v>
      </c>
      <c r="M452" s="22">
        <v>5.6696065118704252E-2</v>
      </c>
      <c r="N452" s="22">
        <v>1.2897877927669549E-3</v>
      </c>
      <c r="O452" s="22">
        <v>6.5686075872614135E-5</v>
      </c>
    </row>
    <row r="453" spans="2:15" x14ac:dyDescent="0.35">
      <c r="B453" s="7" t="s">
        <v>101</v>
      </c>
      <c r="C453" s="22">
        <v>6.0194685787308355E-2</v>
      </c>
      <c r="D453" s="22">
        <v>0.1421851931423104</v>
      </c>
      <c r="E453" s="26">
        <v>0.37798915151034074</v>
      </c>
      <c r="F453" s="22">
        <v>0.11340880249483354</v>
      </c>
      <c r="G453" s="22">
        <v>6.4871537851649855E-2</v>
      </c>
      <c r="H453" s="22">
        <v>0.19800751139221298</v>
      </c>
      <c r="I453" s="22">
        <v>1.7160925075255743E-3</v>
      </c>
      <c r="J453" s="22">
        <v>1.2055949047583865E-4</v>
      </c>
      <c r="K453" s="22">
        <v>1.5383106927559427E-2</v>
      </c>
      <c r="L453" s="22">
        <v>2.0408599038486713E-2</v>
      </c>
      <c r="M453" s="22">
        <v>2.2749856897552813E-3</v>
      </c>
      <c r="N453" s="22">
        <v>3.5761937872648213E-4</v>
      </c>
      <c r="O453" s="22">
        <v>3.0821547888147441E-3</v>
      </c>
    </row>
    <row r="454" spans="2:15" x14ac:dyDescent="0.35">
      <c r="B454" s="7" t="s">
        <v>102</v>
      </c>
      <c r="C454" s="22">
        <v>4.0878179601641633E-2</v>
      </c>
      <c r="D454" s="22">
        <v>0.1505193702847859</v>
      </c>
      <c r="E454" s="26">
        <v>0.38334566488590044</v>
      </c>
      <c r="F454" s="22">
        <v>5.6787354019764813E-2</v>
      </c>
      <c r="G454" s="22">
        <v>9.3634664425487471E-2</v>
      </c>
      <c r="H454" s="22">
        <v>0.2495737601972727</v>
      </c>
      <c r="I454" s="22">
        <v>1.3287954879322904E-4</v>
      </c>
      <c r="J454" s="22">
        <v>7.1382841912819408E-4</v>
      </c>
      <c r="K454" s="22">
        <v>3.1143778957145518E-3</v>
      </c>
      <c r="L454" s="22">
        <v>1.6943308722031621E-3</v>
      </c>
      <c r="M454" s="22">
        <v>1.3141169508668508E-2</v>
      </c>
      <c r="N454" s="22">
        <v>3.7796204055259254E-3</v>
      </c>
      <c r="O454" s="22">
        <v>2.6847999351135663E-3</v>
      </c>
    </row>
    <row r="455" spans="2:15" x14ac:dyDescent="0.35">
      <c r="B455" s="7" t="s">
        <v>103</v>
      </c>
      <c r="C455" s="22">
        <v>8.2076023531819941E-4</v>
      </c>
      <c r="D455" s="22">
        <v>0.15644226547605777</v>
      </c>
      <c r="E455" s="22">
        <v>7.5516235120540467E-2</v>
      </c>
      <c r="F455" s="22">
        <v>7.0758219243509033E-4</v>
      </c>
      <c r="G455" s="22">
        <v>0.18228316109632087</v>
      </c>
      <c r="H455" s="26">
        <v>0.27822400524831303</v>
      </c>
      <c r="I455" s="22">
        <v>0.21897338028912056</v>
      </c>
      <c r="J455" s="22">
        <v>5.7378618876780547E-3</v>
      </c>
      <c r="K455" s="22">
        <v>1.2771226737883232E-2</v>
      </c>
      <c r="L455" s="22">
        <v>5.1804405291108128E-2</v>
      </c>
      <c r="M455" s="22">
        <v>2.4595206999883391E-5</v>
      </c>
      <c r="N455" s="22">
        <v>3.9480821989297185E-3</v>
      </c>
      <c r="O455" s="22">
        <v>1.2746439019294972E-2</v>
      </c>
    </row>
    <row r="456" spans="2:15" x14ac:dyDescent="0.35">
      <c r="B456" s="7" t="s">
        <v>104</v>
      </c>
      <c r="C456" s="22">
        <v>0.13117750297351327</v>
      </c>
      <c r="D456" s="26">
        <v>0.27697738488056628</v>
      </c>
      <c r="E456" s="22">
        <v>2.1059750773366245E-3</v>
      </c>
      <c r="F456" s="22">
        <v>5.9673968635790367E-4</v>
      </c>
      <c r="G456" s="22">
        <v>0.10958675674061955</v>
      </c>
      <c r="H456" s="22">
        <v>0.25375697052135909</v>
      </c>
      <c r="I456" s="22">
        <v>8.0458043391238473E-5</v>
      </c>
      <c r="J456" s="22">
        <v>5.2601885107064053E-2</v>
      </c>
      <c r="K456" s="22">
        <v>8.5091609383459485E-2</v>
      </c>
      <c r="L456" s="22">
        <v>1.3928680229955918E-2</v>
      </c>
      <c r="M456" s="22">
        <v>5.2485348217862743E-2</v>
      </c>
      <c r="N456" s="22">
        <v>1.7715492887405933E-2</v>
      </c>
      <c r="O456" s="22">
        <v>3.8951962511078954E-3</v>
      </c>
    </row>
    <row r="457" spans="2:15" x14ac:dyDescent="0.35">
      <c r="B457" s="7" t="s">
        <v>105</v>
      </c>
      <c r="C457" s="26">
        <v>0.35536083595727663</v>
      </c>
      <c r="D457" s="22">
        <v>0.16190824656144023</v>
      </c>
      <c r="E457" s="22">
        <v>0.13434248234287452</v>
      </c>
      <c r="F457" s="22">
        <v>7.4716501389345035E-3</v>
      </c>
      <c r="G457" s="22">
        <v>1.1950212978904199E-2</v>
      </c>
      <c r="H457" s="22">
        <v>0.20859148974289371</v>
      </c>
      <c r="I457" s="22">
        <v>7.9309009134300279E-2</v>
      </c>
      <c r="J457" s="22">
        <v>3.5044026263995824E-2</v>
      </c>
      <c r="K457" s="22">
        <v>3.3815087415756537E-6</v>
      </c>
      <c r="L457" s="22">
        <v>1.1596333355331449E-3</v>
      </c>
      <c r="M457" s="22">
        <v>9.1325157293398543E-4</v>
      </c>
      <c r="N457" s="22">
        <v>1.4525701416263344E-3</v>
      </c>
      <c r="O457" s="22">
        <v>2.4932103205449929E-3</v>
      </c>
    </row>
    <row r="458" spans="2:15" x14ac:dyDescent="0.35">
      <c r="B458" s="7" t="s">
        <v>106</v>
      </c>
      <c r="C458" s="26">
        <v>0.40313758123145865</v>
      </c>
      <c r="D458" s="22">
        <v>8.4143342073123462E-2</v>
      </c>
      <c r="E458" s="22">
        <v>6.9739949959923123E-2</v>
      </c>
      <c r="F458" s="22">
        <v>2.2267864721858349E-2</v>
      </c>
      <c r="G458" s="22">
        <v>9.240403336143635E-3</v>
      </c>
      <c r="H458" s="22">
        <v>0.30842477261215107</v>
      </c>
      <c r="I458" s="22">
        <v>4.9355459106812409E-3</v>
      </c>
      <c r="J458" s="22">
        <v>2.3091992936032989E-2</v>
      </c>
      <c r="K458" s="22">
        <v>5.6804260113010825E-2</v>
      </c>
      <c r="L458" s="22">
        <v>3.1510129039510103E-3</v>
      </c>
      <c r="M458" s="22">
        <v>1.1541757190293574E-2</v>
      </c>
      <c r="N458" s="22">
        <v>2.2900010452371919E-3</v>
      </c>
      <c r="O458" s="22">
        <v>1.2315159661350939E-3</v>
      </c>
    </row>
    <row r="459" spans="2:15" x14ac:dyDescent="0.35">
      <c r="B459" s="7" t="s">
        <v>107</v>
      </c>
      <c r="C459" s="26">
        <v>0.49267803811226246</v>
      </c>
      <c r="D459" s="22">
        <v>9.7042736408529992E-2</v>
      </c>
      <c r="E459" s="22">
        <v>0.15241263977371933</v>
      </c>
      <c r="F459" s="22">
        <v>2.9978004349944749E-2</v>
      </c>
      <c r="G459" s="22">
        <v>4.7508301673092494E-2</v>
      </c>
      <c r="H459" s="22">
        <v>0.13106971911484952</v>
      </c>
      <c r="I459" s="22">
        <v>1.964983044201619E-4</v>
      </c>
      <c r="J459" s="22">
        <v>3.7395047999637041E-2</v>
      </c>
      <c r="K459" s="22">
        <v>1.5735914423503826E-4</v>
      </c>
      <c r="L459" s="22">
        <v>1.2604273432125729E-3</v>
      </c>
      <c r="M459" s="22">
        <v>9.4439153859373227E-3</v>
      </c>
      <c r="N459" s="22">
        <v>8.023379152812827E-4</v>
      </c>
      <c r="O459" s="22">
        <v>5.4974474878050314E-5</v>
      </c>
    </row>
    <row r="460" spans="2:15" x14ac:dyDescent="0.35">
      <c r="B460" s="7" t="s">
        <v>108</v>
      </c>
      <c r="C460" s="26">
        <v>0.57776021529862942</v>
      </c>
      <c r="D460" s="22">
        <v>3.8285175722721186E-2</v>
      </c>
      <c r="E460" s="22">
        <v>0.200774013958154</v>
      </c>
      <c r="F460" s="22">
        <v>2.523373975162621E-3</v>
      </c>
      <c r="G460" s="22">
        <v>2.0551557423694092E-2</v>
      </c>
      <c r="H460" s="22">
        <v>7.3716592307595585E-2</v>
      </c>
      <c r="I460" s="22">
        <v>3.0770550258060803E-2</v>
      </c>
      <c r="J460" s="22">
        <v>3.5853550613545296E-2</v>
      </c>
      <c r="K460" s="22">
        <v>2.1904399201120666E-3</v>
      </c>
      <c r="L460" s="22">
        <v>7.9406083215796206E-3</v>
      </c>
      <c r="M460" s="22">
        <v>1.1069492812697365E-3</v>
      </c>
      <c r="N460" s="22">
        <v>2.2967448755349244E-3</v>
      </c>
      <c r="O460" s="22">
        <v>6.2302280439405083E-3</v>
      </c>
    </row>
    <row r="461" spans="2:15" x14ac:dyDescent="0.35">
      <c r="B461" s="7" t="s">
        <v>109</v>
      </c>
      <c r="C461" s="26">
        <v>0.58122251614198439</v>
      </c>
      <c r="D461" s="22">
        <v>3.3893997002781014E-2</v>
      </c>
      <c r="E461" s="22">
        <v>0.29702212900579289</v>
      </c>
      <c r="F461" s="22">
        <v>5.1204342869878277E-3</v>
      </c>
      <c r="G461" s="22">
        <v>2.4379476977781461E-2</v>
      </c>
      <c r="H461" s="22">
        <v>2.0677175522486905E-3</v>
      </c>
      <c r="I461" s="22">
        <v>2.3186668191650371E-3</v>
      </c>
      <c r="J461" s="22">
        <v>2.3167815286346181E-2</v>
      </c>
      <c r="K461" s="22">
        <v>2.711967285337508E-2</v>
      </c>
      <c r="L461" s="22">
        <v>8.6867749973576611E-4</v>
      </c>
      <c r="M461" s="22">
        <v>4.0223641674838601E-5</v>
      </c>
      <c r="N461" s="22">
        <v>8.2156306867453316E-4</v>
      </c>
      <c r="O461" s="22">
        <v>1.9571098634522887E-3</v>
      </c>
    </row>
    <row r="462" spans="2:15" x14ac:dyDescent="0.35">
      <c r="B462" s="7" t="s">
        <v>110</v>
      </c>
      <c r="C462" s="26">
        <v>0.60905409610135242</v>
      </c>
      <c r="D462" s="22">
        <v>2.168156865469888E-2</v>
      </c>
      <c r="E462" s="22">
        <v>0.30701966174070255</v>
      </c>
      <c r="F462" s="22">
        <v>1.0752276342231673E-4</v>
      </c>
      <c r="G462" s="22">
        <v>1.9414488546633531E-2</v>
      </c>
      <c r="H462" s="22">
        <v>6.2605442618164416E-3</v>
      </c>
      <c r="I462" s="22">
        <v>6.7806402743651071E-3</v>
      </c>
      <c r="J462" s="22">
        <v>5.514867062123281E-4</v>
      </c>
      <c r="K462" s="22">
        <v>2.0687786582596176E-2</v>
      </c>
      <c r="L462" s="22">
        <v>2.3281858511655295E-3</v>
      </c>
      <c r="M462" s="22">
        <v>7.2732487351184066E-4</v>
      </c>
      <c r="N462" s="22">
        <v>2.410703944868235E-3</v>
      </c>
      <c r="O462" s="22">
        <v>2.9759896986543068E-3</v>
      </c>
    </row>
    <row r="463" spans="2:15" x14ac:dyDescent="0.35">
      <c r="B463" s="7" t="s">
        <v>111</v>
      </c>
      <c r="C463" s="26">
        <v>0.77003627549752773</v>
      </c>
      <c r="D463" s="22">
        <v>1.049418507973614E-3</v>
      </c>
      <c r="E463" s="22">
        <v>0.17187958531009187</v>
      </c>
      <c r="F463" s="22">
        <v>1.5262606260255952E-2</v>
      </c>
      <c r="G463" s="22">
        <v>5.0823066927545269E-4</v>
      </c>
      <c r="H463" s="22">
        <v>2.367397724594282E-2</v>
      </c>
      <c r="I463" s="22">
        <v>3.4822238363401035E-3</v>
      </c>
      <c r="J463" s="22">
        <v>6.3038588201343572E-4</v>
      </c>
      <c r="K463" s="22">
        <v>9.2691488719228658E-4</v>
      </c>
      <c r="L463" s="22">
        <v>8.886234753776423E-3</v>
      </c>
      <c r="M463" s="22">
        <v>2.1679018074633916E-3</v>
      </c>
      <c r="N463" s="22">
        <v>1.2881357702874342E-3</v>
      </c>
      <c r="O463" s="22">
        <v>2.0810957185929096E-4</v>
      </c>
    </row>
    <row r="464" spans="2:15" x14ac:dyDescent="0.35">
      <c r="B464" s="7" t="s">
        <v>112</v>
      </c>
      <c r="C464" s="26">
        <v>0.77865561691827256</v>
      </c>
      <c r="D464" s="22">
        <v>6.1940056894936005E-4</v>
      </c>
      <c r="E464" s="22">
        <v>0.1471579738027004</v>
      </c>
      <c r="F464" s="22">
        <v>4.2815211765534017E-2</v>
      </c>
      <c r="G464" s="22">
        <v>9.417818091742114E-4</v>
      </c>
      <c r="H464" s="22">
        <v>1.9232675771407602E-2</v>
      </c>
      <c r="I464" s="22">
        <v>6.1787322302875886E-3</v>
      </c>
      <c r="J464" s="22">
        <v>1.6793813534473807E-4</v>
      </c>
      <c r="K464" s="22">
        <v>1.6715044458506345E-3</v>
      </c>
      <c r="L464" s="22">
        <v>1.2606622777244721E-4</v>
      </c>
      <c r="M464" s="22">
        <v>3.005336063066612E-4</v>
      </c>
      <c r="N464" s="22">
        <v>1.420824917933695E-3</v>
      </c>
      <c r="O464" s="22">
        <v>7.1173980046620208E-4</v>
      </c>
    </row>
    <row r="465" spans="2:15" x14ac:dyDescent="0.35">
      <c r="B465" s="7" t="s">
        <v>113</v>
      </c>
      <c r="C465" s="26">
        <v>0.79873987804470525</v>
      </c>
      <c r="D465" s="22">
        <v>5.0422881985969166E-6</v>
      </c>
      <c r="E465" s="22">
        <v>0.105935881256689</v>
      </c>
      <c r="F465" s="22">
        <v>3.4574757191744784E-2</v>
      </c>
      <c r="G465" s="22">
        <v>8.6724427278182846E-4</v>
      </c>
      <c r="H465" s="22">
        <v>2.872483233253021E-2</v>
      </c>
      <c r="I465" s="22">
        <v>5.7658255199405642E-3</v>
      </c>
      <c r="J465" s="22">
        <v>3.4811028608515509E-3</v>
      </c>
      <c r="K465" s="22">
        <v>1.7597426029019203E-2</v>
      </c>
      <c r="L465" s="22">
        <v>2.642883318654594E-3</v>
      </c>
      <c r="M465" s="22">
        <v>6.8085863362175069E-5</v>
      </c>
      <c r="N465" s="22">
        <v>1.5345539174489388E-3</v>
      </c>
      <c r="O465" s="22">
        <v>6.2487104073085653E-5</v>
      </c>
    </row>
    <row r="466" spans="2:15" x14ac:dyDescent="0.35">
      <c r="B466" s="7" t="s">
        <v>114</v>
      </c>
      <c r="C466" s="26">
        <v>0.91362045649423496</v>
      </c>
      <c r="D466" s="22">
        <v>9.3197721163853445E-3</v>
      </c>
      <c r="E466" s="22">
        <v>1.9693334062046097E-2</v>
      </c>
      <c r="F466" s="22">
        <v>3.1508401915839664E-3</v>
      </c>
      <c r="G466" s="22">
        <v>6.3728162285499755E-7</v>
      </c>
      <c r="H466" s="22">
        <v>5.568763356200308E-3</v>
      </c>
      <c r="I466" s="22">
        <v>3.178548990138759E-2</v>
      </c>
      <c r="J466" s="22">
        <v>1.1895633089218085E-2</v>
      </c>
      <c r="K466" s="22">
        <v>4.1372429028666956E-3</v>
      </c>
      <c r="L466" s="22">
        <v>1.797075842840459E-4</v>
      </c>
      <c r="M466" s="22">
        <v>1.3454461049958795E-4</v>
      </c>
      <c r="N466" s="22">
        <v>1.6597826272970244E-4</v>
      </c>
      <c r="O466" s="22">
        <v>3.4760014694052972E-4</v>
      </c>
    </row>
    <row r="467" spans="2:15" x14ac:dyDescent="0.35">
      <c r="B467" s="7" t="s">
        <v>115</v>
      </c>
      <c r="C467" s="26">
        <v>0.9141010449721908</v>
      </c>
      <c r="D467" s="22">
        <v>1.5812116657919005E-2</v>
      </c>
      <c r="E467" s="22">
        <v>2.4991953629659221E-2</v>
      </c>
      <c r="F467" s="22">
        <v>7.4685360822720573E-5</v>
      </c>
      <c r="G467" s="22">
        <v>1.4701469000158672E-2</v>
      </c>
      <c r="H467" s="22">
        <v>1.8043020000252834E-3</v>
      </c>
      <c r="I467" s="22">
        <v>1.5821716073277932E-4</v>
      </c>
      <c r="J467" s="22">
        <v>7.508777631671426E-4</v>
      </c>
      <c r="K467" s="22">
        <v>4.5323832676750147E-4</v>
      </c>
      <c r="L467" s="22">
        <v>2.6716353835908669E-3</v>
      </c>
      <c r="M467" s="22">
        <v>2.3483240019026096E-2</v>
      </c>
      <c r="N467" s="22">
        <v>5.9690799274543169E-4</v>
      </c>
      <c r="O467" s="22">
        <v>4.0031173319450379E-4</v>
      </c>
    </row>
    <row r="468" spans="2:15" x14ac:dyDescent="0.35">
      <c r="B468" s="7" t="s">
        <v>116</v>
      </c>
      <c r="C468" s="26">
        <v>0.82316898160368757</v>
      </c>
      <c r="D468" s="22">
        <v>5.4207898228555207E-2</v>
      </c>
      <c r="E468" s="22">
        <v>4.3252400377035774E-3</v>
      </c>
      <c r="F468" s="22">
        <v>1.2076613596510698E-2</v>
      </c>
      <c r="G468" s="22">
        <v>8.146332501995121E-2</v>
      </c>
      <c r="H468" s="22">
        <v>6.9372363486669018E-4</v>
      </c>
      <c r="I468" s="22">
        <v>7.8814751615845988E-3</v>
      </c>
      <c r="J468" s="22">
        <v>5.8453149778292341E-3</v>
      </c>
      <c r="K468" s="22">
        <v>1.2031897226192911E-3</v>
      </c>
      <c r="L468" s="22">
        <v>9.0165383144906301E-4</v>
      </c>
      <c r="M468" s="22">
        <v>6.8944077985085908E-3</v>
      </c>
      <c r="N468" s="22">
        <v>6.5781235147274405E-4</v>
      </c>
      <c r="O468" s="22">
        <v>6.8036403526140483E-4</v>
      </c>
    </row>
    <row r="469" spans="2:15" x14ac:dyDescent="0.35">
      <c r="B469" s="7" t="s">
        <v>117</v>
      </c>
      <c r="C469" s="26">
        <v>0.84047975554062049</v>
      </c>
      <c r="D469" s="22">
        <v>2.795177023006689E-2</v>
      </c>
      <c r="E469" s="22">
        <v>1.4260059546171523E-2</v>
      </c>
      <c r="F469" s="22">
        <v>1.3082726450842108E-4</v>
      </c>
      <c r="G469" s="22">
        <v>1.7636631579556711E-2</v>
      </c>
      <c r="H469" s="22">
        <v>5.187541149827591E-2</v>
      </c>
      <c r="I469" s="22">
        <v>1.4292501696243692E-2</v>
      </c>
      <c r="J469" s="22">
        <v>1.9744505241804378E-2</v>
      </c>
      <c r="K469" s="22">
        <v>6.8980548628800927E-3</v>
      </c>
      <c r="L469" s="22">
        <v>5.5227500199485913E-3</v>
      </c>
      <c r="M469" s="22">
        <v>8.3114065036787259E-6</v>
      </c>
      <c r="N469" s="22">
        <v>1.1993576395339853E-3</v>
      </c>
      <c r="O469" s="22">
        <v>6.3473886033156019E-8</v>
      </c>
    </row>
    <row r="470" spans="2:15" x14ac:dyDescent="0.35">
      <c r="B470" s="7" t="s">
        <v>118</v>
      </c>
      <c r="C470" s="26">
        <v>0.74956193408836369</v>
      </c>
      <c r="D470" s="22">
        <v>2.2050754003481925E-2</v>
      </c>
      <c r="E470" s="22">
        <v>2.2542731265942025E-2</v>
      </c>
      <c r="F470" s="22">
        <v>2.687493169061261E-2</v>
      </c>
      <c r="G470" s="22">
        <v>2.3000880541942709E-5</v>
      </c>
      <c r="H470" s="22">
        <v>6.0809306709119909E-2</v>
      </c>
      <c r="I470" s="22">
        <v>8.7272848214225693E-2</v>
      </c>
      <c r="J470" s="22">
        <v>4.2209371812874166E-3</v>
      </c>
      <c r="K470" s="22">
        <v>9.4063337584035043E-3</v>
      </c>
      <c r="L470" s="22">
        <v>3.436105689318414E-3</v>
      </c>
      <c r="M470" s="22">
        <v>9.5443116720560182E-3</v>
      </c>
      <c r="N470" s="22">
        <v>4.2567221393738286E-3</v>
      </c>
      <c r="O470" s="22">
        <v>8.270727308596389E-8</v>
      </c>
    </row>
    <row r="471" spans="2:15" x14ac:dyDescent="0.35">
      <c r="B471" s="7" t="s">
        <v>119</v>
      </c>
      <c r="C471" s="26">
        <v>0.54855760240673601</v>
      </c>
      <c r="D471" s="22">
        <v>0.14898093279881652</v>
      </c>
      <c r="E471" s="22">
        <v>2.5961355944557122E-2</v>
      </c>
      <c r="F471" s="22">
        <v>2.4851381227524224E-3</v>
      </c>
      <c r="G471" s="22">
        <v>3.0669817178937207E-2</v>
      </c>
      <c r="H471" s="22">
        <v>0.14573850668164018</v>
      </c>
      <c r="I471" s="22">
        <v>8.076003981888441E-4</v>
      </c>
      <c r="J471" s="22">
        <v>5.6887317085276678E-3</v>
      </c>
      <c r="K471" s="22">
        <v>3.3186556043501049E-2</v>
      </c>
      <c r="L471" s="22">
        <v>4.0171225628410717E-2</v>
      </c>
      <c r="M471" s="22">
        <v>1.0235066041953489E-2</v>
      </c>
      <c r="N471" s="22">
        <v>4.2090180655286638E-4</v>
      </c>
      <c r="O471" s="22">
        <v>7.0965652394260293E-3</v>
      </c>
    </row>
    <row r="472" spans="2:15" x14ac:dyDescent="0.35">
      <c r="B472" s="7" t="s">
        <v>120</v>
      </c>
      <c r="C472" s="22">
        <v>0.17203845201903969</v>
      </c>
      <c r="D472" s="26">
        <v>0.24887176170799835</v>
      </c>
      <c r="E472" s="22">
        <v>0.19613573951130328</v>
      </c>
      <c r="F472" s="22">
        <v>8.2240462507179674E-2</v>
      </c>
      <c r="G472" s="22">
        <v>2.8260684932325786E-3</v>
      </c>
      <c r="H472" s="22">
        <v>0.13983553446557789</v>
      </c>
      <c r="I472" s="22">
        <v>6.2675482086651899E-2</v>
      </c>
      <c r="J472" s="22">
        <v>1.3004806823477969E-2</v>
      </c>
      <c r="K472" s="22">
        <v>1.3261797567906589E-2</v>
      </c>
      <c r="L472" s="22">
        <v>7.4435678336808525E-3</v>
      </c>
      <c r="M472" s="22">
        <v>2.6051124475856995E-2</v>
      </c>
      <c r="N472" s="22">
        <v>2.324694463501204E-3</v>
      </c>
      <c r="O472" s="22">
        <v>3.3290508044592985E-2</v>
      </c>
    </row>
    <row r="473" spans="2:15" x14ac:dyDescent="0.35">
      <c r="B473" s="7" t="s">
        <v>121</v>
      </c>
      <c r="C473" s="22">
        <v>5.0319986782496336E-2</v>
      </c>
      <c r="D473" s="22">
        <v>5.4688822310979546E-2</v>
      </c>
      <c r="E473" s="26">
        <v>0.27782325795672919</v>
      </c>
      <c r="F473" s="22">
        <v>0.12628670121084284</v>
      </c>
      <c r="G473" s="22">
        <v>2.9828864182387612E-2</v>
      </c>
      <c r="H473" s="22">
        <v>0.10371794511233255</v>
      </c>
      <c r="I473" s="22">
        <v>0.20945538833857077</v>
      </c>
      <c r="J473" s="22">
        <v>3.9439632434174358E-2</v>
      </c>
      <c r="K473" s="22">
        <v>5.52441784896767E-2</v>
      </c>
      <c r="L473" s="22">
        <v>4.7405627631007241E-4</v>
      </c>
      <c r="M473" s="22">
        <v>4.8446474137313504E-2</v>
      </c>
      <c r="N473" s="22">
        <v>3.0412934551014487E-3</v>
      </c>
      <c r="O473" s="22">
        <v>1.2333993130850323E-3</v>
      </c>
    </row>
    <row r="474" spans="2:15" x14ac:dyDescent="0.35">
      <c r="B474" s="7" t="s">
        <v>122</v>
      </c>
      <c r="C474" s="22">
        <v>0.12665560288296221</v>
      </c>
      <c r="D474" s="26">
        <v>0.34996414376846519</v>
      </c>
      <c r="E474" s="22">
        <v>0.15835563744815884</v>
      </c>
      <c r="F474" s="22">
        <v>3.8765997907047531E-2</v>
      </c>
      <c r="G474" s="22">
        <v>7.4584592781496359E-2</v>
      </c>
      <c r="H474" s="22">
        <v>6.0215530343278841E-3</v>
      </c>
      <c r="I474" s="22">
        <v>1.2256339166141706E-2</v>
      </c>
      <c r="J474" s="22">
        <v>2.9035354102228839E-2</v>
      </c>
      <c r="K474" s="22">
        <v>2.9501532518578941E-4</v>
      </c>
      <c r="L474" s="22">
        <v>0.18465974012465949</v>
      </c>
      <c r="M474" s="22">
        <v>3.297797353171148E-3</v>
      </c>
      <c r="N474" s="22">
        <v>1.6108177090490301E-2</v>
      </c>
      <c r="O474" s="22">
        <v>4.9015664597111686E-8</v>
      </c>
    </row>
    <row r="475" spans="2:15" x14ac:dyDescent="0.35">
      <c r="B475" s="7" t="s">
        <v>123</v>
      </c>
      <c r="C475" s="26">
        <v>0.58754631724482986</v>
      </c>
      <c r="D475" s="22">
        <v>7.3621667882090583E-2</v>
      </c>
      <c r="E475" s="22">
        <v>0.16733407688222299</v>
      </c>
      <c r="F475" s="22">
        <v>4.4229479494992896E-2</v>
      </c>
      <c r="G475" s="22">
        <v>3.3680598031126884E-3</v>
      </c>
      <c r="H475" s="22">
        <v>1.8407423221642585E-2</v>
      </c>
      <c r="I475" s="22">
        <v>5.8774628519445433E-2</v>
      </c>
      <c r="J475" s="22">
        <v>2.3941985186950437E-2</v>
      </c>
      <c r="K475" s="22">
        <v>8.2496954246163538E-3</v>
      </c>
      <c r="L475" s="22">
        <v>2.6657495978658027E-3</v>
      </c>
      <c r="M475" s="22">
        <v>2.443297129696691E-3</v>
      </c>
      <c r="N475" s="22">
        <v>8.3500396724533275E-3</v>
      </c>
      <c r="O475" s="22">
        <v>1.0675799400803657E-3</v>
      </c>
    </row>
    <row r="476" spans="2:15" x14ac:dyDescent="0.35">
      <c r="B476" s="7" t="s">
        <v>124</v>
      </c>
      <c r="C476" s="26">
        <v>0.63419371398752711</v>
      </c>
      <c r="D476" s="22">
        <v>2.5344315625249414E-2</v>
      </c>
      <c r="E476" s="22">
        <v>0.11922794345962329</v>
      </c>
      <c r="F476" s="22">
        <v>4.1754867132333687E-2</v>
      </c>
      <c r="G476" s="22">
        <v>6.1627456408745816E-3</v>
      </c>
      <c r="H476" s="22">
        <v>1.4810371776573523E-3</v>
      </c>
      <c r="I476" s="22">
        <v>6.593790345949474E-2</v>
      </c>
      <c r="J476" s="22">
        <v>5.6014452036521882E-2</v>
      </c>
      <c r="K476" s="22">
        <v>3.4795497763124246E-2</v>
      </c>
      <c r="L476" s="22">
        <v>3.6344949600227155E-4</v>
      </c>
      <c r="M476" s="22">
        <v>1.0471030827386605E-2</v>
      </c>
      <c r="N476" s="22">
        <v>3.448889385764888E-3</v>
      </c>
      <c r="O476" s="22">
        <v>8.0415400844019566E-4</v>
      </c>
    </row>
    <row r="477" spans="2:15" x14ac:dyDescent="0.35">
      <c r="B477" s="7" t="s">
        <v>125</v>
      </c>
      <c r="C477" s="26">
        <v>0.74353169619717063</v>
      </c>
      <c r="D477" s="22">
        <v>9.5889594362174122E-3</v>
      </c>
      <c r="E477" s="22">
        <v>1.0355050128760725E-2</v>
      </c>
      <c r="F477" s="22">
        <v>2.3190506541436538E-2</v>
      </c>
      <c r="G477" s="22">
        <v>5.1545719596671882E-2</v>
      </c>
      <c r="H477" s="22">
        <v>3.6642721367840109E-2</v>
      </c>
      <c r="I477" s="22">
        <v>6.8496117978436306E-4</v>
      </c>
      <c r="J477" s="22">
        <v>7.4709747157299208E-2</v>
      </c>
      <c r="K477" s="22">
        <v>4.7971069718190146E-4</v>
      </c>
      <c r="L477" s="22">
        <v>4.1449129772418575E-2</v>
      </c>
      <c r="M477" s="22">
        <v>6.1876842311287851E-3</v>
      </c>
      <c r="N477" s="22">
        <v>8.0502813098600845E-4</v>
      </c>
      <c r="O477" s="22">
        <v>8.2908556310400084E-4</v>
      </c>
    </row>
    <row r="478" spans="2:15" x14ac:dyDescent="0.35">
      <c r="B478" s="7" t="s">
        <v>126</v>
      </c>
      <c r="C478" s="26">
        <v>0.65846030010994161</v>
      </c>
      <c r="D478" s="22">
        <v>6.411609290448296E-2</v>
      </c>
      <c r="E478" s="22">
        <v>5.4058609245751246E-2</v>
      </c>
      <c r="F478" s="22">
        <v>1.7886233067908507E-2</v>
      </c>
      <c r="G478" s="22">
        <v>0.13147984129561205</v>
      </c>
      <c r="H478" s="22">
        <v>1.9976069341639729E-2</v>
      </c>
      <c r="I478" s="22">
        <v>1.5306162842640004E-3</v>
      </c>
      <c r="J478" s="22">
        <v>1.7510061960734378E-2</v>
      </c>
      <c r="K478" s="22">
        <v>4.8566143722679559E-5</v>
      </c>
      <c r="L478" s="22">
        <v>9.9112419513224179E-3</v>
      </c>
      <c r="M478" s="22">
        <v>2.4926396026612039E-2</v>
      </c>
      <c r="N478" s="22">
        <v>8.130093046112526E-5</v>
      </c>
      <c r="O478" s="22">
        <v>1.4670737547482008E-5</v>
      </c>
    </row>
    <row r="479" spans="2:15" x14ac:dyDescent="0.35">
      <c r="B479" s="7" t="s">
        <v>127</v>
      </c>
      <c r="C479" s="26">
        <v>0.62495351227027351</v>
      </c>
      <c r="D479" s="22">
        <v>9.2905709199157749E-2</v>
      </c>
      <c r="E479" s="22">
        <v>2.402505299543423E-2</v>
      </c>
      <c r="F479" s="22">
        <v>1.4777490913637684E-2</v>
      </c>
      <c r="G479" s="22">
        <v>0.17673054685006637</v>
      </c>
      <c r="H479" s="22">
        <v>4.0235261987275291E-2</v>
      </c>
      <c r="I479" s="22">
        <v>7.1519858191709958E-4</v>
      </c>
      <c r="J479" s="22">
        <v>1.1292950303437866E-2</v>
      </c>
      <c r="K479" s="22">
        <v>7.0449869408575191E-3</v>
      </c>
      <c r="L479" s="22">
        <v>2.7346067319425492E-3</v>
      </c>
      <c r="M479" s="22">
        <v>3.1375140531026912E-3</v>
      </c>
      <c r="N479" s="22">
        <v>3.3188279983347601E-4</v>
      </c>
      <c r="O479" s="22">
        <v>1.1152863730638468E-3</v>
      </c>
    </row>
    <row r="480" spans="2:15" x14ac:dyDescent="0.35">
      <c r="B480" s="7" t="s">
        <v>128</v>
      </c>
      <c r="C480" s="26">
        <v>0.62651559132088308</v>
      </c>
      <c r="D480" s="22">
        <v>0.14008623487656266</v>
      </c>
      <c r="E480" s="22">
        <v>2.2581801554489925E-3</v>
      </c>
      <c r="F480" s="22">
        <v>7.0757001673945078E-3</v>
      </c>
      <c r="G480" s="22">
        <v>0.1045952885712666</v>
      </c>
      <c r="H480" s="22">
        <v>1.697131893222791E-3</v>
      </c>
      <c r="I480" s="22">
        <v>7.5815516926102444E-2</v>
      </c>
      <c r="J480" s="22">
        <v>1.2370734412122115E-3</v>
      </c>
      <c r="K480" s="22">
        <v>2.5262163206119844E-3</v>
      </c>
      <c r="L480" s="22">
        <v>2.7986065320253313E-3</v>
      </c>
      <c r="M480" s="22">
        <v>2.624872595015585E-2</v>
      </c>
      <c r="N480" s="22">
        <v>8.3054295015550263E-3</v>
      </c>
      <c r="O480" s="22">
        <v>8.4030434355874238E-4</v>
      </c>
    </row>
    <row r="481" spans="2:15" x14ac:dyDescent="0.35">
      <c r="B481" s="7" t="s">
        <v>129</v>
      </c>
      <c r="C481" s="22">
        <v>0.23155169701236455</v>
      </c>
      <c r="D481" s="26">
        <v>0.60091580571364311</v>
      </c>
      <c r="E481" s="22">
        <v>9.1825895023632913E-3</v>
      </c>
      <c r="F481" s="22">
        <v>1.7435731056560447E-2</v>
      </c>
      <c r="G481" s="22">
        <v>0.12982698212426808</v>
      </c>
      <c r="H481" s="22">
        <v>1.7017637830437716E-3</v>
      </c>
      <c r="I481" s="22">
        <v>4.2318202869994924E-4</v>
      </c>
      <c r="J481" s="22">
        <v>9.5640770393188744E-4</v>
      </c>
      <c r="K481" s="22">
        <v>6.0597220557532628E-5</v>
      </c>
      <c r="L481" s="22">
        <v>5.1006390250855089E-3</v>
      </c>
      <c r="M481" s="22">
        <v>1.1842434042126074E-3</v>
      </c>
      <c r="N481" s="22">
        <v>1.6706775238227781E-4</v>
      </c>
      <c r="O481" s="22">
        <v>1.4932936728865324E-3</v>
      </c>
    </row>
    <row r="482" spans="2:15" x14ac:dyDescent="0.35">
      <c r="B482" s="7" t="s">
        <v>130</v>
      </c>
      <c r="C482" s="22">
        <v>0.18421853684181572</v>
      </c>
      <c r="D482" s="26">
        <v>0.71204293899944149</v>
      </c>
      <c r="E482" s="22">
        <v>9.5033587524078565E-5</v>
      </c>
      <c r="F482" s="22">
        <v>1.7377968889696102E-2</v>
      </c>
      <c r="G482" s="22">
        <v>7.5277458962162203E-2</v>
      </c>
      <c r="H482" s="22">
        <v>3.7374786759979128E-4</v>
      </c>
      <c r="I482" s="22">
        <v>5.6336486024533639E-3</v>
      </c>
      <c r="J482" s="22">
        <v>1.6851466849035959E-4</v>
      </c>
      <c r="K482" s="22">
        <v>1.8568934067849509E-3</v>
      </c>
      <c r="L482" s="22">
        <v>2.8029530870056899E-3</v>
      </c>
      <c r="M482" s="22">
        <v>8.9302712790709181E-5</v>
      </c>
      <c r="N482" s="22">
        <v>7.6937953649940838E-7</v>
      </c>
      <c r="O482" s="22">
        <v>6.2232994699106973E-5</v>
      </c>
    </row>
    <row r="483" spans="2:15" ht="15" thickBot="1" x14ac:dyDescent="0.4">
      <c r="B483" s="20" t="s">
        <v>131</v>
      </c>
      <c r="C483" s="23">
        <v>0.10919752115430782</v>
      </c>
      <c r="D483" s="28">
        <v>0.8066486464598468</v>
      </c>
      <c r="E483" s="23">
        <v>2.0575711262607569E-4</v>
      </c>
      <c r="F483" s="23">
        <v>5.3110091225030972E-5</v>
      </c>
      <c r="G483" s="23">
        <v>8.0413288313327641E-2</v>
      </c>
      <c r="H483" s="23">
        <v>1.1177338550840702E-4</v>
      </c>
      <c r="I483" s="23">
        <v>3.2206672158006391E-4</v>
      </c>
      <c r="J483" s="23">
        <v>1.2536280022728953E-4</v>
      </c>
      <c r="K483" s="23">
        <v>2.9304226658617672E-4</v>
      </c>
      <c r="L483" s="23">
        <v>6.6468650859843812E-6</v>
      </c>
      <c r="M483" s="23">
        <v>1.1155898135890492E-3</v>
      </c>
      <c r="N483" s="23">
        <v>2.2334632686978336E-5</v>
      </c>
      <c r="O483" s="23">
        <v>1.4848603834024113E-3</v>
      </c>
    </row>
    <row r="484" spans="2:15" x14ac:dyDescent="0.35">
      <c r="B484" s="30" t="s">
        <v>134</v>
      </c>
    </row>
    <row r="487" spans="2:15" x14ac:dyDescent="0.35">
      <c r="B487" s="4" t="s">
        <v>135</v>
      </c>
    </row>
    <row r="489" spans="2:15" x14ac:dyDescent="0.35">
      <c r="B489" s="6" t="s">
        <v>136</v>
      </c>
    </row>
    <row r="490" spans="2:15" ht="15" thickBot="1" x14ac:dyDescent="0.4"/>
    <row r="491" spans="2:15" x14ac:dyDescent="0.35">
      <c r="B491" s="9"/>
      <c r="C491" s="10" t="s">
        <v>137</v>
      </c>
      <c r="D491" s="10" t="s">
        <v>138</v>
      </c>
    </row>
    <row r="492" spans="2:15" x14ac:dyDescent="0.35">
      <c r="B492" s="19" t="s">
        <v>137</v>
      </c>
      <c r="C492" s="21">
        <v>0.86317475675867916</v>
      </c>
      <c r="D492" s="21">
        <v>0.50490527754678383</v>
      </c>
    </row>
    <row r="493" spans="2:15" ht="15" thickBot="1" x14ac:dyDescent="0.4">
      <c r="B493" s="20" t="s">
        <v>138</v>
      </c>
      <c r="C493" s="23">
        <v>-0.50490527754678383</v>
      </c>
      <c r="D493" s="23">
        <v>0.86317475675867927</v>
      </c>
    </row>
    <row r="496" spans="2:15" x14ac:dyDescent="0.35">
      <c r="B496" s="6" t="s">
        <v>139</v>
      </c>
    </row>
    <row r="497" spans="2:15" ht="15" thickBot="1" x14ac:dyDescent="0.4"/>
    <row r="498" spans="2:15" x14ac:dyDescent="0.35">
      <c r="B498" s="9"/>
      <c r="C498" s="10" t="s">
        <v>137</v>
      </c>
      <c r="D498" s="10" t="s">
        <v>138</v>
      </c>
      <c r="E498" s="10" t="s">
        <v>48</v>
      </c>
      <c r="F498" s="10" t="s">
        <v>49</v>
      </c>
      <c r="G498" s="10" t="s">
        <v>50</v>
      </c>
      <c r="H498" s="10" t="s">
        <v>51</v>
      </c>
      <c r="I498" s="10" t="s">
        <v>52</v>
      </c>
      <c r="J498" s="10" t="s">
        <v>53</v>
      </c>
      <c r="K498" s="10" t="s">
        <v>54</v>
      </c>
      <c r="L498" s="10" t="s">
        <v>55</v>
      </c>
      <c r="M498" s="10" t="s">
        <v>56</v>
      </c>
      <c r="N498" s="10" t="s">
        <v>57</v>
      </c>
      <c r="O498" s="10" t="s">
        <v>58</v>
      </c>
    </row>
    <row r="499" spans="2:15" x14ac:dyDescent="0.35">
      <c r="B499" s="19" t="s">
        <v>61</v>
      </c>
      <c r="C499" s="21">
        <v>44.744669699598482</v>
      </c>
      <c r="D499" s="21">
        <v>25.426917905434401</v>
      </c>
      <c r="E499" s="21">
        <v>10.40601379582653</v>
      </c>
      <c r="F499" s="21">
        <v>7.2809123357295542</v>
      </c>
      <c r="G499" s="21">
        <v>4.4607394742898903</v>
      </c>
      <c r="H499" s="21">
        <v>2.919321805216557</v>
      </c>
      <c r="I499" s="21">
        <v>1.5833890234048096</v>
      </c>
      <c r="J499" s="21">
        <v>1.0714892178167064</v>
      </c>
      <c r="K499" s="21">
        <v>0.83384862797426706</v>
      </c>
      <c r="L499" s="21">
        <v>0.50625005281610402</v>
      </c>
      <c r="M499" s="21">
        <v>0.43606263851049609</v>
      </c>
      <c r="N499" s="21">
        <v>0.21337173846119653</v>
      </c>
      <c r="O499" s="21">
        <v>0.11701368492095568</v>
      </c>
    </row>
    <row r="500" spans="2:15" ht="15" thickBot="1" x14ac:dyDescent="0.4">
      <c r="B500" s="20" t="s">
        <v>62</v>
      </c>
      <c r="C500" s="23">
        <v>44.744669699598482</v>
      </c>
      <c r="D500" s="23">
        <v>70.171587605032883</v>
      </c>
      <c r="E500" s="23">
        <v>80.577601400859407</v>
      </c>
      <c r="F500" s="23">
        <v>87.858513736588961</v>
      </c>
      <c r="G500" s="23">
        <v>92.319253210878855</v>
      </c>
      <c r="H500" s="23">
        <v>95.23857501609541</v>
      </c>
      <c r="I500" s="23">
        <v>96.821964039500216</v>
      </c>
      <c r="J500" s="23">
        <v>97.893453257316921</v>
      </c>
      <c r="K500" s="23">
        <v>98.727301885291183</v>
      </c>
      <c r="L500" s="23">
        <v>99.233551938107283</v>
      </c>
      <c r="M500" s="23">
        <v>99.669614576617775</v>
      </c>
      <c r="N500" s="23">
        <v>99.882986315078966</v>
      </c>
      <c r="O500" s="23">
        <v>99.999999999999929</v>
      </c>
    </row>
    <row r="503" spans="2:15" x14ac:dyDescent="0.35">
      <c r="B503" s="6" t="s">
        <v>140</v>
      </c>
    </row>
    <row r="504" spans="2:15" ht="15" thickBot="1" x14ac:dyDescent="0.4"/>
    <row r="505" spans="2:15" x14ac:dyDescent="0.35">
      <c r="B505" s="9"/>
      <c r="C505" s="10" t="s">
        <v>137</v>
      </c>
      <c r="D505" s="10" t="s">
        <v>138</v>
      </c>
    </row>
    <row r="506" spans="2:15" x14ac:dyDescent="0.35">
      <c r="B506" s="19" t="s">
        <v>2</v>
      </c>
      <c r="C506" s="21">
        <v>-0.17209692500817886</v>
      </c>
      <c r="D506" s="21">
        <v>-0.78772517245991236</v>
      </c>
    </row>
    <row r="507" spans="2:15" x14ac:dyDescent="0.35">
      <c r="B507" s="7" t="s">
        <v>3</v>
      </c>
      <c r="C507" s="22">
        <v>-0.82400202465427486</v>
      </c>
      <c r="D507" s="22">
        <v>-0.11160852881550692</v>
      </c>
    </row>
    <row r="508" spans="2:15" x14ac:dyDescent="0.35">
      <c r="B508" s="7" t="s">
        <v>4</v>
      </c>
      <c r="C508" s="22">
        <v>0.9128961146468304</v>
      </c>
      <c r="D508" s="22">
        <v>0.29210836609106083</v>
      </c>
    </row>
    <row r="509" spans="2:15" x14ac:dyDescent="0.35">
      <c r="B509" s="7" t="s">
        <v>5</v>
      </c>
      <c r="C509" s="22">
        <v>0.77109723268325636</v>
      </c>
      <c r="D509" s="22">
        <v>0.53329855115391978</v>
      </c>
    </row>
    <row r="510" spans="2:15" x14ac:dyDescent="0.35">
      <c r="B510" s="7" t="s">
        <v>6</v>
      </c>
      <c r="C510" s="22">
        <v>0.77873002327062524</v>
      </c>
      <c r="D510" s="22">
        <v>0.21645895862085196</v>
      </c>
    </row>
    <row r="511" spans="2:15" x14ac:dyDescent="0.35">
      <c r="B511" s="7" t="s">
        <v>7</v>
      </c>
      <c r="C511" s="22">
        <v>0.79366989454659498</v>
      </c>
      <c r="D511" s="22">
        <v>-0.10371774208730711</v>
      </c>
    </row>
    <row r="512" spans="2:15" x14ac:dyDescent="0.35">
      <c r="B512" s="7" t="s">
        <v>8</v>
      </c>
      <c r="C512" s="22">
        <v>-0.80094274132405363</v>
      </c>
      <c r="D512" s="22">
        <v>-0.31274062942053582</v>
      </c>
    </row>
    <row r="513" spans="2:4" x14ac:dyDescent="0.35">
      <c r="B513" s="7" t="s">
        <v>9</v>
      </c>
      <c r="C513" s="22">
        <v>0.63792678822674509</v>
      </c>
      <c r="D513" s="22">
        <v>7.45287660430759E-2</v>
      </c>
    </row>
    <row r="514" spans="2:4" x14ac:dyDescent="0.35">
      <c r="B514" s="7" t="s">
        <v>10</v>
      </c>
      <c r="C514" s="22">
        <v>0.37056604924181591</v>
      </c>
      <c r="D514" s="22">
        <v>0.70984227695676139</v>
      </c>
    </row>
    <row r="515" spans="2:4" x14ac:dyDescent="0.35">
      <c r="B515" s="7" t="s">
        <v>11</v>
      </c>
      <c r="C515" s="22">
        <v>-0.45622959972067079</v>
      </c>
      <c r="D515" s="22">
        <v>0.68739425361661755</v>
      </c>
    </row>
    <row r="516" spans="2:4" x14ac:dyDescent="0.35">
      <c r="B516" s="7" t="s">
        <v>12</v>
      </c>
      <c r="C516" s="22">
        <v>-0.74590331651733022</v>
      </c>
      <c r="D516" s="22">
        <v>-0.40887314311288692</v>
      </c>
    </row>
    <row r="517" spans="2:4" x14ac:dyDescent="0.35">
      <c r="B517" s="7" t="s">
        <v>13</v>
      </c>
      <c r="C517" s="22">
        <v>0.46304348489922553</v>
      </c>
      <c r="D517" s="22">
        <v>0.79061376992039134</v>
      </c>
    </row>
    <row r="518" spans="2:4" ht="15" thickBot="1" x14ac:dyDescent="0.4">
      <c r="B518" s="20" t="s">
        <v>14</v>
      </c>
      <c r="C518" s="23">
        <v>0.52839590332092412</v>
      </c>
      <c r="D518" s="23">
        <v>0.61089269680986602</v>
      </c>
    </row>
    <row r="521" spans="2:4" x14ac:dyDescent="0.35">
      <c r="B521" s="6" t="s">
        <v>141</v>
      </c>
    </row>
    <row r="522" spans="2:4" ht="15" thickBot="1" x14ac:dyDescent="0.4"/>
    <row r="523" spans="2:4" x14ac:dyDescent="0.35">
      <c r="B523" s="9"/>
      <c r="C523" s="10" t="s">
        <v>137</v>
      </c>
      <c r="D523" s="10" t="s">
        <v>138</v>
      </c>
    </row>
    <row r="524" spans="2:4" x14ac:dyDescent="0.35">
      <c r="B524" s="19" t="s">
        <v>2</v>
      </c>
      <c r="C524" s="21">
        <v>-0.17209692500817886</v>
      </c>
      <c r="D524" s="21">
        <v>-0.78772517245991236</v>
      </c>
    </row>
    <row r="525" spans="2:4" x14ac:dyDescent="0.35">
      <c r="B525" s="7" t="s">
        <v>3</v>
      </c>
      <c r="C525" s="22">
        <v>-0.82400202465427486</v>
      </c>
      <c r="D525" s="22">
        <v>-0.11160852881550692</v>
      </c>
    </row>
    <row r="526" spans="2:4" x14ac:dyDescent="0.35">
      <c r="B526" s="7" t="s">
        <v>4</v>
      </c>
      <c r="C526" s="22">
        <v>0.9128961146468304</v>
      </c>
      <c r="D526" s="22">
        <v>0.29210836609106083</v>
      </c>
    </row>
    <row r="527" spans="2:4" x14ac:dyDescent="0.35">
      <c r="B527" s="7" t="s">
        <v>5</v>
      </c>
      <c r="C527" s="22">
        <v>0.77109723268325636</v>
      </c>
      <c r="D527" s="22">
        <v>0.53329855115391978</v>
      </c>
    </row>
    <row r="528" spans="2:4" x14ac:dyDescent="0.35">
      <c r="B528" s="7" t="s">
        <v>6</v>
      </c>
      <c r="C528" s="22">
        <v>0.77873002327062524</v>
      </c>
      <c r="D528" s="22">
        <v>0.21645895862085196</v>
      </c>
    </row>
    <row r="529" spans="2:4" x14ac:dyDescent="0.35">
      <c r="B529" s="7" t="s">
        <v>7</v>
      </c>
      <c r="C529" s="22">
        <v>0.79366989454659498</v>
      </c>
      <c r="D529" s="22">
        <v>-0.10371774208730711</v>
      </c>
    </row>
    <row r="530" spans="2:4" x14ac:dyDescent="0.35">
      <c r="B530" s="7" t="s">
        <v>8</v>
      </c>
      <c r="C530" s="22">
        <v>-0.80094274132405363</v>
      </c>
      <c r="D530" s="22">
        <v>-0.31274062942053582</v>
      </c>
    </row>
    <row r="531" spans="2:4" x14ac:dyDescent="0.35">
      <c r="B531" s="7" t="s">
        <v>9</v>
      </c>
      <c r="C531" s="22">
        <v>0.63792678822674509</v>
      </c>
      <c r="D531" s="22">
        <v>7.45287660430759E-2</v>
      </c>
    </row>
    <row r="532" spans="2:4" x14ac:dyDescent="0.35">
      <c r="B532" s="7" t="s">
        <v>10</v>
      </c>
      <c r="C532" s="22">
        <v>0.37056604924181591</v>
      </c>
      <c r="D532" s="22">
        <v>0.70984227695676139</v>
      </c>
    </row>
    <row r="533" spans="2:4" x14ac:dyDescent="0.35">
      <c r="B533" s="7" t="s">
        <v>11</v>
      </c>
      <c r="C533" s="22">
        <v>-0.45622959972067079</v>
      </c>
      <c r="D533" s="22">
        <v>0.68739425361661755</v>
      </c>
    </row>
    <row r="534" spans="2:4" x14ac:dyDescent="0.35">
      <c r="B534" s="7" t="s">
        <v>12</v>
      </c>
      <c r="C534" s="22">
        <v>-0.74590331651733022</v>
      </c>
      <c r="D534" s="22">
        <v>-0.40887314311288692</v>
      </c>
    </row>
    <row r="535" spans="2:4" x14ac:dyDescent="0.35">
      <c r="B535" s="7" t="s">
        <v>13</v>
      </c>
      <c r="C535" s="22">
        <v>0.46304348489922553</v>
      </c>
      <c r="D535" s="22">
        <v>0.79061376992039134</v>
      </c>
    </row>
    <row r="536" spans="2:4" ht="15" thickBot="1" x14ac:dyDescent="0.4">
      <c r="B536" s="20" t="s">
        <v>14</v>
      </c>
      <c r="C536" s="23">
        <v>0.52839590332092412</v>
      </c>
      <c r="D536" s="23">
        <v>0.61089269680986602</v>
      </c>
    </row>
    <row r="556" spans="2:7" x14ac:dyDescent="0.35">
      <c r="G556" t="s">
        <v>63</v>
      </c>
    </row>
    <row r="559" spans="2:7" x14ac:dyDescent="0.35">
      <c r="B559" s="6" t="s">
        <v>142</v>
      </c>
    </row>
    <row r="560" spans="2:7" ht="15" thickBot="1" x14ac:dyDescent="0.4"/>
    <row r="561" spans="2:4" x14ac:dyDescent="0.35">
      <c r="B561" s="9"/>
      <c r="C561" s="10" t="s">
        <v>137</v>
      </c>
      <c r="D561" s="10" t="s">
        <v>138</v>
      </c>
    </row>
    <row r="562" spans="2:4" x14ac:dyDescent="0.35">
      <c r="B562" s="19" t="s">
        <v>2</v>
      </c>
      <c r="C562" s="21">
        <v>0.50916854017923763</v>
      </c>
      <c r="D562" s="21">
        <v>18.772079066116216</v>
      </c>
    </row>
    <row r="563" spans="2:4" x14ac:dyDescent="0.35">
      <c r="B563" s="7" t="s">
        <v>3</v>
      </c>
      <c r="C563" s="22">
        <v>11.672715452310532</v>
      </c>
      <c r="D563" s="22">
        <v>0.37684060619684917</v>
      </c>
    </row>
    <row r="564" spans="2:4" x14ac:dyDescent="0.35">
      <c r="B564" s="7" t="s">
        <v>4</v>
      </c>
      <c r="C564" s="22">
        <v>14.327092293164121</v>
      </c>
      <c r="D564" s="22">
        <v>2.5813739190681906</v>
      </c>
    </row>
    <row r="565" spans="2:4" x14ac:dyDescent="0.35">
      <c r="B565" s="7" t="s">
        <v>5</v>
      </c>
      <c r="C565" s="22">
        <v>10.221947127035914</v>
      </c>
      <c r="D565" s="22">
        <v>8.6040660265451248</v>
      </c>
    </row>
    <row r="566" spans="2:4" x14ac:dyDescent="0.35">
      <c r="B566" s="7" t="s">
        <v>6</v>
      </c>
      <c r="C566" s="22">
        <v>10.425314829752274</v>
      </c>
      <c r="D566" s="22">
        <v>1.417470588316041</v>
      </c>
    </row>
    <row r="567" spans="2:4" x14ac:dyDescent="0.35">
      <c r="B567" s="7" t="s">
        <v>7</v>
      </c>
      <c r="C567" s="22">
        <v>10.829169592689983</v>
      </c>
      <c r="D567" s="22">
        <v>0.32543857847804142</v>
      </c>
    </row>
    <row r="568" spans="2:4" x14ac:dyDescent="0.35">
      <c r="B568" s="7" t="s">
        <v>8</v>
      </c>
      <c r="C568" s="22">
        <v>11.028546557553538</v>
      </c>
      <c r="D568" s="22">
        <v>2.9589085216428206</v>
      </c>
    </row>
    <row r="569" spans="2:4" x14ac:dyDescent="0.35">
      <c r="B569" s="7" t="s">
        <v>9</v>
      </c>
      <c r="C569" s="22">
        <v>6.9961163035547065</v>
      </c>
      <c r="D569" s="22">
        <v>0.16803927084013576</v>
      </c>
    </row>
    <row r="570" spans="2:4" x14ac:dyDescent="0.35">
      <c r="B570" s="7" t="s">
        <v>10</v>
      </c>
      <c r="C570" s="22">
        <v>2.36073150461884</v>
      </c>
      <c r="D570" s="22">
        <v>15.24356861705294</v>
      </c>
    </row>
    <row r="571" spans="2:4" x14ac:dyDescent="0.35">
      <c r="B571" s="7" t="s">
        <v>11</v>
      </c>
      <c r="C571" s="22">
        <v>3.578345396028451</v>
      </c>
      <c r="D571" s="22">
        <v>14.294689336179644</v>
      </c>
    </row>
    <row r="572" spans="2:4" x14ac:dyDescent="0.35">
      <c r="B572" s="7" t="s">
        <v>12</v>
      </c>
      <c r="C572" s="22">
        <v>9.5648996393030838</v>
      </c>
      <c r="D572" s="22">
        <v>5.0575489687062696</v>
      </c>
    </row>
    <row r="573" spans="2:4" x14ac:dyDescent="0.35">
      <c r="B573" s="7" t="s">
        <v>13</v>
      </c>
      <c r="C573" s="22">
        <v>3.686030268170577</v>
      </c>
      <c r="D573" s="22">
        <v>18.910006362682882</v>
      </c>
    </row>
    <row r="574" spans="2:4" ht="15" thickBot="1" x14ac:dyDescent="0.4">
      <c r="B574" s="20" t="s">
        <v>14</v>
      </c>
      <c r="C574" s="23">
        <v>4.7999224956387261</v>
      </c>
      <c r="D574" s="23">
        <v>11.289970138174846</v>
      </c>
    </row>
    <row r="577" spans="2:4" x14ac:dyDescent="0.35">
      <c r="B577" s="6" t="s">
        <v>143</v>
      </c>
    </row>
    <row r="578" spans="2:4" ht="15" thickBot="1" x14ac:dyDescent="0.4"/>
    <row r="579" spans="2:4" x14ac:dyDescent="0.35">
      <c r="B579" s="9"/>
      <c r="C579" s="10" t="s">
        <v>137</v>
      </c>
      <c r="D579" s="10" t="s">
        <v>138</v>
      </c>
    </row>
    <row r="580" spans="2:4" x14ac:dyDescent="0.35">
      <c r="B580" s="19" t="s">
        <v>2</v>
      </c>
      <c r="C580" s="21">
        <v>2.9617351597270768E-2</v>
      </c>
      <c r="D580" s="24">
        <v>0.6205109473269993</v>
      </c>
    </row>
    <row r="581" spans="2:4" x14ac:dyDescent="0.35">
      <c r="B581" s="7" t="s">
        <v>3</v>
      </c>
      <c r="C581" s="26">
        <v>0.67897933663434407</v>
      </c>
      <c r="D581" s="22">
        <v>1.2456463704361835E-2</v>
      </c>
    </row>
    <row r="582" spans="2:4" x14ac:dyDescent="0.35">
      <c r="B582" s="7" t="s">
        <v>4</v>
      </c>
      <c r="C582" s="26">
        <v>0.83337931613727967</v>
      </c>
      <c r="D582" s="22">
        <v>8.5327297540389285E-2</v>
      </c>
    </row>
    <row r="583" spans="2:4" x14ac:dyDescent="0.35">
      <c r="B583" s="7" t="s">
        <v>5</v>
      </c>
      <c r="C583" s="26">
        <v>0.59459094225177656</v>
      </c>
      <c r="D583" s="22">
        <v>0.28440734466287027</v>
      </c>
    </row>
    <row r="584" spans="2:4" x14ac:dyDescent="0.35">
      <c r="B584" s="7" t="s">
        <v>6</v>
      </c>
      <c r="C584" s="26">
        <v>0.60642044914306903</v>
      </c>
      <c r="D584" s="22">
        <v>4.685448076722374E-2</v>
      </c>
    </row>
    <row r="585" spans="2:4" x14ac:dyDescent="0.35">
      <c r="B585" s="7" t="s">
        <v>7</v>
      </c>
      <c r="C585" s="26">
        <v>0.62991190150960408</v>
      </c>
      <c r="D585" s="22">
        <v>1.0757370023689169E-2</v>
      </c>
    </row>
    <row r="586" spans="2:4" x14ac:dyDescent="0.35">
      <c r="B586" s="7" t="s">
        <v>8</v>
      </c>
      <c r="C586" s="26">
        <v>0.64150927487969123</v>
      </c>
      <c r="D586" s="22">
        <v>9.7806701290353126E-2</v>
      </c>
    </row>
    <row r="587" spans="2:4" x14ac:dyDescent="0.35">
      <c r="B587" s="7" t="s">
        <v>9</v>
      </c>
      <c r="C587" s="26">
        <v>0.40695058713729088</v>
      </c>
      <c r="D587" s="22">
        <v>5.5545369679035487E-3</v>
      </c>
    </row>
    <row r="588" spans="2:4" x14ac:dyDescent="0.35">
      <c r="B588" s="7" t="s">
        <v>10</v>
      </c>
      <c r="C588" s="22">
        <v>0.13731919685068808</v>
      </c>
      <c r="D588" s="26">
        <v>0.50387605815516012</v>
      </c>
    </row>
    <row r="589" spans="2:4" x14ac:dyDescent="0.35">
      <c r="B589" s="7" t="s">
        <v>11</v>
      </c>
      <c r="C589" s="22">
        <v>0.20814544766128351</v>
      </c>
      <c r="D589" s="26">
        <v>0.4725108599051468</v>
      </c>
    </row>
    <row r="590" spans="2:4" x14ac:dyDescent="0.35">
      <c r="B590" s="7" t="s">
        <v>12</v>
      </c>
      <c r="C590" s="26">
        <v>0.55637175759155288</v>
      </c>
      <c r="D590" s="22">
        <v>0.16717724715901142</v>
      </c>
    </row>
    <row r="591" spans="2:4" x14ac:dyDescent="0.35">
      <c r="B591" s="7" t="s">
        <v>13</v>
      </c>
      <c r="C591" s="22">
        <v>0.21440926890761966</v>
      </c>
      <c r="D591" s="26">
        <v>0.62507013318773452</v>
      </c>
    </row>
    <row r="592" spans="2:4" ht="15" thickBot="1" x14ac:dyDescent="0.4">
      <c r="B592" s="20" t="s">
        <v>14</v>
      </c>
      <c r="C592" s="23">
        <v>0.27920223064633526</v>
      </c>
      <c r="D592" s="28">
        <v>0.37318988701563072</v>
      </c>
    </row>
    <row r="593" spans="2:4" x14ac:dyDescent="0.35">
      <c r="B593" s="30" t="s">
        <v>69</v>
      </c>
    </row>
    <row r="596" spans="2:4" x14ac:dyDescent="0.35">
      <c r="B596" s="6" t="s">
        <v>144</v>
      </c>
    </row>
    <row r="597" spans="2:4" ht="15" thickBot="1" x14ac:dyDescent="0.4"/>
    <row r="598" spans="2:4" x14ac:dyDescent="0.35">
      <c r="B598" s="9"/>
      <c r="C598" s="10" t="s">
        <v>137</v>
      </c>
      <c r="D598" s="10" t="s">
        <v>138</v>
      </c>
    </row>
    <row r="599" spans="2:4" x14ac:dyDescent="0.35">
      <c r="B599" s="19" t="s">
        <v>2</v>
      </c>
      <c r="C599" s="21">
        <v>8.3568688111108319E-2</v>
      </c>
      <c r="D599" s="21">
        <v>-0.29476134371696688</v>
      </c>
    </row>
    <row r="600" spans="2:4" x14ac:dyDescent="0.35">
      <c r="B600" s="7" t="s">
        <v>3</v>
      </c>
      <c r="C600" s="22">
        <v>-0.17375767122905922</v>
      </c>
      <c r="D600" s="22">
        <v>8.3615519086102832E-2</v>
      </c>
    </row>
    <row r="601" spans="2:4" x14ac:dyDescent="0.35">
      <c r="B601" s="7" t="s">
        <v>4</v>
      </c>
      <c r="C601" s="22">
        <v>0.16608869324368997</v>
      </c>
      <c r="D601" s="22">
        <v>-2.3828906609704381E-2</v>
      </c>
    </row>
    <row r="602" spans="2:4" x14ac:dyDescent="0.35">
      <c r="B602" s="7" t="s">
        <v>5</v>
      </c>
      <c r="C602" s="22">
        <v>9.5357840160471302E-2</v>
      </c>
      <c r="D602" s="22">
        <v>9.691885571403637E-2</v>
      </c>
    </row>
    <row r="603" spans="2:4" x14ac:dyDescent="0.35">
      <c r="B603" s="7" t="s">
        <v>6</v>
      </c>
      <c r="C603" s="22">
        <v>0.14680931820120979</v>
      </c>
      <c r="D603" s="22">
        <v>-3.3690868449589143E-2</v>
      </c>
    </row>
    <row r="604" spans="2:4" x14ac:dyDescent="0.35">
      <c r="B604" s="7" t="s">
        <v>7</v>
      </c>
      <c r="C604" s="22">
        <v>0.20048008222562566</v>
      </c>
      <c r="D604" s="22">
        <v>-0.16680936851562797</v>
      </c>
    </row>
    <row r="605" spans="2:4" x14ac:dyDescent="0.35">
      <c r="B605" s="7" t="s">
        <v>8</v>
      </c>
      <c r="C605" s="22">
        <v>-0.13686829103419806</v>
      </c>
      <c r="D605" s="22">
        <v>-2.1524029693204549E-3</v>
      </c>
    </row>
    <row r="606" spans="2:4" x14ac:dyDescent="0.35">
      <c r="B606" s="7" t="s">
        <v>9</v>
      </c>
      <c r="C606" s="22">
        <v>0.13638210808552101</v>
      </c>
      <c r="D606" s="22">
        <v>-6.9584480631864204E-2</v>
      </c>
    </row>
    <row r="607" spans="2:4" x14ac:dyDescent="0.35">
      <c r="B607" s="7" t="s">
        <v>10</v>
      </c>
      <c r="C607" s="22">
        <v>-2.5290475508212507E-2</v>
      </c>
      <c r="D607" s="22">
        <v>0.2318305473035813</v>
      </c>
    </row>
    <row r="608" spans="2:4" x14ac:dyDescent="0.35">
      <c r="B608" s="7" t="s">
        <v>11</v>
      </c>
      <c r="C608" s="22">
        <v>-0.21367676735700142</v>
      </c>
      <c r="D608" s="22">
        <v>0.35230164947841519</v>
      </c>
    </row>
    <row r="609" spans="2:20" x14ac:dyDescent="0.35">
      <c r="B609" s="7" t="s">
        <v>12</v>
      </c>
      <c r="C609" s="22">
        <v>-0.10901979098741214</v>
      </c>
      <c r="D609" s="22">
        <v>-5.0047740048188516E-2</v>
      </c>
    </row>
    <row r="610" spans="2:20" x14ac:dyDescent="0.35">
      <c r="B610" s="7" t="s">
        <v>13</v>
      </c>
      <c r="C610" s="22">
        <v>-1.6490515033960609E-2</v>
      </c>
      <c r="D610" s="22">
        <v>0.25032132326662182</v>
      </c>
    </row>
    <row r="611" spans="2:20" ht="15" thickBot="1" x14ac:dyDescent="0.4">
      <c r="B611" s="20" t="s">
        <v>14</v>
      </c>
      <c r="C611" s="23">
        <v>2.6858242832470597E-2</v>
      </c>
      <c r="D611" s="23">
        <v>0.16666723791771965</v>
      </c>
    </row>
    <row r="614" spans="2:20" x14ac:dyDescent="0.35">
      <c r="B614" s="6" t="s">
        <v>145</v>
      </c>
    </row>
    <row r="615" spans="2:20" ht="15" thickBot="1" x14ac:dyDescent="0.4">
      <c r="E615" s="1" t="s">
        <v>409</v>
      </c>
    </row>
    <row r="616" spans="2:20" x14ac:dyDescent="0.35">
      <c r="B616" s="9"/>
      <c r="C616" s="345" t="s">
        <v>137</v>
      </c>
      <c r="D616" s="345" t="s">
        <v>138</v>
      </c>
      <c r="E616" s="346" t="s">
        <v>147</v>
      </c>
      <c r="P616" s="350" t="s">
        <v>1</v>
      </c>
      <c r="Q616" s="350" t="s">
        <v>411</v>
      </c>
      <c r="R616" s="350"/>
      <c r="S616" s="350"/>
      <c r="T616" s="350"/>
    </row>
    <row r="617" spans="2:20" x14ac:dyDescent="0.35">
      <c r="B617" s="19" t="s">
        <v>71</v>
      </c>
      <c r="C617" s="21">
        <v>0.43124385007070909</v>
      </c>
      <c r="D617" s="21">
        <v>1.5184066065296193</v>
      </c>
      <c r="E617" s="347">
        <f>SUM(C617:D617)</f>
        <v>1.9496504566003283</v>
      </c>
    </row>
    <row r="618" spans="2:20" x14ac:dyDescent="0.35">
      <c r="B618" s="7" t="s">
        <v>72</v>
      </c>
      <c r="C618" s="22">
        <v>0.63256325502419875</v>
      </c>
      <c r="D618" s="22">
        <v>1.3390648660448257</v>
      </c>
      <c r="E618" s="347">
        <f t="shared" ref="E618:E677" si="0">SUM(C618:D618)</f>
        <v>1.9716281210690245</v>
      </c>
      <c r="P618" s="349" t="s">
        <v>409</v>
      </c>
      <c r="Q618" s="349" t="s">
        <v>410</v>
      </c>
    </row>
    <row r="619" spans="2:20" x14ac:dyDescent="0.35">
      <c r="B619" s="7" t="s">
        <v>73</v>
      </c>
      <c r="C619" s="22">
        <v>0.56695246665406696</v>
      </c>
      <c r="D619" s="22">
        <v>0.85513179452094346</v>
      </c>
      <c r="E619" s="347">
        <f t="shared" si="0"/>
        <v>1.4220842611750104</v>
      </c>
    </row>
    <row r="620" spans="2:20" x14ac:dyDescent="0.35">
      <c r="B620" s="7" t="s">
        <v>74</v>
      </c>
      <c r="C620" s="22">
        <v>0.28933069890043051</v>
      </c>
      <c r="D620" s="22">
        <v>1.327592974913405</v>
      </c>
      <c r="E620" s="347">
        <f t="shared" si="0"/>
        <v>1.6169236738138355</v>
      </c>
    </row>
    <row r="621" spans="2:20" x14ac:dyDescent="0.35">
      <c r="B621" s="7" t="s">
        <v>75</v>
      </c>
      <c r="C621" s="22">
        <v>0.3715934948157828</v>
      </c>
      <c r="D621" s="22">
        <v>1.2605961363396536</v>
      </c>
      <c r="E621" s="347">
        <f t="shared" si="0"/>
        <v>1.6321896311554365</v>
      </c>
    </row>
    <row r="622" spans="2:20" x14ac:dyDescent="0.35">
      <c r="B622" s="7" t="s">
        <v>76</v>
      </c>
      <c r="C622" s="22">
        <v>0.3007610010492951</v>
      </c>
      <c r="D622" s="22">
        <v>1.1705003849892561</v>
      </c>
      <c r="E622" s="347">
        <f t="shared" si="0"/>
        <v>1.4712613860385513</v>
      </c>
    </row>
    <row r="623" spans="2:20" x14ac:dyDescent="0.35">
      <c r="B623" s="7" t="s">
        <v>77</v>
      </c>
      <c r="C623" s="22">
        <v>0.53229279513416972</v>
      </c>
      <c r="D623" s="22">
        <v>1.1811691373772095</v>
      </c>
      <c r="E623" s="347">
        <f t="shared" si="0"/>
        <v>1.7134619325113793</v>
      </c>
    </row>
    <row r="624" spans="2:20" x14ac:dyDescent="0.35">
      <c r="B624" s="7" t="s">
        <v>78</v>
      </c>
      <c r="C624" s="22">
        <v>0.5483763187844064</v>
      </c>
      <c r="D624" s="22">
        <v>0.97938366350124284</v>
      </c>
      <c r="E624" s="347">
        <f t="shared" si="0"/>
        <v>1.5277599822856494</v>
      </c>
    </row>
    <row r="625" spans="2:5" x14ac:dyDescent="0.35">
      <c r="B625" s="7" t="s">
        <v>79</v>
      </c>
      <c r="C625" s="22">
        <v>0.3176800131531034</v>
      </c>
      <c r="D625" s="22">
        <v>0.82080472368794366</v>
      </c>
      <c r="E625" s="347">
        <f t="shared" si="0"/>
        <v>1.1384847368410471</v>
      </c>
    </row>
    <row r="626" spans="2:5" x14ac:dyDescent="0.35">
      <c r="B626" s="7" t="s">
        <v>80</v>
      </c>
      <c r="C626" s="22">
        <v>-5.6535357342656495E-2</v>
      </c>
      <c r="D626" s="22">
        <v>0.72625744743291487</v>
      </c>
      <c r="E626" s="347">
        <f t="shared" si="0"/>
        <v>0.6697220900902584</v>
      </c>
    </row>
    <row r="627" spans="2:5" x14ac:dyDescent="0.35">
      <c r="B627" s="7" t="s">
        <v>81</v>
      </c>
      <c r="C627" s="22">
        <v>-0.18300105894030344</v>
      </c>
      <c r="D627" s="22">
        <v>0.84324964466291308</v>
      </c>
      <c r="E627" s="347">
        <f t="shared" si="0"/>
        <v>0.66024858572260969</v>
      </c>
    </row>
    <row r="628" spans="2:5" x14ac:dyDescent="0.35">
      <c r="B628" s="7" t="s">
        <v>82</v>
      </c>
      <c r="C628" s="22">
        <v>-0.24733237112159717</v>
      </c>
      <c r="D628" s="22">
        <v>2.0184114716957996E-2</v>
      </c>
      <c r="E628" s="347">
        <f t="shared" si="0"/>
        <v>-0.22714825640463918</v>
      </c>
    </row>
    <row r="629" spans="2:5" x14ac:dyDescent="0.35">
      <c r="B629" s="7" t="s">
        <v>83</v>
      </c>
      <c r="C629" s="22">
        <v>-0.66019095425153285</v>
      </c>
      <c r="D629" s="22">
        <v>-0.23813570385783564</v>
      </c>
      <c r="E629" s="347">
        <f t="shared" si="0"/>
        <v>-0.89832665810936851</v>
      </c>
    </row>
    <row r="630" spans="2:5" x14ac:dyDescent="0.35">
      <c r="B630" s="7" t="s">
        <v>84</v>
      </c>
      <c r="C630" s="22">
        <v>-0.84410546022776201</v>
      </c>
      <c r="D630" s="22">
        <v>1.5901704060391722E-2</v>
      </c>
      <c r="E630" s="347">
        <f t="shared" si="0"/>
        <v>-0.8282037561673703</v>
      </c>
    </row>
    <row r="631" spans="2:5" x14ac:dyDescent="0.35">
      <c r="B631" s="7" t="s">
        <v>85</v>
      </c>
      <c r="C631" s="22">
        <v>-0.73317520754592858</v>
      </c>
      <c r="D631" s="22">
        <v>-0.72676009472915482</v>
      </c>
      <c r="E631" s="347">
        <f t="shared" si="0"/>
        <v>-1.4599353022750834</v>
      </c>
    </row>
    <row r="632" spans="2:5" x14ac:dyDescent="0.35">
      <c r="B632" s="7" t="s">
        <v>86</v>
      </c>
      <c r="C632" s="22">
        <v>-0.91775737310502425</v>
      </c>
      <c r="D632" s="22">
        <v>-0.80416093146811607</v>
      </c>
      <c r="E632" s="347">
        <f t="shared" si="0"/>
        <v>-1.7219183045731403</v>
      </c>
    </row>
    <row r="633" spans="2:5" x14ac:dyDescent="0.35">
      <c r="B633" s="7" t="s">
        <v>87</v>
      </c>
      <c r="C633" s="22">
        <v>-1.1101017983548331</v>
      </c>
      <c r="D633" s="22">
        <v>-0.80835145794100671</v>
      </c>
      <c r="E633" s="347">
        <f t="shared" si="0"/>
        <v>-1.9184532562958398</v>
      </c>
    </row>
    <row r="634" spans="2:5" x14ac:dyDescent="0.35">
      <c r="B634" s="7" t="s">
        <v>88</v>
      </c>
      <c r="C634" s="22">
        <v>-1.4419362027278861</v>
      </c>
      <c r="D634" s="22">
        <v>-0.86388954883840774</v>
      </c>
      <c r="E634" s="347">
        <f t="shared" si="0"/>
        <v>-2.3058257515662941</v>
      </c>
    </row>
    <row r="635" spans="2:5" x14ac:dyDescent="0.35">
      <c r="B635" s="7" t="s">
        <v>89</v>
      </c>
      <c r="C635" s="22">
        <v>-1.3646328865791038</v>
      </c>
      <c r="D635" s="22">
        <v>-1.1161787670630572</v>
      </c>
      <c r="E635" s="347">
        <f t="shared" si="0"/>
        <v>-2.4808116536421609</v>
      </c>
    </row>
    <row r="636" spans="2:5" x14ac:dyDescent="0.35">
      <c r="B636" s="7" t="s">
        <v>90</v>
      </c>
      <c r="C636" s="22">
        <v>-1.043195034445507</v>
      </c>
      <c r="D636" s="22">
        <v>-1.4999911318295969</v>
      </c>
      <c r="E636" s="347">
        <f t="shared" si="0"/>
        <v>-2.5431861662751039</v>
      </c>
    </row>
    <row r="637" spans="2:5" x14ac:dyDescent="0.35">
      <c r="B637" s="7" t="s">
        <v>91</v>
      </c>
      <c r="C637" s="22">
        <v>-0.79386928665953449</v>
      </c>
      <c r="D637" s="22">
        <v>-1.4810652639029529</v>
      </c>
      <c r="E637" s="347">
        <f t="shared" si="0"/>
        <v>-2.2749345505624872</v>
      </c>
    </row>
    <row r="638" spans="2:5" x14ac:dyDescent="0.35">
      <c r="B638" s="7" t="s">
        <v>92</v>
      </c>
      <c r="C638" s="22">
        <v>-0.66714875228496506</v>
      </c>
      <c r="D638" s="22">
        <v>-1.569421838254633</v>
      </c>
      <c r="E638" s="347">
        <f t="shared" si="0"/>
        <v>-2.2365705905395981</v>
      </c>
    </row>
    <row r="639" spans="2:5" x14ac:dyDescent="0.35">
      <c r="B639" s="7" t="s">
        <v>93</v>
      </c>
      <c r="C639" s="22">
        <v>-0.71299429566456085</v>
      </c>
      <c r="D639" s="22">
        <v>-1.2772990188914977</v>
      </c>
      <c r="E639" s="347">
        <f t="shared" si="0"/>
        <v>-1.9902933145560584</v>
      </c>
    </row>
    <row r="640" spans="2:5" x14ac:dyDescent="0.35">
      <c r="B640" s="7" t="s">
        <v>94</v>
      </c>
      <c r="C640" s="22">
        <v>-0.46913214083074378</v>
      </c>
      <c r="D640" s="22">
        <v>-1.0156102272515346</v>
      </c>
      <c r="E640" s="347">
        <f t="shared" si="0"/>
        <v>-1.4847423680822784</v>
      </c>
    </row>
    <row r="641" spans="2:5" x14ac:dyDescent="0.35">
      <c r="B641" s="7" t="s">
        <v>95</v>
      </c>
      <c r="C641" s="22">
        <v>-0.22638465863319379</v>
      </c>
      <c r="D641" s="22">
        <v>-1.3052858458765746</v>
      </c>
      <c r="E641" s="347">
        <f t="shared" si="0"/>
        <v>-1.5316705045097683</v>
      </c>
    </row>
    <row r="642" spans="2:5" x14ac:dyDescent="0.35">
      <c r="B642" s="7" t="s">
        <v>96</v>
      </c>
      <c r="C642" s="22">
        <v>-0.22931828681598435</v>
      </c>
      <c r="D642" s="22">
        <v>-1.0266568652749697</v>
      </c>
      <c r="E642" s="347">
        <f t="shared" si="0"/>
        <v>-1.2559751520909541</v>
      </c>
    </row>
    <row r="643" spans="2:5" x14ac:dyDescent="0.35">
      <c r="B643" s="7" t="s">
        <v>97</v>
      </c>
      <c r="C643" s="22">
        <v>-2.6396399733599765E-2</v>
      </c>
      <c r="D643" s="22">
        <v>-1.0474971086433289</v>
      </c>
      <c r="E643" s="347">
        <f t="shared" si="0"/>
        <v>-1.0738935083769288</v>
      </c>
    </row>
    <row r="644" spans="2:5" x14ac:dyDescent="0.35">
      <c r="B644" s="7" t="s">
        <v>98</v>
      </c>
      <c r="C644" s="22">
        <v>0.11915767775744224</v>
      </c>
      <c r="D644" s="22">
        <v>-1.0259452542249781</v>
      </c>
      <c r="E644" s="347">
        <f t="shared" si="0"/>
        <v>-0.90678757646753583</v>
      </c>
    </row>
    <row r="645" spans="2:5" x14ac:dyDescent="0.35">
      <c r="B645" s="7" t="s">
        <v>99</v>
      </c>
      <c r="C645" s="22">
        <v>0.38474683750421029</v>
      </c>
      <c r="D645" s="22">
        <v>-1.1873099204139428</v>
      </c>
      <c r="E645" s="347">
        <f t="shared" si="0"/>
        <v>-0.80256308290973255</v>
      </c>
    </row>
    <row r="646" spans="2:5" x14ac:dyDescent="0.35">
      <c r="B646" s="7" t="s">
        <v>100</v>
      </c>
      <c r="C646" s="22">
        <v>0.3989335807358747</v>
      </c>
      <c r="D646" s="22">
        <v>-0.94979683758871802</v>
      </c>
      <c r="E646" s="347">
        <f t="shared" si="0"/>
        <v>-0.55086325685284332</v>
      </c>
    </row>
    <row r="647" spans="2:5" x14ac:dyDescent="0.35">
      <c r="B647" s="7" t="s">
        <v>101</v>
      </c>
      <c r="C647" s="22">
        <v>0.12485091534909717</v>
      </c>
      <c r="D647" s="22">
        <v>-0.62452982048786221</v>
      </c>
      <c r="E647" s="347">
        <f t="shared" si="0"/>
        <v>-0.49967890513876501</v>
      </c>
    </row>
    <row r="648" spans="2:5" x14ac:dyDescent="0.35">
      <c r="B648" s="7" t="s">
        <v>102</v>
      </c>
      <c r="C648" s="22">
        <v>0.17210243515004234</v>
      </c>
      <c r="D648" s="22">
        <v>-0.64724483272542355</v>
      </c>
      <c r="E648" s="347">
        <f t="shared" si="0"/>
        <v>-0.47514239757538124</v>
      </c>
    </row>
    <row r="649" spans="2:5" x14ac:dyDescent="0.35">
      <c r="B649" s="7" t="s">
        <v>103</v>
      </c>
      <c r="C649" s="22">
        <v>0.25919050344416911</v>
      </c>
      <c r="D649" s="22">
        <v>-0.48486156408580555</v>
      </c>
      <c r="E649" s="347">
        <f t="shared" si="0"/>
        <v>-0.22567106064163645</v>
      </c>
    </row>
    <row r="650" spans="2:5" x14ac:dyDescent="0.35">
      <c r="B650" s="7" t="s">
        <v>104</v>
      </c>
      <c r="C650" s="22">
        <v>0.54578443836980128</v>
      </c>
      <c r="D650" s="22">
        <v>-0.45220189691230306</v>
      </c>
      <c r="E650" s="347">
        <f t="shared" si="0"/>
        <v>9.3582541457498225E-2</v>
      </c>
    </row>
    <row r="651" spans="2:5" x14ac:dyDescent="0.35">
      <c r="B651" s="7" t="s">
        <v>105</v>
      </c>
      <c r="C651" s="22">
        <v>0.68720505975054147</v>
      </c>
      <c r="D651" s="22">
        <v>-0.27134453598482683</v>
      </c>
      <c r="E651" s="347">
        <f t="shared" si="0"/>
        <v>0.41586052376571464</v>
      </c>
    </row>
    <row r="652" spans="2:5" x14ac:dyDescent="0.35">
      <c r="B652" s="7" t="s">
        <v>106</v>
      </c>
      <c r="C652" s="22">
        <v>0.80898454801873809</v>
      </c>
      <c r="D652" s="22">
        <v>-0.14916218050737251</v>
      </c>
      <c r="E652" s="347">
        <f t="shared" si="0"/>
        <v>0.65982236751136558</v>
      </c>
    </row>
    <row r="653" spans="2:5" x14ac:dyDescent="0.35">
      <c r="B653" s="7" t="s">
        <v>107</v>
      </c>
      <c r="C653" s="22">
        <v>1.0023326564761037</v>
      </c>
      <c r="D653" s="22">
        <v>-0.17003233859809633</v>
      </c>
      <c r="E653" s="347">
        <f t="shared" si="0"/>
        <v>0.8323003178780074</v>
      </c>
    </row>
    <row r="654" spans="2:5" x14ac:dyDescent="0.35">
      <c r="B654" s="7" t="s">
        <v>108</v>
      </c>
      <c r="C654" s="22">
        <v>0.89504393802224702</v>
      </c>
      <c r="D654" s="22">
        <v>6.9040312820825109E-2</v>
      </c>
      <c r="E654" s="347">
        <f t="shared" si="0"/>
        <v>0.96408425084307214</v>
      </c>
    </row>
    <row r="655" spans="2:5" x14ac:dyDescent="0.35">
      <c r="B655" s="7" t="s">
        <v>109</v>
      </c>
      <c r="C655" s="22">
        <v>1.1631397018408185</v>
      </c>
      <c r="D655" s="22">
        <v>0.11858574734777511</v>
      </c>
      <c r="E655" s="347">
        <f t="shared" si="0"/>
        <v>1.2817254491885937</v>
      </c>
    </row>
    <row r="656" spans="2:5" x14ac:dyDescent="0.35">
      <c r="B656" s="7" t="s">
        <v>110</v>
      </c>
      <c r="C656" s="22">
        <v>1.2707951460436346</v>
      </c>
      <c r="D656" s="22">
        <v>0.24064423660865608</v>
      </c>
      <c r="E656" s="347">
        <f t="shared" si="0"/>
        <v>1.5114393826522907</v>
      </c>
    </row>
    <row r="657" spans="2:5" x14ac:dyDescent="0.35">
      <c r="B657" s="7" t="s">
        <v>111</v>
      </c>
      <c r="C657" s="22">
        <v>1.2205347862273961</v>
      </c>
      <c r="D657" s="22">
        <v>0.60426389553009108</v>
      </c>
      <c r="E657" s="347">
        <f t="shared" si="0"/>
        <v>1.8247986817574873</v>
      </c>
    </row>
    <row r="658" spans="2:5" x14ac:dyDescent="0.35">
      <c r="B658" s="7" t="s">
        <v>112</v>
      </c>
      <c r="C658" s="22">
        <v>1.5828416969843009</v>
      </c>
      <c r="D658" s="22">
        <v>0.81618805539186212</v>
      </c>
      <c r="E658" s="347">
        <f t="shared" si="0"/>
        <v>2.3990297523761628</v>
      </c>
    </row>
    <row r="659" spans="2:5" x14ac:dyDescent="0.35">
      <c r="B659" s="7" t="s">
        <v>113</v>
      </c>
      <c r="C659" s="22">
        <v>1.5944903851257257</v>
      </c>
      <c r="D659" s="22">
        <v>0.94285814326199846</v>
      </c>
      <c r="E659" s="347">
        <f t="shared" si="0"/>
        <v>2.5373485283877244</v>
      </c>
    </row>
    <row r="660" spans="2:5" x14ac:dyDescent="0.35">
      <c r="B660" s="7" t="s">
        <v>114</v>
      </c>
      <c r="C660" s="22">
        <v>1.5886127390206275</v>
      </c>
      <c r="D660" s="22">
        <v>0.56355164192477059</v>
      </c>
      <c r="E660" s="347">
        <f t="shared" si="0"/>
        <v>2.1521643809453979</v>
      </c>
    </row>
    <row r="661" spans="2:5" x14ac:dyDescent="0.35">
      <c r="B661" s="7" t="s">
        <v>115</v>
      </c>
      <c r="C661" s="22">
        <v>1.5212522273599773</v>
      </c>
      <c r="D661" s="22">
        <v>0.44724799885027733</v>
      </c>
      <c r="E661" s="347">
        <f t="shared" si="0"/>
        <v>1.9685002262102547</v>
      </c>
    </row>
    <row r="662" spans="2:5" x14ac:dyDescent="0.35">
      <c r="B662" s="7" t="s">
        <v>116</v>
      </c>
      <c r="C662" s="22">
        <v>1.3267832432714788</v>
      </c>
      <c r="D662" s="22">
        <v>0.10397816373212643</v>
      </c>
      <c r="E662" s="347">
        <f t="shared" si="0"/>
        <v>1.4307614070036052</v>
      </c>
    </row>
    <row r="663" spans="2:5" x14ac:dyDescent="0.35">
      <c r="B663" s="7" t="s">
        <v>117</v>
      </c>
      <c r="C663" s="22">
        <v>1.0874107797296444</v>
      </c>
      <c r="D663" s="22">
        <v>0.21789527736593048</v>
      </c>
      <c r="E663" s="347">
        <f t="shared" si="0"/>
        <v>1.3053060570955748</v>
      </c>
    </row>
    <row r="664" spans="2:5" x14ac:dyDescent="0.35">
      <c r="B664" s="7" t="s">
        <v>118</v>
      </c>
      <c r="C664" s="22">
        <v>1.0309420352732777</v>
      </c>
      <c r="D664" s="22">
        <v>0.22640768312096032</v>
      </c>
      <c r="E664" s="347">
        <f t="shared" si="0"/>
        <v>1.2573497183942379</v>
      </c>
    </row>
    <row r="665" spans="2:5" x14ac:dyDescent="0.35">
      <c r="B665" s="7" t="s">
        <v>119</v>
      </c>
      <c r="C665" s="22">
        <v>0.98108081257090174</v>
      </c>
      <c r="D665" s="22">
        <v>-0.24830271122113468</v>
      </c>
      <c r="E665" s="347">
        <f t="shared" si="0"/>
        <v>0.73277810134976706</v>
      </c>
    </row>
    <row r="666" spans="2:5" x14ac:dyDescent="0.35">
      <c r="B666" s="7" t="s">
        <v>120</v>
      </c>
      <c r="C666" s="22">
        <v>0.56588104412293427</v>
      </c>
      <c r="D666" s="22">
        <v>-0.40965791518164935</v>
      </c>
      <c r="E666" s="347">
        <f t="shared" si="0"/>
        <v>0.15622312894128493</v>
      </c>
    </row>
    <row r="667" spans="2:5" x14ac:dyDescent="0.35">
      <c r="B667" s="7" t="s">
        <v>121</v>
      </c>
      <c r="C667" s="22">
        <v>0.31731864945381344</v>
      </c>
      <c r="D667" s="22">
        <v>-0.20399154301326061</v>
      </c>
      <c r="E667" s="347">
        <f t="shared" si="0"/>
        <v>0.11332710644055283</v>
      </c>
    </row>
    <row r="668" spans="2:5" x14ac:dyDescent="0.35">
      <c r="B668" s="7" t="s">
        <v>122</v>
      </c>
      <c r="C668" s="22">
        <v>0.17674024913705605</v>
      </c>
      <c r="D668" s="22">
        <v>-0.78766593950553276</v>
      </c>
      <c r="E668" s="347">
        <f t="shared" si="0"/>
        <v>-0.61092569036847677</v>
      </c>
    </row>
    <row r="669" spans="2:5" x14ac:dyDescent="0.35">
      <c r="B669" s="7" t="s">
        <v>123</v>
      </c>
      <c r="C669" s="22">
        <v>-0.43552428785773495</v>
      </c>
      <c r="D669" s="22">
        <v>-0.89587922118555063</v>
      </c>
      <c r="E669" s="347">
        <f t="shared" si="0"/>
        <v>-1.3314035090432856</v>
      </c>
    </row>
    <row r="670" spans="2:5" x14ac:dyDescent="0.35">
      <c r="B670" s="7" t="s">
        <v>124</v>
      </c>
      <c r="C670" s="22">
        <v>-0.69789440433745709</v>
      </c>
      <c r="D670" s="22">
        <v>-0.86176288316718508</v>
      </c>
      <c r="E670" s="347">
        <f t="shared" si="0"/>
        <v>-1.5596572875046422</v>
      </c>
    </row>
    <row r="671" spans="2:5" x14ac:dyDescent="0.35">
      <c r="B671" s="7" t="s">
        <v>125</v>
      </c>
      <c r="C671" s="22">
        <v>-0.89049822121773714</v>
      </c>
      <c r="D671" s="22">
        <v>-0.29324203202984478</v>
      </c>
      <c r="E671" s="347">
        <f t="shared" si="0"/>
        <v>-1.1837402532475818</v>
      </c>
    </row>
    <row r="672" spans="2:5" x14ac:dyDescent="0.35">
      <c r="B672" s="7" t="s">
        <v>126</v>
      </c>
      <c r="C672" s="22">
        <v>-1.0738040621688947</v>
      </c>
      <c r="D672" s="22">
        <v>3.2334744683130412E-3</v>
      </c>
      <c r="E672" s="347">
        <f t="shared" si="0"/>
        <v>-1.0705705877005816</v>
      </c>
    </row>
    <row r="673" spans="2:5" x14ac:dyDescent="0.35">
      <c r="B673" s="7" t="s">
        <v>127</v>
      </c>
      <c r="C673" s="22">
        <v>-1.1483851781535053</v>
      </c>
      <c r="D673" s="22">
        <v>0.11503687254973549</v>
      </c>
      <c r="E673" s="347">
        <f t="shared" si="0"/>
        <v>-1.0333483056037698</v>
      </c>
    </row>
    <row r="674" spans="2:5" x14ac:dyDescent="0.35">
      <c r="B674" s="7" t="s">
        <v>128</v>
      </c>
      <c r="C674" s="22">
        <v>-1.1997599158701586</v>
      </c>
      <c r="D674" s="22">
        <v>0.24245035686182903</v>
      </c>
      <c r="E674" s="347">
        <f t="shared" si="0"/>
        <v>-0.95730955900832959</v>
      </c>
    </row>
    <row r="675" spans="2:5" x14ac:dyDescent="0.35">
      <c r="B675" s="7" t="s">
        <v>129</v>
      </c>
      <c r="C675" s="22">
        <v>-2.4525077908754929</v>
      </c>
      <c r="D675" s="22">
        <v>2.1675273378242998</v>
      </c>
      <c r="E675" s="347">
        <f t="shared" si="0"/>
        <v>-0.28498045305119302</v>
      </c>
    </row>
    <row r="676" spans="2:5" x14ac:dyDescent="0.35">
      <c r="B676" s="7" t="s">
        <v>130</v>
      </c>
      <c r="C676" s="22">
        <v>-2.6080361924705215</v>
      </c>
      <c r="D676" s="22">
        <v>2.5712596609177556</v>
      </c>
      <c r="E676" s="347">
        <f t="shared" si="0"/>
        <v>-3.6776531552765945E-2</v>
      </c>
    </row>
    <row r="677" spans="2:5" ht="15" thickBot="1" x14ac:dyDescent="0.4">
      <c r="B677" s="20" t="s">
        <v>131</v>
      </c>
      <c r="C677" s="23">
        <v>-2.5833324021095816</v>
      </c>
      <c r="D677" s="23">
        <v>2.934823173301603</v>
      </c>
      <c r="E677" s="348">
        <f t="shared" si="0"/>
        <v>0.35149077119202143</v>
      </c>
    </row>
    <row r="697" spans="7:7" x14ac:dyDescent="0.35">
      <c r="G697" t="s">
        <v>63</v>
      </c>
    </row>
    <row r="717" spans="2:7" x14ac:dyDescent="0.35">
      <c r="G717" t="s">
        <v>63</v>
      </c>
    </row>
    <row r="720" spans="2:7" x14ac:dyDescent="0.35">
      <c r="B720" s="6" t="s">
        <v>146</v>
      </c>
    </row>
    <row r="721" spans="2:4" ht="15" thickBot="1" x14ac:dyDescent="0.4"/>
    <row r="722" spans="2:4" x14ac:dyDescent="0.35">
      <c r="B722" s="9"/>
      <c r="C722" s="10" t="s">
        <v>137</v>
      </c>
      <c r="D722" s="10" t="s">
        <v>138</v>
      </c>
    </row>
    <row r="723" spans="2:4" x14ac:dyDescent="0.35">
      <c r="B723" s="19" t="s">
        <v>71</v>
      </c>
      <c r="C723" s="21">
        <v>1.1930326294777202E-2</v>
      </c>
      <c r="D723" s="24">
        <v>0.14790493393379978</v>
      </c>
    </row>
    <row r="724" spans="2:4" x14ac:dyDescent="0.35">
      <c r="B724" s="7" t="s">
        <v>72</v>
      </c>
      <c r="C724" s="22">
        <v>4.3130240956425682E-2</v>
      </c>
      <c r="D724" s="26">
        <v>0.19327567287414615</v>
      </c>
    </row>
    <row r="725" spans="2:4" x14ac:dyDescent="0.35">
      <c r="B725" s="7" t="s">
        <v>73</v>
      </c>
      <c r="C725" s="22">
        <v>4.3649681859125281E-2</v>
      </c>
      <c r="D725" s="26">
        <v>9.9301061904528282E-2</v>
      </c>
    </row>
    <row r="726" spans="2:4" x14ac:dyDescent="0.35">
      <c r="B726" s="7" t="s">
        <v>74</v>
      </c>
      <c r="C726" s="22">
        <v>1.4420715961515722E-2</v>
      </c>
      <c r="D726" s="26">
        <v>0.30361811656007803</v>
      </c>
    </row>
    <row r="727" spans="2:4" x14ac:dyDescent="0.35">
      <c r="B727" s="7" t="s">
        <v>75</v>
      </c>
      <c r="C727" s="22">
        <v>3.6720058677775981E-2</v>
      </c>
      <c r="D727" s="26">
        <v>0.42258989195315894</v>
      </c>
    </row>
    <row r="728" spans="2:4" x14ac:dyDescent="0.35">
      <c r="B728" s="7" t="s">
        <v>76</v>
      </c>
      <c r="C728" s="22">
        <v>3.2726877562541376E-2</v>
      </c>
      <c r="D728" s="26">
        <v>0.49568371401915567</v>
      </c>
    </row>
    <row r="729" spans="2:4" x14ac:dyDescent="0.35">
      <c r="B729" s="7" t="s">
        <v>77</v>
      </c>
      <c r="C729" s="22">
        <v>6.0042058987136632E-2</v>
      </c>
      <c r="D729" s="26">
        <v>0.2956504762012348</v>
      </c>
    </row>
    <row r="730" spans="2:4" x14ac:dyDescent="0.35">
      <c r="B730" s="7" t="s">
        <v>78</v>
      </c>
      <c r="C730" s="22">
        <v>4.8314482277713199E-2</v>
      </c>
      <c r="D730" s="26">
        <v>0.15410816794647625</v>
      </c>
    </row>
    <row r="731" spans="2:4" x14ac:dyDescent="0.35">
      <c r="B731" s="7" t="s">
        <v>79</v>
      </c>
      <c r="C731" s="22">
        <v>2.4187893459244797E-2</v>
      </c>
      <c r="D731" s="26">
        <v>0.16147227240276865</v>
      </c>
    </row>
    <row r="732" spans="2:4" x14ac:dyDescent="0.35">
      <c r="B732" s="7" t="s">
        <v>80</v>
      </c>
      <c r="C732" s="22">
        <v>6.6006847629156878E-4</v>
      </c>
      <c r="D732" s="26">
        <v>0.10892558644480584</v>
      </c>
    </row>
    <row r="733" spans="2:4" x14ac:dyDescent="0.35">
      <c r="B733" s="7" t="s">
        <v>81</v>
      </c>
      <c r="C733" s="22">
        <v>4.4187193522668413E-3</v>
      </c>
      <c r="D733" s="26">
        <v>9.3821321767667928E-2</v>
      </c>
    </row>
    <row r="734" spans="2:4" x14ac:dyDescent="0.35">
      <c r="B734" s="7" t="s">
        <v>82</v>
      </c>
      <c r="C734" s="26">
        <v>6.8901989752601063E-3</v>
      </c>
      <c r="D734" s="22">
        <v>4.5886956469608323E-5</v>
      </c>
    </row>
    <row r="735" spans="2:4" x14ac:dyDescent="0.35">
      <c r="B735" s="7" t="s">
        <v>83</v>
      </c>
      <c r="C735" s="26">
        <v>6.901171139601632E-2</v>
      </c>
      <c r="D735" s="22">
        <v>8.9790974976293649E-3</v>
      </c>
    </row>
    <row r="736" spans="2:4" x14ac:dyDescent="0.35">
      <c r="B736" s="7" t="s">
        <v>84</v>
      </c>
      <c r="C736" s="26">
        <v>0.11177775812328535</v>
      </c>
      <c r="D736" s="22">
        <v>3.9668822484814834E-5</v>
      </c>
    </row>
    <row r="737" spans="2:4" x14ac:dyDescent="0.35">
      <c r="B737" s="7" t="s">
        <v>85</v>
      </c>
      <c r="C737" s="26">
        <v>8.7006305226036279E-2</v>
      </c>
      <c r="D737" s="22">
        <v>8.5490396358411741E-2</v>
      </c>
    </row>
    <row r="738" spans="2:4" x14ac:dyDescent="0.35">
      <c r="B738" s="7" t="s">
        <v>86</v>
      </c>
      <c r="C738" s="26">
        <v>0.13442703962476474</v>
      </c>
      <c r="D738" s="22">
        <v>0.10320881936879484</v>
      </c>
    </row>
    <row r="739" spans="2:4" x14ac:dyDescent="0.35">
      <c r="B739" s="7" t="s">
        <v>87</v>
      </c>
      <c r="C739" s="26">
        <v>0.26558137619176742</v>
      </c>
      <c r="D739" s="22">
        <v>0.14082263179908552</v>
      </c>
    </row>
    <row r="740" spans="2:4" x14ac:dyDescent="0.35">
      <c r="B740" s="7" t="s">
        <v>88</v>
      </c>
      <c r="C740" s="26">
        <v>0.26020510422385934</v>
      </c>
      <c r="D740" s="22">
        <v>9.339855559567567E-2</v>
      </c>
    </row>
    <row r="741" spans="2:4" x14ac:dyDescent="0.35">
      <c r="B741" s="7" t="s">
        <v>89</v>
      </c>
      <c r="C741" s="26">
        <v>0.28187492744189874</v>
      </c>
      <c r="D741" s="22">
        <v>0.18857855102161883</v>
      </c>
    </row>
    <row r="742" spans="2:4" x14ac:dyDescent="0.35">
      <c r="B742" s="7" t="s">
        <v>90</v>
      </c>
      <c r="C742" s="22">
        <v>0.20143214497168593</v>
      </c>
      <c r="D742" s="26">
        <v>0.41646176746911101</v>
      </c>
    </row>
    <row r="743" spans="2:4" x14ac:dyDescent="0.35">
      <c r="B743" s="7" t="s">
        <v>91</v>
      </c>
      <c r="C743" s="22">
        <v>0.10392265817613233</v>
      </c>
      <c r="D743" s="26">
        <v>0.36171010278491111</v>
      </c>
    </row>
    <row r="744" spans="2:4" x14ac:dyDescent="0.35">
      <c r="B744" s="7" t="s">
        <v>92</v>
      </c>
      <c r="C744" s="22">
        <v>8.7068115150276112E-2</v>
      </c>
      <c r="D744" s="26">
        <v>0.48182925974725682</v>
      </c>
    </row>
    <row r="745" spans="2:4" x14ac:dyDescent="0.35">
      <c r="B745" s="7" t="s">
        <v>93</v>
      </c>
      <c r="C745" s="22">
        <v>9.0163400032866631E-2</v>
      </c>
      <c r="D745" s="26">
        <v>0.28936321901142692</v>
      </c>
    </row>
    <row r="746" spans="2:4" x14ac:dyDescent="0.35">
      <c r="B746" s="7" t="s">
        <v>94</v>
      </c>
      <c r="C746" s="22">
        <v>5.5485709653803027E-2</v>
      </c>
      <c r="D746" s="26">
        <v>0.26004283979569581</v>
      </c>
    </row>
    <row r="747" spans="2:4" x14ac:dyDescent="0.35">
      <c r="B747" s="7" t="s">
        <v>95</v>
      </c>
      <c r="C747" s="22">
        <v>9.081484428019827E-3</v>
      </c>
      <c r="D747" s="26">
        <v>0.30190764773421758</v>
      </c>
    </row>
    <row r="748" spans="2:4" x14ac:dyDescent="0.35">
      <c r="B748" s="7" t="s">
        <v>96</v>
      </c>
      <c r="C748" s="22">
        <v>1.1414589056728387E-2</v>
      </c>
      <c r="D748" s="26">
        <v>0.22878815437691796</v>
      </c>
    </row>
    <row r="749" spans="2:4" x14ac:dyDescent="0.35">
      <c r="B749" s="7" t="s">
        <v>97</v>
      </c>
      <c r="C749" s="22">
        <v>1.4521920892336473E-4</v>
      </c>
      <c r="D749" s="26">
        <v>0.2286864008354402</v>
      </c>
    </row>
    <row r="750" spans="2:4" x14ac:dyDescent="0.35">
      <c r="B750" s="7" t="s">
        <v>98</v>
      </c>
      <c r="C750" s="22">
        <v>2.2997538102562456E-3</v>
      </c>
      <c r="D750" s="26">
        <v>0.17048479800053135</v>
      </c>
    </row>
    <row r="751" spans="2:4" x14ac:dyDescent="0.35">
      <c r="B751" s="7" t="s">
        <v>99</v>
      </c>
      <c r="C751" s="22">
        <v>2.1810573407813318E-2</v>
      </c>
      <c r="D751" s="26">
        <v>0.20770414283468647</v>
      </c>
    </row>
    <row r="752" spans="2:4" x14ac:dyDescent="0.35">
      <c r="B752" s="7" t="s">
        <v>100</v>
      </c>
      <c r="C752" s="22">
        <v>3.536110359307551E-2</v>
      </c>
      <c r="D752" s="26">
        <v>0.20044076830549687</v>
      </c>
    </row>
    <row r="753" spans="2:4" x14ac:dyDescent="0.35">
      <c r="B753" s="7" t="s">
        <v>101</v>
      </c>
      <c r="C753" s="22">
        <v>3.4857775163877665E-3</v>
      </c>
      <c r="D753" s="26">
        <v>8.7221301580403504E-2</v>
      </c>
    </row>
    <row r="754" spans="2:4" x14ac:dyDescent="0.35">
      <c r="B754" s="7" t="s">
        <v>102</v>
      </c>
      <c r="C754" s="22">
        <v>6.0141251922994276E-3</v>
      </c>
      <c r="D754" s="26">
        <v>8.5062005414875422E-2</v>
      </c>
    </row>
    <row r="755" spans="2:4" x14ac:dyDescent="0.35">
      <c r="B755" s="7" t="s">
        <v>103</v>
      </c>
      <c r="C755" s="22">
        <v>1.8907929200035718E-2</v>
      </c>
      <c r="D755" s="26">
        <v>6.6166980028571146E-2</v>
      </c>
    </row>
    <row r="756" spans="2:4" x14ac:dyDescent="0.35">
      <c r="B756" s="7" t="s">
        <v>104</v>
      </c>
      <c r="C756" s="26">
        <v>0.12428580245715899</v>
      </c>
      <c r="D756" s="22">
        <v>8.5318651549469063E-2</v>
      </c>
    </row>
    <row r="757" spans="2:4" x14ac:dyDescent="0.35">
      <c r="B757" s="7" t="s">
        <v>105</v>
      </c>
      <c r="C757" s="26">
        <v>0.18451515817541445</v>
      </c>
      <c r="D757" s="22">
        <v>2.8767459763722376E-2</v>
      </c>
    </row>
    <row r="758" spans="2:4" x14ac:dyDescent="0.35">
      <c r="B758" s="7" t="s">
        <v>106</v>
      </c>
      <c r="C758" s="26">
        <v>0.15609697544904425</v>
      </c>
      <c r="D758" s="22">
        <v>5.3067848680116289E-3</v>
      </c>
    </row>
    <row r="759" spans="2:4" x14ac:dyDescent="0.35">
      <c r="B759" s="7" t="s">
        <v>107</v>
      </c>
      <c r="C759" s="26">
        <v>0.21669702806516142</v>
      </c>
      <c r="D759" s="22">
        <v>6.2358010540521005E-3</v>
      </c>
    </row>
    <row r="760" spans="2:4" x14ac:dyDescent="0.35">
      <c r="B760" s="7" t="s">
        <v>108</v>
      </c>
      <c r="C760" s="26">
        <v>0.20583419966954644</v>
      </c>
      <c r="D760" s="22">
        <v>1.2247129924010472E-3</v>
      </c>
    </row>
    <row r="761" spans="2:4" x14ac:dyDescent="0.35">
      <c r="B761" s="7" t="s">
        <v>109</v>
      </c>
      <c r="C761" s="26">
        <v>0.20175870885346545</v>
      </c>
      <c r="D761" s="22">
        <v>2.0971694376180497E-3</v>
      </c>
    </row>
    <row r="762" spans="2:4" x14ac:dyDescent="0.35">
      <c r="B762" s="7" t="s">
        <v>110</v>
      </c>
      <c r="C762" s="26">
        <v>0.19976742559923924</v>
      </c>
      <c r="D762" s="22">
        <v>7.1634875094376037E-3</v>
      </c>
    </row>
    <row r="763" spans="2:4" x14ac:dyDescent="0.35">
      <c r="B763" s="7" t="s">
        <v>111</v>
      </c>
      <c r="C763" s="26">
        <v>0.25847307272003062</v>
      </c>
      <c r="D763" s="22">
        <v>6.3353158933058804E-2</v>
      </c>
    </row>
    <row r="764" spans="2:4" x14ac:dyDescent="0.35">
      <c r="B764" s="7" t="s">
        <v>112</v>
      </c>
      <c r="C764" s="26">
        <v>0.26214464532312753</v>
      </c>
      <c r="D764" s="22">
        <v>6.9702201578377365E-2</v>
      </c>
    </row>
    <row r="765" spans="2:4" x14ac:dyDescent="0.35">
      <c r="B765" s="7" t="s">
        <v>113</v>
      </c>
      <c r="C765" s="26">
        <v>0.26511781699604609</v>
      </c>
      <c r="D765" s="22">
        <v>9.2701725554622277E-2</v>
      </c>
    </row>
    <row r="766" spans="2:4" x14ac:dyDescent="0.35">
      <c r="B766" s="7" t="s">
        <v>114</v>
      </c>
      <c r="C766" s="26">
        <v>0.56226520735042063</v>
      </c>
      <c r="D766" s="22">
        <v>7.0757514284297121E-2</v>
      </c>
    </row>
    <row r="767" spans="2:4" x14ac:dyDescent="0.35">
      <c r="B767" s="7" t="s">
        <v>115</v>
      </c>
      <c r="C767" s="26">
        <v>0.60777786360517849</v>
      </c>
      <c r="D767" s="22">
        <v>5.2533850772494312E-2</v>
      </c>
    </row>
    <row r="768" spans="2:4" x14ac:dyDescent="0.35">
      <c r="B768" s="7" t="s">
        <v>116</v>
      </c>
      <c r="C768" s="26">
        <v>0.53451426580891503</v>
      </c>
      <c r="D768" s="22">
        <v>3.2827940062070235E-3</v>
      </c>
    </row>
    <row r="769" spans="2:4" x14ac:dyDescent="0.35">
      <c r="B769" s="7" t="s">
        <v>117</v>
      </c>
      <c r="C769" s="26">
        <v>0.48144257340873031</v>
      </c>
      <c r="D769" s="22">
        <v>1.9330934929087308E-2</v>
      </c>
    </row>
    <row r="770" spans="2:4" x14ac:dyDescent="0.35">
      <c r="B770" s="7" t="s">
        <v>118</v>
      </c>
      <c r="C770" s="26">
        <v>0.32181081700625491</v>
      </c>
      <c r="D770" s="22">
        <v>1.5520812892606343E-2</v>
      </c>
    </row>
    <row r="771" spans="2:4" x14ac:dyDescent="0.35">
      <c r="B771" s="7" t="s">
        <v>119</v>
      </c>
      <c r="C771" s="26">
        <v>0.31367691681760701</v>
      </c>
      <c r="D771" s="22">
        <v>2.0092589875943232E-2</v>
      </c>
    </row>
    <row r="772" spans="2:4" x14ac:dyDescent="0.35">
      <c r="B772" s="7" t="s">
        <v>120</v>
      </c>
      <c r="C772" s="26">
        <v>0.13400972586524376</v>
      </c>
      <c r="D772" s="22">
        <v>7.0230979801170143E-2</v>
      </c>
    </row>
    <row r="773" spans="2:4" x14ac:dyDescent="0.35">
      <c r="B773" s="7" t="s">
        <v>121</v>
      </c>
      <c r="C773" s="26">
        <v>2.6203161342444617E-2</v>
      </c>
      <c r="D773" s="22">
        <v>1.0828961821952312E-2</v>
      </c>
    </row>
    <row r="774" spans="2:4" x14ac:dyDescent="0.35">
      <c r="B774" s="7" t="s">
        <v>122</v>
      </c>
      <c r="C774" s="22">
        <v>1.2905469201828928E-2</v>
      </c>
      <c r="D774" s="26">
        <v>0.2563226621569934</v>
      </c>
    </row>
    <row r="775" spans="2:4" x14ac:dyDescent="0.35">
      <c r="B775" s="7" t="s">
        <v>123</v>
      </c>
      <c r="C775" s="22">
        <v>4.9781124772969809E-2</v>
      </c>
      <c r="D775" s="26">
        <v>0.21063904348666132</v>
      </c>
    </row>
    <row r="776" spans="2:4" x14ac:dyDescent="0.35">
      <c r="B776" s="7" t="s">
        <v>124</v>
      </c>
      <c r="C776" s="22">
        <v>9.1108738344213402E-2</v>
      </c>
      <c r="D776" s="26">
        <v>0.13891724752992837</v>
      </c>
    </row>
    <row r="777" spans="2:4" x14ac:dyDescent="0.35">
      <c r="B777" s="7" t="s">
        <v>125</v>
      </c>
      <c r="C777" s="26">
        <v>0.27663800946855854</v>
      </c>
      <c r="D777" s="22">
        <v>2.9998406029743789E-2</v>
      </c>
    </row>
    <row r="778" spans="2:4" x14ac:dyDescent="0.35">
      <c r="B778" s="7" t="s">
        <v>126</v>
      </c>
      <c r="C778" s="26">
        <v>0.3097756063509875</v>
      </c>
      <c r="D778" s="22">
        <v>2.8088982193723619E-6</v>
      </c>
    </row>
    <row r="779" spans="2:4" x14ac:dyDescent="0.35">
      <c r="B779" s="7" t="s">
        <v>127</v>
      </c>
      <c r="C779" s="26">
        <v>0.3191395719020434</v>
      </c>
      <c r="D779" s="22">
        <v>3.2024299114002826E-3</v>
      </c>
    </row>
    <row r="780" spans="2:4" x14ac:dyDescent="0.35">
      <c r="B780" s="7" t="s">
        <v>128</v>
      </c>
      <c r="C780" s="26">
        <v>0.38787695915885451</v>
      </c>
      <c r="D780" s="22">
        <v>1.5839845512769724E-2</v>
      </c>
    </row>
    <row r="781" spans="2:4" x14ac:dyDescent="0.35">
      <c r="B781" s="7" t="s">
        <v>129</v>
      </c>
      <c r="C781" s="26">
        <v>0.37355248327956037</v>
      </c>
      <c r="D781" s="22">
        <v>0.2917830125327015</v>
      </c>
    </row>
    <row r="782" spans="2:4" x14ac:dyDescent="0.35">
      <c r="B782" s="7" t="s">
        <v>130</v>
      </c>
      <c r="C782" s="26">
        <v>0.39880021467437604</v>
      </c>
      <c r="D782" s="22">
        <v>0.38763236284958597</v>
      </c>
    </row>
    <row r="783" spans="2:4" ht="15" thickBot="1" x14ac:dyDescent="0.4">
      <c r="B783" s="20" t="s">
        <v>131</v>
      </c>
      <c r="C783" s="23">
        <v>0.36351376513287675</v>
      </c>
      <c r="D783" s="28">
        <v>0.46916343529966026</v>
      </c>
    </row>
    <row r="784" spans="2:4" x14ac:dyDescent="0.35">
      <c r="B784" s="30" t="s">
        <v>134</v>
      </c>
    </row>
  </sheetData>
  <mergeCells count="1">
    <mergeCell ref="B62:J63"/>
  </mergeCells>
  <pageMargins left="0.7" right="0.7" top="0.75" bottom="0.75" header="0.3" footer="0.3"/>
  <ignoredErrors>
    <ignoredError sqref="A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81889" r:id="rId3" name="DD506813">
              <controlPr defaultSize="0" autoFill="0" autoPict="0" macro="[0]!GoToResultsNew0801202116351432">
                <anchor moveWithCells="1">
                  <from>
                    <xdr:col>1</xdr:col>
                    <xdr:colOff>6350</xdr:colOff>
                    <xdr:row>9</xdr:row>
                    <xdr:rowOff>425450</xdr:rowOff>
                  </from>
                  <to>
                    <xdr:col>6</xdr:col>
                    <xdr:colOff>6350</xdr:colOff>
                    <xdr:row>10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6">
    <tabColor rgb="FF00FFFF"/>
  </sheetPr>
  <dimension ref="A1:IV549"/>
  <sheetViews>
    <sheetView topLeftCell="O86" zoomScale="71" zoomScaleNormal="71" workbookViewId="0">
      <selection activeCell="AE96" sqref="AE96"/>
    </sheetView>
  </sheetViews>
  <sheetFormatPr defaultColWidth="9.1796875" defaultRowHeight="12.5" x14ac:dyDescent="0.25"/>
  <cols>
    <col min="1" max="3" width="14.26953125" style="47" customWidth="1"/>
    <col min="4" max="4" width="14.453125" style="47" customWidth="1"/>
    <col min="5" max="16" width="14.26953125" style="47" customWidth="1"/>
    <col min="17" max="17" width="10.81640625" style="48" customWidth="1"/>
    <col min="18" max="44" width="10.7265625" style="47" customWidth="1"/>
    <col min="45" max="45" width="14.7265625" style="47" customWidth="1"/>
    <col min="46" max="46" width="13.36328125" style="47" customWidth="1"/>
    <col min="47" max="47" width="13.26953125" style="47" customWidth="1"/>
    <col min="48" max="48" width="14.26953125" style="47" customWidth="1"/>
    <col min="49" max="49" width="14.81640625" style="47" customWidth="1"/>
    <col min="50" max="52" width="10.7265625" style="47" customWidth="1"/>
    <col min="53" max="53" width="45.6328125" style="47" customWidth="1"/>
    <col min="54" max="58" width="21.08984375" style="47" customWidth="1"/>
    <col min="59" max="82" width="10.7265625" style="47" customWidth="1"/>
    <col min="83" max="104" width="10.81640625" style="47" customWidth="1"/>
    <col min="105" max="16384" width="9.1796875" style="47"/>
  </cols>
  <sheetData>
    <row r="1" spans="1:46" ht="14" x14ac:dyDescent="0.3">
      <c r="A1" s="46"/>
      <c r="R1" s="49"/>
      <c r="U1" s="50"/>
      <c r="V1" s="51"/>
      <c r="AB1" s="52"/>
    </row>
    <row r="2" spans="1:46" ht="14.5" x14ac:dyDescent="0.35">
      <c r="A2" s="53" t="s">
        <v>245</v>
      </c>
      <c r="B2" s="54"/>
      <c r="C2" s="55" t="s">
        <v>246</v>
      </c>
      <c r="D2" s="56"/>
      <c r="E2" s="56"/>
      <c r="F2" s="56"/>
      <c r="G2" s="56"/>
      <c r="H2" s="57"/>
      <c r="I2" s="57"/>
      <c r="J2" s="58"/>
      <c r="K2" s="57"/>
      <c r="L2" s="59"/>
      <c r="M2" s="59"/>
      <c r="N2" s="59"/>
      <c r="O2" s="60"/>
      <c r="P2" s="59"/>
      <c r="R2" s="342" t="s">
        <v>408</v>
      </c>
      <c r="S2" s="343"/>
      <c r="T2" s="344"/>
      <c r="V2" s="62"/>
      <c r="W2" s="54"/>
      <c r="X2" s="51"/>
      <c r="Y2" s="63"/>
      <c r="Z2" s="63"/>
      <c r="AA2" s="63"/>
      <c r="AB2" s="63"/>
      <c r="AC2" s="64"/>
      <c r="AD2" s="64"/>
      <c r="AE2" s="65"/>
      <c r="AF2" s="64"/>
      <c r="AG2" s="66"/>
      <c r="AH2" s="66"/>
    </row>
    <row r="3" spans="1:46" ht="14.5" x14ac:dyDescent="0.35">
      <c r="A3" s="67"/>
      <c r="B3" s="66"/>
      <c r="C3" s="68" t="s">
        <v>247</v>
      </c>
      <c r="D3" s="69"/>
      <c r="E3" s="69"/>
      <c r="F3" s="69"/>
      <c r="G3" s="69"/>
      <c r="H3" s="70"/>
      <c r="I3" s="70"/>
      <c r="J3" s="71"/>
      <c r="K3" s="70"/>
      <c r="L3" s="72"/>
      <c r="M3" s="72"/>
      <c r="N3" s="72"/>
      <c r="O3" s="73"/>
      <c r="P3" s="159"/>
      <c r="V3" s="67"/>
      <c r="W3" s="66"/>
      <c r="X3" s="66"/>
      <c r="Y3" s="66"/>
      <c r="Z3" s="66"/>
      <c r="AA3" s="74"/>
      <c r="AB3" s="75"/>
      <c r="AC3" s="75"/>
      <c r="AD3" s="66"/>
      <c r="AE3" s="76"/>
      <c r="AF3" s="66"/>
      <c r="AG3" s="66"/>
      <c r="AH3" s="75"/>
    </row>
    <row r="4" spans="1:46" ht="14.5" x14ac:dyDescent="0.35">
      <c r="A4" s="62"/>
      <c r="B4" s="54"/>
      <c r="V4" s="62"/>
      <c r="W4" s="54"/>
      <c r="X4" s="51"/>
      <c r="Y4" s="63"/>
      <c r="Z4" s="63"/>
      <c r="AA4" s="63"/>
      <c r="AB4" s="63"/>
      <c r="AC4" s="64"/>
      <c r="AD4" s="64"/>
      <c r="AE4" s="65"/>
      <c r="AF4" s="64"/>
      <c r="AG4" s="66"/>
      <c r="AH4" s="66"/>
      <c r="AP4" s="77"/>
      <c r="AQ4" s="77"/>
      <c r="AR4" s="77"/>
      <c r="AS4" s="77"/>
      <c r="AT4" s="77"/>
    </row>
    <row r="5" spans="1:46" ht="14" x14ac:dyDescent="0.3">
      <c r="A5" s="78"/>
      <c r="L5" s="61"/>
      <c r="AP5" s="79"/>
      <c r="AQ5" s="80"/>
      <c r="AR5" s="81"/>
      <c r="AS5" s="81"/>
      <c r="AT5" s="82"/>
    </row>
    <row r="6" spans="1:46" ht="14" x14ac:dyDescent="0.3">
      <c r="A6" s="78"/>
      <c r="L6" s="61"/>
      <c r="M6" s="227"/>
      <c r="N6" s="228" t="s">
        <v>310</v>
      </c>
      <c r="AP6" s="79"/>
      <c r="AQ6" s="80"/>
      <c r="AR6" s="81"/>
      <c r="AS6" s="81"/>
      <c r="AT6" s="82"/>
    </row>
    <row r="7" spans="1:46" ht="14" x14ac:dyDescent="0.3">
      <c r="A7" s="78"/>
      <c r="M7" s="228" t="s">
        <v>248</v>
      </c>
      <c r="N7" s="228" t="s">
        <v>249</v>
      </c>
      <c r="R7" s="84"/>
      <c r="AP7" s="79"/>
      <c r="AQ7" s="80"/>
      <c r="AR7" s="81"/>
      <c r="AS7" s="81"/>
      <c r="AT7" s="82"/>
    </row>
    <row r="8" spans="1:46" ht="14" x14ac:dyDescent="0.3">
      <c r="A8" s="78"/>
      <c r="M8" s="228" t="s">
        <v>250</v>
      </c>
      <c r="N8" s="228" t="s">
        <v>251</v>
      </c>
      <c r="AP8" s="79"/>
      <c r="AQ8" s="80"/>
      <c r="AR8" s="81"/>
      <c r="AS8" s="81"/>
      <c r="AT8" s="82"/>
    </row>
    <row r="9" spans="1:46" ht="13.5" x14ac:dyDescent="0.25">
      <c r="A9" s="85"/>
      <c r="D9" s="86"/>
      <c r="L9" s="47" t="s">
        <v>252</v>
      </c>
      <c r="M9" s="229">
        <v>3.2823999999999999E-2</v>
      </c>
      <c r="N9" s="230">
        <f>1/M9</f>
        <v>30.465513039239582</v>
      </c>
      <c r="AP9" s="79"/>
      <c r="AQ9" s="80"/>
      <c r="AR9" s="81"/>
      <c r="AS9" s="81"/>
      <c r="AT9" s="82"/>
    </row>
    <row r="10" spans="1:46" ht="13.5" x14ac:dyDescent="0.25">
      <c r="A10" s="85"/>
      <c r="D10" s="86"/>
      <c r="M10" s="229">
        <v>9.6684999999999993E-2</v>
      </c>
      <c r="N10" s="230">
        <f>1/M10</f>
        <v>10.342866008170866</v>
      </c>
      <c r="AP10" s="79"/>
      <c r="AQ10" s="80"/>
      <c r="AR10" s="81"/>
      <c r="AS10" s="81"/>
      <c r="AT10" s="82"/>
    </row>
    <row r="11" spans="1:46" ht="13.5" x14ac:dyDescent="0.25">
      <c r="A11" s="78"/>
      <c r="M11" s="229">
        <v>0.23830999999999999</v>
      </c>
      <c r="N11" s="230">
        <f>1/M11</f>
        <v>4.1962150140573202</v>
      </c>
      <c r="AP11" s="79"/>
      <c r="AQ11" s="80"/>
      <c r="AR11" s="81"/>
      <c r="AS11" s="81"/>
      <c r="AT11" s="82"/>
    </row>
    <row r="12" spans="1:46" ht="13.5" x14ac:dyDescent="0.25">
      <c r="A12" s="78"/>
      <c r="M12" s="227"/>
      <c r="N12" s="227"/>
      <c r="AP12" s="79"/>
      <c r="AQ12" s="80"/>
      <c r="AR12" s="81"/>
      <c r="AS12" s="81"/>
      <c r="AT12" s="82"/>
    </row>
    <row r="13" spans="1:46" ht="13.5" x14ac:dyDescent="0.25">
      <c r="A13" s="78"/>
      <c r="M13" s="227"/>
      <c r="N13" s="227"/>
      <c r="AP13" s="79"/>
      <c r="AQ13" s="80"/>
      <c r="AR13" s="81"/>
      <c r="AS13" s="81"/>
      <c r="AT13" s="82"/>
    </row>
    <row r="14" spans="1:46" ht="13.5" x14ac:dyDescent="0.25">
      <c r="A14" s="88"/>
      <c r="B14" s="79"/>
      <c r="C14" s="79"/>
      <c r="D14" s="79"/>
      <c r="E14" s="79"/>
      <c r="F14" s="79"/>
      <c r="G14" s="79"/>
      <c r="M14" s="227"/>
      <c r="N14" s="227"/>
      <c r="AP14" s="79"/>
      <c r="AQ14" s="80"/>
      <c r="AR14" s="81"/>
      <c r="AS14" s="81"/>
      <c r="AT14" s="82"/>
    </row>
    <row r="15" spans="1:46" ht="13.5" x14ac:dyDescent="0.25">
      <c r="A15" s="88"/>
      <c r="B15" s="79"/>
      <c r="C15" s="89"/>
      <c r="D15" s="89"/>
      <c r="E15" s="89"/>
      <c r="F15" s="89"/>
      <c r="G15" s="89"/>
      <c r="K15" s="90"/>
      <c r="O15" s="91"/>
      <c r="AP15" s="79"/>
      <c r="AQ15" s="80"/>
      <c r="AR15" s="81"/>
      <c r="AS15" s="81"/>
      <c r="AT15" s="82"/>
    </row>
    <row r="16" spans="1:46" ht="13.5" x14ac:dyDescent="0.25">
      <c r="A16" s="88"/>
      <c r="B16" s="79"/>
      <c r="C16" s="89"/>
      <c r="D16" s="89"/>
      <c r="E16" s="89"/>
      <c r="F16" s="89"/>
      <c r="G16" s="89"/>
      <c r="P16" s="91"/>
      <c r="AQ16" s="79"/>
      <c r="AR16" s="79"/>
      <c r="AS16" s="79"/>
      <c r="AT16" s="79"/>
    </row>
    <row r="17" spans="1:46" ht="13.5" x14ac:dyDescent="0.25">
      <c r="A17" s="78"/>
    </row>
    <row r="18" spans="1:46" ht="14" x14ac:dyDescent="0.3">
      <c r="A18" s="78"/>
      <c r="L18" s="91"/>
      <c r="AS18" s="92"/>
      <c r="AT18" s="93"/>
    </row>
    <row r="19" spans="1:46" ht="14" x14ac:dyDescent="0.3">
      <c r="A19" s="88"/>
      <c r="B19" s="79"/>
      <c r="C19" s="79"/>
      <c r="D19" s="79"/>
      <c r="E19" s="79"/>
      <c r="F19" s="79"/>
      <c r="G19" s="79"/>
      <c r="K19" s="91"/>
      <c r="R19" s="67" t="s">
        <v>389</v>
      </c>
      <c r="AT19" s="93"/>
    </row>
    <row r="20" spans="1:46" ht="14" x14ac:dyDescent="0.3">
      <c r="A20" s="88"/>
      <c r="B20" s="79"/>
      <c r="C20" s="79"/>
      <c r="D20" s="79"/>
      <c r="E20" s="79"/>
      <c r="F20" s="79"/>
      <c r="G20" s="79"/>
      <c r="K20" s="91"/>
      <c r="R20" s="61"/>
      <c r="AT20" s="93"/>
    </row>
    <row r="21" spans="1:46" ht="13.5" x14ac:dyDescent="0.25">
      <c r="A21" s="88"/>
      <c r="B21" s="79"/>
      <c r="C21" s="79"/>
      <c r="D21" s="79"/>
      <c r="E21" s="79"/>
      <c r="F21" s="79"/>
      <c r="G21" s="79"/>
      <c r="K21" s="91"/>
      <c r="R21" s="47" t="s">
        <v>391</v>
      </c>
      <c r="AE21" s="47" t="s">
        <v>253</v>
      </c>
      <c r="AR21" s="47" t="s">
        <v>254</v>
      </c>
      <c r="AT21" s="93"/>
    </row>
    <row r="22" spans="1:46" ht="13.5" x14ac:dyDescent="0.25">
      <c r="A22" s="88"/>
      <c r="B22" s="79"/>
      <c r="C22" s="79"/>
      <c r="D22" s="79"/>
      <c r="E22" s="79"/>
      <c r="F22" s="79"/>
      <c r="G22" s="79"/>
      <c r="AT22" s="93"/>
    </row>
    <row r="23" spans="1:46" ht="14" x14ac:dyDescent="0.3">
      <c r="A23" s="88"/>
      <c r="B23" s="79"/>
      <c r="C23" s="89"/>
      <c r="D23" s="89"/>
      <c r="E23" s="89"/>
      <c r="F23" s="89"/>
      <c r="G23" s="89"/>
      <c r="L23" s="61"/>
    </row>
    <row r="24" spans="1:46" ht="15.5" x14ac:dyDescent="0.35">
      <c r="A24" s="88"/>
      <c r="B24" s="79"/>
      <c r="C24" s="89"/>
      <c r="D24" s="89"/>
      <c r="E24" s="89"/>
      <c r="F24" s="89"/>
      <c r="G24" s="89"/>
      <c r="N24" s="83" t="s">
        <v>310</v>
      </c>
      <c r="AO24" s="94"/>
      <c r="AP24" s="94"/>
      <c r="AQ24" s="94"/>
      <c r="AR24" s="94"/>
      <c r="AS24" s="95"/>
    </row>
    <row r="25" spans="1:46" ht="15.5" x14ac:dyDescent="0.35">
      <c r="A25" s="88"/>
      <c r="B25" s="79"/>
      <c r="C25" s="89"/>
      <c r="D25" s="89"/>
      <c r="E25" s="89"/>
      <c r="F25" s="89"/>
      <c r="G25" s="89"/>
      <c r="L25" s="227"/>
      <c r="M25" s="228" t="s">
        <v>248</v>
      </c>
      <c r="N25" s="228" t="s">
        <v>249</v>
      </c>
      <c r="AO25" s="94"/>
      <c r="AP25" s="94"/>
      <c r="AQ25" s="94"/>
      <c r="AR25" s="94"/>
      <c r="AS25" s="94"/>
    </row>
    <row r="26" spans="1:46" ht="15.5" x14ac:dyDescent="0.35">
      <c r="A26" s="88"/>
      <c r="B26" s="79"/>
      <c r="C26" s="79"/>
      <c r="D26" s="79"/>
      <c r="E26" s="79"/>
      <c r="F26" s="79"/>
      <c r="G26" s="79"/>
      <c r="L26" s="227"/>
      <c r="M26" s="228" t="s">
        <v>250</v>
      </c>
      <c r="N26" s="228" t="s">
        <v>251</v>
      </c>
      <c r="AO26" s="94"/>
      <c r="AP26" s="94"/>
      <c r="AQ26" s="94"/>
      <c r="AR26" s="94"/>
      <c r="AS26" s="94"/>
    </row>
    <row r="27" spans="1:46" ht="15.5" x14ac:dyDescent="0.35">
      <c r="A27" s="88"/>
      <c r="B27" s="79"/>
      <c r="C27" s="79"/>
      <c r="D27" s="79"/>
      <c r="E27" s="79"/>
      <c r="F27" s="79"/>
      <c r="G27" s="79"/>
      <c r="L27" s="227" t="s">
        <v>252</v>
      </c>
      <c r="M27" s="229">
        <v>2.5287E-2</v>
      </c>
      <c r="N27" s="230">
        <f>1/M27</f>
        <v>39.54601178471151</v>
      </c>
      <c r="AO27" s="94"/>
      <c r="AP27" s="94"/>
      <c r="AQ27" s="94"/>
      <c r="AR27" s="94"/>
      <c r="AS27" s="94"/>
    </row>
    <row r="28" spans="1:46" ht="15.5" x14ac:dyDescent="0.35">
      <c r="A28" s="88"/>
      <c r="B28" s="79"/>
      <c r="C28" s="79"/>
      <c r="D28" s="79"/>
      <c r="E28" s="79"/>
      <c r="F28" s="79"/>
      <c r="G28" s="79"/>
      <c r="L28" s="227"/>
      <c r="M28" s="229">
        <v>8.8459999999999997E-2</v>
      </c>
      <c r="N28" s="230">
        <f>1/M28</f>
        <v>11.304544426859598</v>
      </c>
      <c r="AO28" s="94"/>
      <c r="AP28" s="94"/>
      <c r="AQ28" s="94"/>
      <c r="AR28" s="94"/>
      <c r="AS28" s="94"/>
    </row>
    <row r="29" spans="1:46" ht="15.5" x14ac:dyDescent="0.35">
      <c r="A29" s="88"/>
      <c r="B29" s="79"/>
      <c r="C29" s="89"/>
      <c r="D29" s="89"/>
      <c r="E29" s="89"/>
      <c r="F29" s="89"/>
      <c r="G29" s="89"/>
      <c r="L29" s="227"/>
      <c r="M29" s="229">
        <v>0.22239999999999999</v>
      </c>
      <c r="N29" s="230">
        <f>1/M29</f>
        <v>4.4964028776978422</v>
      </c>
      <c r="AO29" s="94"/>
      <c r="AP29" s="94"/>
      <c r="AQ29" s="94"/>
      <c r="AR29" s="94"/>
      <c r="AS29" s="94"/>
    </row>
    <row r="30" spans="1:46" ht="15.5" x14ac:dyDescent="0.35">
      <c r="A30" s="88"/>
      <c r="B30" s="79"/>
      <c r="C30" s="89"/>
      <c r="D30" s="89"/>
      <c r="E30" s="89"/>
      <c r="F30" s="89"/>
      <c r="G30" s="89"/>
      <c r="L30" s="227"/>
      <c r="M30" s="232"/>
      <c r="N30" s="227"/>
      <c r="Z30" s="91"/>
      <c r="AO30" s="94"/>
      <c r="AP30" s="94"/>
      <c r="AQ30" s="94"/>
      <c r="AR30" s="94"/>
      <c r="AS30" s="94"/>
    </row>
    <row r="31" spans="1:46" ht="15.5" x14ac:dyDescent="0.35">
      <c r="A31" s="88"/>
      <c r="B31" s="79"/>
      <c r="C31" s="89"/>
      <c r="D31" s="89"/>
      <c r="E31" s="89"/>
      <c r="F31" s="89"/>
      <c r="G31" s="89"/>
      <c r="L31" s="227"/>
      <c r="M31" s="232"/>
      <c r="N31" s="227"/>
      <c r="AO31" s="94"/>
      <c r="AP31" s="94"/>
      <c r="AQ31" s="94"/>
      <c r="AR31" s="94"/>
      <c r="AS31" s="94"/>
    </row>
    <row r="32" spans="1:46" ht="14" x14ac:dyDescent="0.3">
      <c r="A32" s="78"/>
      <c r="C32" s="86"/>
      <c r="L32" s="233"/>
      <c r="M32" s="234"/>
      <c r="N32" s="235"/>
    </row>
    <row r="33" spans="1:50" ht="14" x14ac:dyDescent="0.3">
      <c r="A33" s="78"/>
      <c r="L33" s="233"/>
      <c r="M33" s="234"/>
      <c r="N33" s="235"/>
    </row>
    <row r="34" spans="1:50" ht="13.5" x14ac:dyDescent="0.25">
      <c r="A34" s="85"/>
      <c r="L34" s="233"/>
      <c r="M34" s="236"/>
      <c r="N34" s="237"/>
    </row>
    <row r="35" spans="1:50" ht="13.5" x14ac:dyDescent="0.25">
      <c r="A35" s="85"/>
      <c r="L35" s="233"/>
      <c r="M35" s="236"/>
      <c r="N35" s="237"/>
    </row>
    <row r="36" spans="1:50" ht="13.5" x14ac:dyDescent="0.25">
      <c r="A36" s="88"/>
      <c r="B36" s="79"/>
      <c r="C36" s="79"/>
      <c r="D36" s="79"/>
      <c r="E36" s="99"/>
      <c r="F36" s="79"/>
      <c r="G36" s="79"/>
      <c r="H36" s="79"/>
      <c r="L36" s="50"/>
      <c r="M36" s="97"/>
      <c r="N36" s="98"/>
    </row>
    <row r="37" spans="1:50" ht="13.5" x14ac:dyDescent="0.25">
      <c r="A37" s="88"/>
      <c r="B37" s="80"/>
      <c r="C37" s="79"/>
      <c r="D37" s="100"/>
      <c r="E37" s="100"/>
      <c r="F37" s="79"/>
      <c r="G37" s="79"/>
      <c r="H37" s="79"/>
    </row>
    <row r="38" spans="1:50" ht="13.5" x14ac:dyDescent="0.25">
      <c r="A38" s="88"/>
      <c r="B38" s="101"/>
      <c r="C38" s="79"/>
      <c r="D38" s="100"/>
      <c r="E38" s="100"/>
      <c r="F38" s="79"/>
      <c r="G38" s="79"/>
      <c r="H38" s="79"/>
    </row>
    <row r="39" spans="1:50" ht="13.5" x14ac:dyDescent="0.25">
      <c r="A39" s="88"/>
      <c r="B39" s="101"/>
      <c r="C39" s="79"/>
      <c r="D39" s="79"/>
      <c r="E39" s="79"/>
      <c r="F39" s="79"/>
      <c r="G39" s="79"/>
      <c r="H39" s="79"/>
    </row>
    <row r="40" spans="1:50" ht="13.5" x14ac:dyDescent="0.25">
      <c r="A40" s="88"/>
      <c r="B40" s="79"/>
      <c r="C40" s="79"/>
      <c r="D40" s="79"/>
      <c r="E40" s="79"/>
      <c r="F40" s="79"/>
      <c r="G40" s="79"/>
      <c r="H40" s="79"/>
    </row>
    <row r="41" spans="1:50" ht="13.5" x14ac:dyDescent="0.25">
      <c r="A41" s="78"/>
    </row>
    <row r="42" spans="1:50" ht="14.5" x14ac:dyDescent="0.35">
      <c r="A42" s="78"/>
      <c r="AN42" s="102"/>
    </row>
    <row r="43" spans="1:50" ht="13.5" x14ac:dyDescent="0.25">
      <c r="A43" s="78"/>
      <c r="AV43" s="227"/>
      <c r="AW43" s="275"/>
      <c r="AX43" s="227"/>
    </row>
    <row r="44" spans="1:50" ht="13.5" x14ac:dyDescent="0.25">
      <c r="A44" s="78"/>
      <c r="AQ44" s="103"/>
      <c r="AT44" s="104"/>
      <c r="AU44" s="104"/>
      <c r="AV44" s="105"/>
      <c r="AW44" s="104"/>
    </row>
    <row r="45" spans="1:50" ht="13.5" x14ac:dyDescent="0.25">
      <c r="A45" s="78"/>
      <c r="AP45" s="104"/>
      <c r="AQ45" s="103"/>
      <c r="AT45" s="104"/>
      <c r="AU45" s="104"/>
      <c r="AV45" s="105"/>
      <c r="AW45" s="104"/>
    </row>
    <row r="46" spans="1:50" ht="13.5" x14ac:dyDescent="0.25">
      <c r="A46" s="78"/>
      <c r="AP46" s="104"/>
      <c r="AQ46" s="103"/>
      <c r="AT46" s="104"/>
      <c r="AU46" s="104"/>
      <c r="AV46" s="105"/>
      <c r="AW46" s="104"/>
    </row>
    <row r="47" spans="1:50" ht="13.5" x14ac:dyDescent="0.25">
      <c r="A47" s="78"/>
      <c r="AQ47" s="103"/>
      <c r="AT47" s="104"/>
      <c r="AU47" s="104"/>
      <c r="AV47" s="105"/>
      <c r="AW47" s="104"/>
    </row>
    <row r="48" spans="1:50" ht="13.5" x14ac:dyDescent="0.25">
      <c r="A48" s="78"/>
      <c r="AP48" s="104"/>
      <c r="AQ48" s="103"/>
      <c r="AT48" s="104"/>
      <c r="AU48" s="104"/>
      <c r="AV48" s="103"/>
    </row>
    <row r="49" spans="1:48" ht="13.5" x14ac:dyDescent="0.25">
      <c r="A49" s="78"/>
      <c r="AP49" s="104"/>
      <c r="AQ49" s="103"/>
      <c r="AT49" s="104"/>
      <c r="AU49" s="104"/>
      <c r="AV49" s="103"/>
    </row>
    <row r="50" spans="1:48" ht="14.5" x14ac:dyDescent="0.35">
      <c r="V50" s="62"/>
      <c r="W50" s="54"/>
      <c r="X50" s="51"/>
      <c r="Y50" s="63"/>
      <c r="Z50" s="63"/>
      <c r="AA50" s="63"/>
      <c r="AB50" s="63"/>
      <c r="AC50" s="64"/>
      <c r="AD50" s="64"/>
      <c r="AE50" s="65"/>
      <c r="AF50" s="64"/>
      <c r="AG50" s="66"/>
      <c r="AH50" s="66"/>
      <c r="AP50" s="104"/>
      <c r="AQ50" s="103"/>
      <c r="AT50" s="104"/>
      <c r="AU50" s="104"/>
      <c r="AV50" s="103"/>
    </row>
    <row r="51" spans="1:48" ht="14.5" x14ac:dyDescent="0.35">
      <c r="V51" s="83"/>
      <c r="W51" s="54"/>
      <c r="X51" s="51"/>
      <c r="Y51" s="63"/>
      <c r="Z51" s="63"/>
      <c r="AA51" s="63"/>
      <c r="AB51" s="63"/>
      <c r="AC51" s="64"/>
      <c r="AD51" s="64"/>
      <c r="AE51" s="65"/>
      <c r="AF51" s="64"/>
      <c r="AG51" s="66"/>
      <c r="AH51" s="66"/>
      <c r="AQ51" s="103"/>
    </row>
    <row r="52" spans="1:48" ht="14.5" x14ac:dyDescent="0.35">
      <c r="A52" s="53" t="s">
        <v>256</v>
      </c>
      <c r="B52" s="54"/>
      <c r="C52" s="55" t="s">
        <v>246</v>
      </c>
      <c r="D52" s="56"/>
      <c r="E52" s="56"/>
      <c r="F52" s="56"/>
      <c r="G52" s="56"/>
      <c r="H52" s="57"/>
      <c r="I52" s="57"/>
      <c r="J52" s="58"/>
      <c r="K52" s="57"/>
      <c r="L52" s="59"/>
      <c r="M52" s="59"/>
      <c r="N52" s="59"/>
      <c r="O52" s="60"/>
      <c r="P52" s="59"/>
      <c r="V52" s="83"/>
      <c r="W52" s="54"/>
      <c r="X52" s="106"/>
      <c r="Y52" s="107"/>
      <c r="Z52" s="107"/>
      <c r="AA52" s="107"/>
      <c r="AB52" s="107"/>
      <c r="AC52" s="107"/>
      <c r="AD52" s="107"/>
      <c r="AE52" s="108"/>
      <c r="AF52" s="107"/>
      <c r="AG52" s="107"/>
      <c r="AH52" s="107"/>
      <c r="AI52" s="109"/>
      <c r="AP52" s="104"/>
      <c r="AQ52" s="103"/>
    </row>
    <row r="53" spans="1:48" ht="14.5" x14ac:dyDescent="0.35">
      <c r="A53" s="62"/>
      <c r="B53" s="54"/>
      <c r="C53" s="68" t="s">
        <v>257</v>
      </c>
      <c r="D53" s="110"/>
      <c r="E53" s="110"/>
      <c r="F53" s="110"/>
      <c r="G53" s="110"/>
      <c r="H53" s="110"/>
      <c r="I53" s="110"/>
      <c r="J53" s="111"/>
      <c r="K53" s="110"/>
      <c r="L53" s="110"/>
      <c r="M53" s="110"/>
      <c r="N53" s="110"/>
      <c r="O53" s="112"/>
      <c r="P53" s="159"/>
      <c r="V53" s="83"/>
      <c r="W53" s="66"/>
      <c r="X53" s="113"/>
      <c r="Y53" s="114"/>
      <c r="Z53" s="66"/>
      <c r="AA53" s="66"/>
      <c r="AB53" s="66"/>
      <c r="AC53" s="66"/>
      <c r="AD53" s="66"/>
      <c r="AE53" s="66"/>
      <c r="AF53" s="66"/>
      <c r="AG53" s="66"/>
      <c r="AH53" s="66"/>
      <c r="AQ53" s="103"/>
    </row>
    <row r="54" spans="1:48" ht="14.5" x14ac:dyDescent="0.35">
      <c r="A54" s="62"/>
      <c r="B54" s="54"/>
      <c r="C54" s="238">
        <v>44365</v>
      </c>
      <c r="E54" s="79"/>
      <c r="F54" s="79" t="s">
        <v>258</v>
      </c>
      <c r="G54" s="79" t="s">
        <v>259</v>
      </c>
      <c r="H54" s="79" t="s">
        <v>259</v>
      </c>
      <c r="I54" s="101" t="s">
        <v>315</v>
      </c>
      <c r="J54" s="101" t="s">
        <v>315</v>
      </c>
      <c r="K54" s="104"/>
      <c r="L54" s="167" t="s">
        <v>289</v>
      </c>
      <c r="S54" s="47" t="s">
        <v>406</v>
      </c>
      <c r="AQ54" s="103"/>
    </row>
    <row r="55" spans="1:48" ht="15.5" x14ac:dyDescent="0.35">
      <c r="A55" s="239" t="s">
        <v>0</v>
      </c>
      <c r="B55" s="245" t="s">
        <v>1</v>
      </c>
      <c r="C55" s="79" t="s">
        <v>260</v>
      </c>
      <c r="D55" s="82" t="s">
        <v>0</v>
      </c>
      <c r="E55" s="115" t="s">
        <v>1</v>
      </c>
      <c r="F55" s="82">
        <f>E57*2</f>
        <v>-16.910341579819999</v>
      </c>
      <c r="G55" s="83" t="s">
        <v>316</v>
      </c>
      <c r="H55" s="83" t="s">
        <v>261</v>
      </c>
      <c r="I55" s="83" t="s">
        <v>316</v>
      </c>
      <c r="J55" s="83" t="s">
        <v>261</v>
      </c>
      <c r="K55" s="104"/>
      <c r="L55" s="83" t="s">
        <v>280</v>
      </c>
      <c r="M55" s="83" t="s">
        <v>279</v>
      </c>
      <c r="Q55" s="116"/>
      <c r="R55" s="117"/>
      <c r="Y55" s="87"/>
      <c r="Z55" s="118"/>
      <c r="AA55" s="119"/>
      <c r="AQ55" s="103"/>
    </row>
    <row r="56" spans="1:48" ht="13" x14ac:dyDescent="0.3">
      <c r="A56" s="239"/>
      <c r="B56" s="240"/>
      <c r="C56" s="241">
        <v>1</v>
      </c>
      <c r="D56" s="241">
        <v>1900</v>
      </c>
      <c r="E56" s="244">
        <v>0.88154389897700003</v>
      </c>
      <c r="F56" s="243">
        <f t="shared" ref="F56:F119" si="0">E56*2</f>
        <v>1.7630877979540001</v>
      </c>
      <c r="G56" s="244"/>
      <c r="H56" s="244"/>
      <c r="I56" s="244"/>
      <c r="J56" s="285"/>
      <c r="K56" s="285"/>
      <c r="L56" s="284">
        <f>E56*1.0604+17.183</f>
        <v>18.117789150475211</v>
      </c>
      <c r="M56" s="284">
        <f>E56*0.9396-17.183</f>
        <v>-16.354701352521211</v>
      </c>
      <c r="N56" s="277"/>
      <c r="Y56" s="82"/>
      <c r="Z56" s="119"/>
      <c r="AQ56" s="103"/>
    </row>
    <row r="57" spans="1:48" ht="14" x14ac:dyDescent="0.3">
      <c r="A57" s="239"/>
      <c r="B57" s="240"/>
      <c r="C57" s="245">
        <v>2</v>
      </c>
      <c r="D57" s="246">
        <v>1901</v>
      </c>
      <c r="E57" s="243">
        <v>-8.4551707899099995</v>
      </c>
      <c r="F57" s="243">
        <f t="shared" si="0"/>
        <v>-16.910341579819999</v>
      </c>
      <c r="G57" s="244"/>
      <c r="H57" s="244"/>
      <c r="I57" s="244"/>
      <c r="J57" s="285"/>
      <c r="K57" s="285"/>
      <c r="L57" s="285">
        <f t="shared" ref="L57:L120" si="1">E57*1.0604+17.183</f>
        <v>8.2171368943794363</v>
      </c>
      <c r="M57" s="285">
        <f t="shared" ref="M57:M120" si="2">E57*0.9396-17.183</f>
        <v>-25.127478474199435</v>
      </c>
      <c r="N57" s="277"/>
      <c r="Y57" s="122"/>
      <c r="Z57" s="87"/>
      <c r="AA57" s="104"/>
      <c r="AQ57" s="103"/>
    </row>
    <row r="58" spans="1:48" ht="13" x14ac:dyDescent="0.3">
      <c r="A58" s="239"/>
      <c r="B58" s="240"/>
      <c r="C58" s="248">
        <v>3</v>
      </c>
      <c r="D58" s="248">
        <v>1902</v>
      </c>
      <c r="E58" s="243">
        <v>-14.662506563599999</v>
      </c>
      <c r="F58" s="243">
        <f t="shared" si="0"/>
        <v>-29.325013127199998</v>
      </c>
      <c r="G58" s="244"/>
      <c r="H58" s="244"/>
      <c r="I58" s="244"/>
      <c r="J58" s="285"/>
      <c r="K58" s="285"/>
      <c r="L58" s="285">
        <f t="shared" si="1"/>
        <v>1.6348780399585614</v>
      </c>
      <c r="M58" s="285">
        <f t="shared" si="2"/>
        <v>-30.95989116715856</v>
      </c>
      <c r="N58" s="274"/>
      <c r="O58" s="124"/>
      <c r="P58" s="124"/>
      <c r="AA58" s="104"/>
      <c r="AQ58" s="103"/>
    </row>
    <row r="59" spans="1:48" x14ac:dyDescent="0.25">
      <c r="A59" s="239"/>
      <c r="B59" s="240"/>
      <c r="C59" s="248">
        <v>4</v>
      </c>
      <c r="D59" s="248">
        <v>1903</v>
      </c>
      <c r="E59" s="243">
        <v>-9.7622135023900007</v>
      </c>
      <c r="F59" s="243">
        <f t="shared" si="0"/>
        <v>-19.524427004780001</v>
      </c>
      <c r="G59" s="244"/>
      <c r="H59" s="244"/>
      <c r="I59" s="244"/>
      <c r="J59" s="285"/>
      <c r="K59" s="285"/>
      <c r="L59" s="285">
        <f t="shared" si="1"/>
        <v>6.831148802065643</v>
      </c>
      <c r="M59" s="285">
        <f t="shared" si="2"/>
        <v>-26.355575806845643</v>
      </c>
      <c r="N59" s="277"/>
      <c r="AA59" s="104"/>
      <c r="AP59" s="104"/>
      <c r="AQ59" s="103"/>
    </row>
    <row r="60" spans="1:48" ht="14" x14ac:dyDescent="0.3">
      <c r="A60" s="239"/>
      <c r="B60" s="240"/>
      <c r="C60" s="248">
        <v>5</v>
      </c>
      <c r="D60" s="248">
        <v>1904</v>
      </c>
      <c r="E60" s="243">
        <v>-1.8611113747200001</v>
      </c>
      <c r="F60" s="243">
        <f t="shared" si="0"/>
        <v>-3.7222227494400002</v>
      </c>
      <c r="G60" s="244"/>
      <c r="H60" s="244"/>
      <c r="I60" s="244"/>
      <c r="J60" s="285"/>
      <c r="K60" s="285"/>
      <c r="L60" s="285">
        <f t="shared" si="1"/>
        <v>15.209477498246912</v>
      </c>
      <c r="M60" s="285">
        <f t="shared" si="2"/>
        <v>-18.931700247686912</v>
      </c>
      <c r="N60" s="285"/>
      <c r="Y60" s="122"/>
      <c r="Z60" s="87"/>
      <c r="AA60" s="104"/>
      <c r="AQ60" s="103"/>
    </row>
    <row r="61" spans="1:48" ht="14" x14ac:dyDescent="0.3">
      <c r="A61" s="239"/>
      <c r="B61" s="240"/>
      <c r="C61" s="248">
        <v>6</v>
      </c>
      <c r="D61" s="248">
        <v>1905</v>
      </c>
      <c r="E61" s="243">
        <v>-3.76284513371</v>
      </c>
      <c r="F61" s="243">
        <f t="shared" si="0"/>
        <v>-7.5256902674199999</v>
      </c>
      <c r="G61" s="244"/>
      <c r="H61" s="244"/>
      <c r="I61" s="244"/>
      <c r="J61" s="285"/>
      <c r="K61" s="285"/>
      <c r="L61" s="285">
        <f t="shared" si="1"/>
        <v>13.192879020213915</v>
      </c>
      <c r="M61" s="285">
        <f t="shared" si="2"/>
        <v>-20.718569287633915</v>
      </c>
      <c r="N61" s="277"/>
      <c r="Y61" s="122"/>
      <c r="Z61" s="87"/>
      <c r="AA61" s="104"/>
      <c r="AP61" s="104"/>
      <c r="AQ61" s="103"/>
    </row>
    <row r="62" spans="1:48" ht="14" x14ac:dyDescent="0.3">
      <c r="A62" s="239"/>
      <c r="B62" s="240"/>
      <c r="C62" s="248">
        <v>7</v>
      </c>
      <c r="D62" s="248">
        <v>1906</v>
      </c>
      <c r="E62" s="243">
        <v>-13.794702108399999</v>
      </c>
      <c r="F62" s="243">
        <f t="shared" si="0"/>
        <v>-27.589404216799998</v>
      </c>
      <c r="G62" s="244"/>
      <c r="H62" s="244"/>
      <c r="I62" s="244"/>
      <c r="J62" s="285"/>
      <c r="K62" s="285"/>
      <c r="L62" s="285">
        <f t="shared" si="1"/>
        <v>2.5550978842526408</v>
      </c>
      <c r="M62" s="285">
        <f t="shared" si="2"/>
        <v>-30.144502101052637</v>
      </c>
      <c r="N62" s="277"/>
      <c r="Y62" s="122"/>
      <c r="Z62" s="87"/>
      <c r="AA62" s="104"/>
      <c r="AP62" s="104"/>
      <c r="AQ62" s="103"/>
    </row>
    <row r="63" spans="1:48" ht="14" x14ac:dyDescent="0.3">
      <c r="A63" s="239"/>
      <c r="B63" s="240"/>
      <c r="C63" s="248">
        <v>8</v>
      </c>
      <c r="D63" s="248">
        <v>1907</v>
      </c>
      <c r="E63" s="243">
        <v>-19.924604151</v>
      </c>
      <c r="F63" s="243">
        <f t="shared" si="0"/>
        <v>-39.849208302000001</v>
      </c>
      <c r="G63" s="244"/>
      <c r="H63" s="244"/>
      <c r="I63" s="244"/>
      <c r="J63" s="285"/>
      <c r="K63" s="285"/>
      <c r="L63" s="285">
        <f t="shared" si="1"/>
        <v>-3.9450502417204021</v>
      </c>
      <c r="M63" s="285">
        <f t="shared" si="2"/>
        <v>-35.904158060279599</v>
      </c>
      <c r="N63" s="277"/>
      <c r="Y63" s="122"/>
      <c r="Z63" s="87"/>
      <c r="AA63" s="104"/>
      <c r="AP63" s="104"/>
      <c r="AQ63" s="103"/>
    </row>
    <row r="64" spans="1:48" ht="14" x14ac:dyDescent="0.3">
      <c r="A64" s="239"/>
      <c r="B64" s="240"/>
      <c r="C64" s="248">
        <v>9</v>
      </c>
      <c r="D64" s="248">
        <v>1908</v>
      </c>
      <c r="E64" s="243">
        <v>-19.903619903999999</v>
      </c>
      <c r="F64" s="243">
        <f t="shared" si="0"/>
        <v>-39.807239807999999</v>
      </c>
      <c r="G64" s="244"/>
      <c r="H64" s="244"/>
      <c r="I64" s="244"/>
      <c r="J64" s="285"/>
      <c r="K64" s="285"/>
      <c r="L64" s="285">
        <f t="shared" si="1"/>
        <v>-3.922798546201598</v>
      </c>
      <c r="M64" s="285">
        <f t="shared" si="2"/>
        <v>-35.884441261798401</v>
      </c>
      <c r="N64" s="277"/>
      <c r="Y64" s="122"/>
      <c r="Z64" s="87"/>
      <c r="AA64" s="104"/>
      <c r="AP64" s="104"/>
      <c r="AQ64" s="103"/>
    </row>
    <row r="65" spans="1:50" ht="14" x14ac:dyDescent="0.3">
      <c r="A65" s="239"/>
      <c r="B65" s="240"/>
      <c r="C65" s="248">
        <v>10</v>
      </c>
      <c r="D65" s="248">
        <v>1909</v>
      </c>
      <c r="E65" s="243">
        <v>-23.989265339199999</v>
      </c>
      <c r="F65" s="243">
        <f t="shared" si="0"/>
        <v>-47.978530678399999</v>
      </c>
      <c r="G65" s="244"/>
      <c r="H65" s="244"/>
      <c r="I65" s="244"/>
      <c r="J65" s="285"/>
      <c r="K65" s="285"/>
      <c r="L65" s="285">
        <f t="shared" si="1"/>
        <v>-8.2552169656876799</v>
      </c>
      <c r="M65" s="285">
        <f t="shared" si="2"/>
        <v>-39.723313712712319</v>
      </c>
      <c r="N65" s="277"/>
      <c r="Y65" s="122"/>
      <c r="Z65" s="87"/>
      <c r="AA65" s="104"/>
      <c r="AP65" s="104"/>
      <c r="AQ65" s="103"/>
    </row>
    <row r="66" spans="1:50" ht="14" x14ac:dyDescent="0.3">
      <c r="A66" s="239"/>
      <c r="B66" s="240"/>
      <c r="C66" s="248">
        <v>11</v>
      </c>
      <c r="D66" s="248">
        <v>1910</v>
      </c>
      <c r="E66" s="243">
        <v>-36.008542138000003</v>
      </c>
      <c r="F66" s="243">
        <f t="shared" si="0"/>
        <v>-72.017084276000006</v>
      </c>
      <c r="G66" s="244"/>
      <c r="H66" s="244"/>
      <c r="I66" s="244"/>
      <c r="J66" s="285"/>
      <c r="K66" s="285"/>
      <c r="L66" s="285">
        <f t="shared" si="1"/>
        <v>-21.0004580831352</v>
      </c>
      <c r="M66" s="285">
        <f t="shared" si="2"/>
        <v>-51.016626192864805</v>
      </c>
      <c r="N66" s="277"/>
      <c r="Y66" s="122"/>
      <c r="Z66" s="87"/>
      <c r="AA66" s="104"/>
      <c r="AP66" s="104"/>
      <c r="AQ66" s="103"/>
    </row>
    <row r="67" spans="1:50" ht="14" x14ac:dyDescent="0.3">
      <c r="A67" s="239"/>
      <c r="B67" s="240"/>
      <c r="C67" s="248">
        <v>12</v>
      </c>
      <c r="D67" s="248">
        <v>1911</v>
      </c>
      <c r="E67" s="243">
        <v>-44.662940748799997</v>
      </c>
      <c r="F67" s="243">
        <f t="shared" si="0"/>
        <v>-89.325881497599994</v>
      </c>
      <c r="G67" s="244"/>
      <c r="H67" s="244"/>
      <c r="I67" s="244"/>
      <c r="J67" s="285"/>
      <c r="K67" s="285"/>
      <c r="L67" s="285">
        <f t="shared" si="1"/>
        <v>-30.177582370027515</v>
      </c>
      <c r="M67" s="285">
        <f t="shared" si="2"/>
        <v>-59.148299127572479</v>
      </c>
      <c r="N67" s="277"/>
      <c r="Y67" s="122"/>
      <c r="Z67" s="87"/>
      <c r="AA67" s="104"/>
      <c r="AP67" s="104"/>
      <c r="AQ67" s="103"/>
    </row>
    <row r="68" spans="1:50" ht="14" x14ac:dyDescent="0.3">
      <c r="A68" s="239"/>
      <c r="B68" s="240"/>
      <c r="C68" s="248">
        <v>13</v>
      </c>
      <c r="D68" s="248">
        <v>1912</v>
      </c>
      <c r="E68" s="243">
        <v>-40.155399711999998</v>
      </c>
      <c r="F68" s="243">
        <f t="shared" si="0"/>
        <v>-80.310799423999995</v>
      </c>
      <c r="G68" s="244"/>
      <c r="H68" s="244"/>
      <c r="I68" s="244"/>
      <c r="J68" s="285"/>
      <c r="K68" s="285"/>
      <c r="L68" s="285">
        <f t="shared" si="1"/>
        <v>-25.397785854604798</v>
      </c>
      <c r="M68" s="285">
        <f t="shared" si="2"/>
        <v>-54.913013569395197</v>
      </c>
      <c r="N68" s="277"/>
      <c r="Y68" s="122"/>
      <c r="Z68" s="87"/>
      <c r="AA68" s="104"/>
      <c r="AP68" s="104"/>
      <c r="AQ68" s="103"/>
    </row>
    <row r="69" spans="1:50" ht="14" x14ac:dyDescent="0.3">
      <c r="A69" s="239"/>
      <c r="B69" s="240"/>
      <c r="C69" s="248">
        <v>14</v>
      </c>
      <c r="D69" s="248">
        <v>1913</v>
      </c>
      <c r="E69" s="243">
        <v>-29.2329441294</v>
      </c>
      <c r="F69" s="243">
        <f t="shared" si="0"/>
        <v>-58.4658882588</v>
      </c>
      <c r="G69" s="244"/>
      <c r="H69" s="244"/>
      <c r="I69" s="244"/>
      <c r="J69" s="285"/>
      <c r="K69" s="285"/>
      <c r="L69" s="285">
        <f t="shared" si="1"/>
        <v>-13.81561395481576</v>
      </c>
      <c r="M69" s="285">
        <f t="shared" si="2"/>
        <v>-44.65027430398424</v>
      </c>
      <c r="N69" s="277"/>
      <c r="Y69" s="122"/>
      <c r="Z69" s="87"/>
      <c r="AA69" s="104"/>
      <c r="AP69" s="104"/>
      <c r="AX69" s="120"/>
    </row>
    <row r="70" spans="1:50" ht="14" x14ac:dyDescent="0.3">
      <c r="A70" s="239"/>
      <c r="B70" s="240"/>
      <c r="C70" s="248">
        <v>15</v>
      </c>
      <c r="D70" s="248">
        <v>1914</v>
      </c>
      <c r="E70" s="243">
        <v>-24.0977721657</v>
      </c>
      <c r="F70" s="243">
        <f t="shared" si="0"/>
        <v>-48.195544331400001</v>
      </c>
      <c r="G70" s="244"/>
      <c r="H70" s="244"/>
      <c r="I70" s="244"/>
      <c r="J70" s="285"/>
      <c r="K70" s="285"/>
      <c r="L70" s="285">
        <f t="shared" si="1"/>
        <v>-8.3702776045082814</v>
      </c>
      <c r="M70" s="285">
        <f t="shared" si="2"/>
        <v>-39.825266726891719</v>
      </c>
      <c r="N70" s="277"/>
      <c r="Y70" s="122"/>
      <c r="Z70" s="87"/>
      <c r="AA70" s="104"/>
      <c r="AD70" s="125"/>
      <c r="AE70" s="125"/>
    </row>
    <row r="71" spans="1:50" ht="14" x14ac:dyDescent="0.3">
      <c r="A71" s="239"/>
      <c r="B71" s="240"/>
      <c r="C71" s="248">
        <v>16</v>
      </c>
      <c r="D71" s="248">
        <v>1915</v>
      </c>
      <c r="E71" s="243">
        <v>-23.518744488599999</v>
      </c>
      <c r="F71" s="243">
        <f t="shared" si="0"/>
        <v>-47.037488977199999</v>
      </c>
      <c r="G71" s="244"/>
      <c r="H71" s="244"/>
      <c r="I71" s="244"/>
      <c r="J71" s="285"/>
      <c r="K71" s="285"/>
      <c r="L71" s="285">
        <f t="shared" si="1"/>
        <v>-7.7562766557114387</v>
      </c>
      <c r="M71" s="285">
        <f t="shared" si="2"/>
        <v>-39.28121232148856</v>
      </c>
      <c r="N71" s="277"/>
      <c r="Y71" s="122"/>
      <c r="Z71" s="87"/>
      <c r="AA71" s="104"/>
    </row>
    <row r="72" spans="1:50" ht="14" x14ac:dyDescent="0.3">
      <c r="A72" s="239"/>
      <c r="B72" s="240"/>
      <c r="C72" s="248">
        <v>17</v>
      </c>
      <c r="D72" s="248">
        <v>1916</v>
      </c>
      <c r="E72" s="243">
        <v>-17.0216105292</v>
      </c>
      <c r="F72" s="243">
        <f t="shared" si="0"/>
        <v>-34.0432210584</v>
      </c>
      <c r="G72" s="244"/>
      <c r="H72" s="244"/>
      <c r="I72" s="244"/>
      <c r="J72" s="285"/>
      <c r="K72" s="285"/>
      <c r="L72" s="285">
        <f t="shared" si="1"/>
        <v>-0.86671580516367897</v>
      </c>
      <c r="M72" s="285">
        <f t="shared" si="2"/>
        <v>-33.176505253236321</v>
      </c>
      <c r="N72" s="284"/>
      <c r="Y72" s="122"/>
      <c r="Z72" s="87"/>
      <c r="AA72" s="104"/>
    </row>
    <row r="73" spans="1:50" ht="14" x14ac:dyDescent="0.3">
      <c r="A73" s="239"/>
      <c r="B73" s="240"/>
      <c r="C73" s="248">
        <v>18</v>
      </c>
      <c r="D73" s="248">
        <v>1917</v>
      </c>
      <c r="E73" s="243">
        <v>-4.5947792970599997</v>
      </c>
      <c r="F73" s="243">
        <f t="shared" si="0"/>
        <v>-9.1895585941199993</v>
      </c>
      <c r="G73" s="244"/>
      <c r="H73" s="244"/>
      <c r="I73" s="244"/>
      <c r="J73" s="285"/>
      <c r="K73" s="285"/>
      <c r="L73" s="285">
        <f t="shared" si="1"/>
        <v>12.310696033397576</v>
      </c>
      <c r="M73" s="285">
        <f t="shared" si="2"/>
        <v>-21.500254627517577</v>
      </c>
      <c r="N73" s="284"/>
      <c r="Y73" s="122"/>
      <c r="Z73" s="87"/>
      <c r="AA73" s="104"/>
      <c r="AB73" s="126"/>
      <c r="AC73" s="127"/>
      <c r="AD73" s="127"/>
      <c r="AE73" s="127"/>
      <c r="AF73" s="127"/>
      <c r="AG73" s="127"/>
      <c r="AH73" s="127"/>
      <c r="AI73" s="127"/>
      <c r="AJ73" s="127"/>
      <c r="AK73" s="127"/>
    </row>
    <row r="74" spans="1:50" ht="14" x14ac:dyDescent="0.3">
      <c r="A74" s="239"/>
      <c r="B74" s="240"/>
      <c r="C74" s="248">
        <v>19</v>
      </c>
      <c r="D74" s="248">
        <v>1918</v>
      </c>
      <c r="E74" s="243">
        <v>1.3885668354530001</v>
      </c>
      <c r="F74" s="243">
        <f t="shared" si="0"/>
        <v>2.7771336709060002</v>
      </c>
      <c r="G74" s="244"/>
      <c r="H74" s="244"/>
      <c r="I74" s="244"/>
      <c r="J74" s="285"/>
      <c r="K74" s="285"/>
      <c r="L74" s="285">
        <f t="shared" si="1"/>
        <v>18.655436272314361</v>
      </c>
      <c r="M74" s="285">
        <f t="shared" si="2"/>
        <v>-15.878302601408361</v>
      </c>
      <c r="N74" s="284"/>
      <c r="Y74" s="122"/>
      <c r="Z74" s="87"/>
      <c r="AA74" s="104"/>
    </row>
    <row r="75" spans="1:50" ht="14" x14ac:dyDescent="0.3">
      <c r="A75" s="239"/>
      <c r="B75" s="240"/>
      <c r="C75" s="248">
        <v>20</v>
      </c>
      <c r="D75" s="248">
        <v>1919</v>
      </c>
      <c r="E75" s="243">
        <v>-4.2477730072400002</v>
      </c>
      <c r="F75" s="243">
        <f t="shared" si="0"/>
        <v>-8.4955460144800004</v>
      </c>
      <c r="G75" s="244"/>
      <c r="H75" s="244"/>
      <c r="I75" s="244"/>
      <c r="J75" s="285"/>
      <c r="K75" s="285"/>
      <c r="L75" s="285">
        <f t="shared" si="1"/>
        <v>12.678661503122704</v>
      </c>
      <c r="M75" s="285">
        <f t="shared" si="2"/>
        <v>-21.174207517602703</v>
      </c>
      <c r="N75" s="284"/>
      <c r="Y75" s="122"/>
      <c r="Z75" s="87"/>
      <c r="AA75" s="104"/>
    </row>
    <row r="76" spans="1:50" ht="14" x14ac:dyDescent="0.3">
      <c r="A76" s="239"/>
      <c r="B76" s="240"/>
      <c r="C76" s="248">
        <v>21</v>
      </c>
      <c r="D76" s="248">
        <v>1920</v>
      </c>
      <c r="E76" s="243">
        <v>-10.574453741299999</v>
      </c>
      <c r="F76" s="243">
        <f t="shared" si="0"/>
        <v>-21.148907482599999</v>
      </c>
      <c r="G76" s="244"/>
      <c r="H76" s="244"/>
      <c r="I76" s="244"/>
      <c r="J76" s="285"/>
      <c r="K76" s="285"/>
      <c r="L76" s="285">
        <f t="shared" si="1"/>
        <v>5.9698492527254814</v>
      </c>
      <c r="M76" s="285">
        <f t="shared" si="2"/>
        <v>-27.11875673532548</v>
      </c>
      <c r="N76" s="284"/>
      <c r="Y76" s="122"/>
      <c r="Z76" s="87"/>
      <c r="AA76" s="104"/>
    </row>
    <row r="77" spans="1:50" ht="14" x14ac:dyDescent="0.3">
      <c r="A77" s="239"/>
      <c r="B77" s="240"/>
      <c r="C77" s="248">
        <v>22</v>
      </c>
      <c r="D77" s="248">
        <v>1921</v>
      </c>
      <c r="E77" s="243">
        <v>-7.2120027024900004</v>
      </c>
      <c r="F77" s="243">
        <f t="shared" si="0"/>
        <v>-14.424005404980001</v>
      </c>
      <c r="G77" s="244"/>
      <c r="H77" s="244"/>
      <c r="I77" s="244"/>
      <c r="J77" s="285"/>
      <c r="K77" s="285"/>
      <c r="L77" s="285">
        <f t="shared" si="1"/>
        <v>9.535392334279603</v>
      </c>
      <c r="M77" s="285">
        <f t="shared" si="2"/>
        <v>-23.959397739259604</v>
      </c>
      <c r="N77" s="284"/>
      <c r="Y77" s="122"/>
      <c r="Z77" s="87"/>
      <c r="AA77" s="104"/>
    </row>
    <row r="78" spans="1:50" ht="14" x14ac:dyDescent="0.3">
      <c r="A78" s="239"/>
      <c r="B78" s="240"/>
      <c r="C78" s="248">
        <v>23</v>
      </c>
      <c r="D78" s="248">
        <v>1922</v>
      </c>
      <c r="E78" s="243">
        <v>0.53444868353399999</v>
      </c>
      <c r="F78" s="243">
        <f t="shared" si="0"/>
        <v>1.068897367068</v>
      </c>
      <c r="G78" s="244"/>
      <c r="H78" s="244"/>
      <c r="I78" s="244"/>
      <c r="J78" s="285"/>
      <c r="K78" s="285"/>
      <c r="L78" s="285">
        <f t="shared" si="1"/>
        <v>17.749729384019453</v>
      </c>
      <c r="M78" s="285">
        <f t="shared" si="2"/>
        <v>-16.680832016951452</v>
      </c>
      <c r="N78" s="284"/>
      <c r="Y78" s="122"/>
      <c r="Z78" s="87"/>
      <c r="AA78" s="104"/>
    </row>
    <row r="79" spans="1:50" ht="14" x14ac:dyDescent="0.3">
      <c r="A79" s="239"/>
      <c r="B79" s="240"/>
      <c r="C79" s="248">
        <v>24</v>
      </c>
      <c r="D79" s="248">
        <v>1923</v>
      </c>
      <c r="E79" s="243">
        <v>2.442719544964</v>
      </c>
      <c r="F79" s="243">
        <f t="shared" si="0"/>
        <v>4.885439089928</v>
      </c>
      <c r="G79" s="244"/>
      <c r="H79" s="244"/>
      <c r="I79" s="244"/>
      <c r="J79" s="285"/>
      <c r="K79" s="285"/>
      <c r="L79" s="285">
        <f t="shared" si="1"/>
        <v>19.773259805479825</v>
      </c>
      <c r="M79" s="285">
        <f t="shared" si="2"/>
        <v>-14.887820715551825</v>
      </c>
      <c r="N79" s="284"/>
      <c r="Y79" s="122"/>
      <c r="Z79" s="87"/>
      <c r="AA79" s="104"/>
    </row>
    <row r="80" spans="1:50" ht="14" x14ac:dyDescent="0.3">
      <c r="A80" s="239"/>
      <c r="B80" s="240"/>
      <c r="C80" s="248">
        <v>25</v>
      </c>
      <c r="D80" s="248">
        <v>1924</v>
      </c>
      <c r="E80" s="243">
        <v>1.57307189266</v>
      </c>
      <c r="F80" s="243">
        <f t="shared" si="0"/>
        <v>3.1461437853200001</v>
      </c>
      <c r="G80" s="244"/>
      <c r="H80" s="244"/>
      <c r="I80" s="244"/>
      <c r="J80" s="285"/>
      <c r="K80" s="285"/>
      <c r="L80" s="285">
        <f t="shared" si="1"/>
        <v>18.851085434976664</v>
      </c>
      <c r="M80" s="285">
        <f t="shared" si="2"/>
        <v>-15.704941649656664</v>
      </c>
      <c r="N80" s="284"/>
      <c r="W80" s="87"/>
      <c r="Y80" s="122"/>
      <c r="Z80" s="87"/>
      <c r="AA80" s="104"/>
    </row>
    <row r="81" spans="1:31" ht="14" x14ac:dyDescent="0.3">
      <c r="A81" s="239"/>
      <c r="B81" s="240"/>
      <c r="C81" s="248">
        <v>26</v>
      </c>
      <c r="D81" s="248">
        <v>1925</v>
      </c>
      <c r="E81" s="243">
        <v>9.3421857835019999</v>
      </c>
      <c r="F81" s="243">
        <f t="shared" si="0"/>
        <v>18.684371567004</v>
      </c>
      <c r="G81" s="244"/>
      <c r="H81" s="244"/>
      <c r="I81" s="244"/>
      <c r="J81" s="285"/>
      <c r="K81" s="285"/>
      <c r="L81" s="285">
        <f t="shared" si="1"/>
        <v>27.089453804825521</v>
      </c>
      <c r="M81" s="285">
        <f t="shared" si="2"/>
        <v>-8.4050822378215209</v>
      </c>
      <c r="N81" s="284"/>
      <c r="W81" s="87"/>
      <c r="Y81" s="128"/>
      <c r="Z81" s="129"/>
      <c r="AA81" s="104"/>
    </row>
    <row r="82" spans="1:31" ht="14" x14ac:dyDescent="0.3">
      <c r="A82" s="239"/>
      <c r="B82" s="240"/>
      <c r="C82" s="248">
        <v>27</v>
      </c>
      <c r="D82" s="248">
        <v>1926</v>
      </c>
      <c r="E82" s="243">
        <v>25.531624299699999</v>
      </c>
      <c r="F82" s="243">
        <f t="shared" si="0"/>
        <v>51.063248599399998</v>
      </c>
      <c r="G82" s="244"/>
      <c r="H82" s="244"/>
      <c r="I82" s="244"/>
      <c r="J82" s="285"/>
      <c r="K82" s="285"/>
      <c r="L82" s="285">
        <f t="shared" si="1"/>
        <v>44.256734407401879</v>
      </c>
      <c r="M82" s="285">
        <f t="shared" si="2"/>
        <v>6.8065141919981187</v>
      </c>
      <c r="N82" s="284"/>
      <c r="Y82" s="128"/>
      <c r="Z82" s="82"/>
      <c r="AA82" s="104"/>
    </row>
    <row r="83" spans="1:31" ht="14" x14ac:dyDescent="0.3">
      <c r="A83" s="239"/>
      <c r="B83" s="240"/>
      <c r="C83" s="248">
        <v>28</v>
      </c>
      <c r="D83" s="248">
        <v>1927</v>
      </c>
      <c r="E83" s="243">
        <v>36.59834490603</v>
      </c>
      <c r="F83" s="243">
        <f t="shared" si="0"/>
        <v>73.196689812060001</v>
      </c>
      <c r="G83" s="244"/>
      <c r="H83" s="244"/>
      <c r="I83" s="244"/>
      <c r="J83" s="285"/>
      <c r="K83" s="285"/>
      <c r="L83" s="285">
        <f t="shared" si="1"/>
        <v>55.991884938354211</v>
      </c>
      <c r="M83" s="285">
        <f t="shared" si="2"/>
        <v>17.20480487370579</v>
      </c>
      <c r="N83" s="284"/>
      <c r="X83" s="101"/>
      <c r="Y83" s="128"/>
      <c r="Z83" s="82"/>
      <c r="AA83" s="104"/>
    </row>
    <row r="84" spans="1:31" ht="14" x14ac:dyDescent="0.3">
      <c r="A84" s="239"/>
      <c r="B84" s="240"/>
      <c r="C84" s="248">
        <v>29</v>
      </c>
      <c r="D84" s="248">
        <v>1928</v>
      </c>
      <c r="E84" s="243">
        <v>35.656567885580003</v>
      </c>
      <c r="F84" s="243">
        <f t="shared" si="0"/>
        <v>71.313135771160006</v>
      </c>
      <c r="G84" s="244"/>
      <c r="H84" s="244"/>
      <c r="I84" s="244"/>
      <c r="J84" s="285"/>
      <c r="K84" s="285"/>
      <c r="L84" s="285">
        <f t="shared" si="1"/>
        <v>54.993224585869037</v>
      </c>
      <c r="M84" s="285">
        <f t="shared" si="2"/>
        <v>16.31991118529097</v>
      </c>
      <c r="N84" s="284"/>
      <c r="X84" s="101"/>
      <c r="Y84" s="128"/>
      <c r="Z84" s="82"/>
      <c r="AA84" s="104"/>
    </row>
    <row r="85" spans="1:31" ht="14" x14ac:dyDescent="0.3">
      <c r="A85" s="239"/>
      <c r="B85" s="240"/>
      <c r="C85" s="248">
        <v>30</v>
      </c>
      <c r="D85" s="248">
        <v>1929</v>
      </c>
      <c r="E85" s="243">
        <v>31.754516277330001</v>
      </c>
      <c r="F85" s="243">
        <f t="shared" si="0"/>
        <v>63.509032554660003</v>
      </c>
      <c r="G85" s="244"/>
      <c r="H85" s="244"/>
      <c r="I85" s="244"/>
      <c r="J85" s="285"/>
      <c r="K85" s="285"/>
      <c r="L85" s="285">
        <f t="shared" si="1"/>
        <v>50.855489060480735</v>
      </c>
      <c r="M85" s="285">
        <f t="shared" si="2"/>
        <v>12.653543494179271</v>
      </c>
      <c r="N85" s="284"/>
      <c r="S85" s="49"/>
      <c r="T85" s="49"/>
      <c r="U85" s="49"/>
      <c r="V85" s="49"/>
      <c r="X85" s="101"/>
      <c r="Y85" s="128"/>
      <c r="Z85" s="82"/>
      <c r="AA85" s="104"/>
    </row>
    <row r="86" spans="1:31" ht="14" x14ac:dyDescent="0.3">
      <c r="A86" s="239"/>
      <c r="B86" s="240"/>
      <c r="C86" s="248">
        <v>31</v>
      </c>
      <c r="D86" s="248">
        <v>1930</v>
      </c>
      <c r="E86" s="243">
        <v>33.6980060904</v>
      </c>
      <c r="F86" s="243">
        <f t="shared" si="0"/>
        <v>67.3960121808</v>
      </c>
      <c r="G86" s="244"/>
      <c r="H86" s="244"/>
      <c r="I86" s="244"/>
      <c r="J86" s="285"/>
      <c r="K86" s="285"/>
      <c r="L86" s="285">
        <f t="shared" si="1"/>
        <v>52.916365658260162</v>
      </c>
      <c r="M86" s="285">
        <f t="shared" si="2"/>
        <v>14.479646522539841</v>
      </c>
      <c r="N86" s="284"/>
      <c r="S86" s="47" t="s">
        <v>407</v>
      </c>
      <c r="T86" s="49"/>
      <c r="U86" s="49"/>
      <c r="V86" s="49"/>
      <c r="X86" s="351" t="s">
        <v>414</v>
      </c>
      <c r="Y86" s="128"/>
      <c r="Z86" s="82"/>
      <c r="AA86" s="104" t="s">
        <v>413</v>
      </c>
    </row>
    <row r="87" spans="1:31" ht="14" x14ac:dyDescent="0.3">
      <c r="A87" s="239"/>
      <c r="B87" s="240"/>
      <c r="C87" s="248">
        <v>32</v>
      </c>
      <c r="D87" s="248">
        <v>1931</v>
      </c>
      <c r="E87" s="243">
        <v>35.527544944870002</v>
      </c>
      <c r="F87" s="243">
        <f t="shared" si="0"/>
        <v>71.055089889740003</v>
      </c>
      <c r="G87" s="244"/>
      <c r="H87" s="244"/>
      <c r="I87" s="244"/>
      <c r="J87" s="285"/>
      <c r="K87" s="285"/>
      <c r="L87" s="285">
        <f t="shared" si="1"/>
        <v>54.856408659540151</v>
      </c>
      <c r="M87" s="285">
        <f t="shared" si="2"/>
        <v>16.198681230199853</v>
      </c>
      <c r="N87" s="284"/>
      <c r="S87" s="49"/>
      <c r="T87" s="49"/>
      <c r="U87" s="49"/>
      <c r="V87" s="49"/>
      <c r="X87" s="101"/>
      <c r="Y87" s="128"/>
      <c r="Z87" s="82"/>
      <c r="AA87" s="104"/>
    </row>
    <row r="88" spans="1:31" ht="14" x14ac:dyDescent="0.3">
      <c r="A88" s="239"/>
      <c r="B88" s="240"/>
      <c r="C88" s="241">
        <v>33</v>
      </c>
      <c r="D88" s="248">
        <v>1932</v>
      </c>
      <c r="E88" s="243">
        <v>27.649530816630001</v>
      </c>
      <c r="F88" s="243">
        <f t="shared" si="0"/>
        <v>55.299061633260003</v>
      </c>
      <c r="G88" s="244"/>
      <c r="H88" s="244"/>
      <c r="I88" s="244"/>
      <c r="J88" s="285"/>
      <c r="K88" s="285"/>
      <c r="L88" s="285">
        <f t="shared" si="1"/>
        <v>46.502562477954456</v>
      </c>
      <c r="M88" s="285">
        <f t="shared" si="2"/>
        <v>8.7964991553055505</v>
      </c>
      <c r="N88" s="284"/>
      <c r="X88" s="101"/>
      <c r="Y88" s="128"/>
      <c r="Z88" s="82"/>
      <c r="AA88" s="104"/>
    </row>
    <row r="89" spans="1:31" ht="14" x14ac:dyDescent="0.3">
      <c r="A89" s="239"/>
      <c r="B89" s="240"/>
      <c r="C89" s="241">
        <v>34</v>
      </c>
      <c r="D89" s="248">
        <v>1933</v>
      </c>
      <c r="E89" s="243">
        <v>14.806823161580001</v>
      </c>
      <c r="F89" s="243">
        <f t="shared" si="0"/>
        <v>29.613646323160001</v>
      </c>
      <c r="G89" s="244"/>
      <c r="H89" s="244"/>
      <c r="I89" s="244"/>
      <c r="J89" s="285"/>
      <c r="K89" s="285"/>
      <c r="L89" s="285">
        <f t="shared" si="1"/>
        <v>32.884155280539431</v>
      </c>
      <c r="M89" s="285">
        <f t="shared" si="2"/>
        <v>-3.2705089573794321</v>
      </c>
      <c r="N89" s="284"/>
      <c r="X89" s="101"/>
      <c r="Y89" s="128"/>
      <c r="Z89" s="82"/>
      <c r="AA89" s="104"/>
    </row>
    <row r="90" spans="1:31" ht="14" x14ac:dyDescent="0.3">
      <c r="A90" s="239"/>
      <c r="B90" s="240"/>
      <c r="C90" s="241">
        <v>35</v>
      </c>
      <c r="D90" s="248">
        <v>1934</v>
      </c>
      <c r="E90" s="243">
        <v>10.514882729150001</v>
      </c>
      <c r="F90" s="243">
        <f t="shared" si="0"/>
        <v>21.029765458300002</v>
      </c>
      <c r="G90" s="244"/>
      <c r="H90" s="244"/>
      <c r="I90" s="244"/>
      <c r="J90" s="285"/>
      <c r="K90" s="285"/>
      <c r="L90" s="285">
        <f t="shared" si="1"/>
        <v>28.33298164599066</v>
      </c>
      <c r="M90" s="285">
        <f t="shared" si="2"/>
        <v>-7.3032161876906585</v>
      </c>
      <c r="N90" s="284"/>
      <c r="X90" s="101"/>
      <c r="Y90" s="128"/>
      <c r="Z90" s="82"/>
      <c r="AA90" s="104"/>
    </row>
    <row r="91" spans="1:31" ht="14" x14ac:dyDescent="0.3">
      <c r="A91" s="239"/>
      <c r="B91" s="240"/>
      <c r="C91" s="241">
        <v>36</v>
      </c>
      <c r="D91" s="248">
        <v>1935</v>
      </c>
      <c r="E91" s="243">
        <v>16.48876419814</v>
      </c>
      <c r="F91" s="243">
        <f t="shared" si="0"/>
        <v>32.97752839628</v>
      </c>
      <c r="G91" s="244"/>
      <c r="H91" s="244"/>
      <c r="I91" s="244"/>
      <c r="J91" s="285"/>
      <c r="K91" s="285"/>
      <c r="L91" s="285">
        <f t="shared" si="1"/>
        <v>34.667685555707656</v>
      </c>
      <c r="M91" s="285">
        <f t="shared" si="2"/>
        <v>-1.6901571594276561</v>
      </c>
      <c r="N91" s="284"/>
      <c r="X91" s="101"/>
      <c r="Y91" s="128"/>
      <c r="Z91" s="82"/>
      <c r="AA91" s="104"/>
    </row>
    <row r="92" spans="1:31" ht="14" x14ac:dyDescent="0.3">
      <c r="A92" s="239"/>
      <c r="B92" s="240"/>
      <c r="C92" s="241">
        <v>37</v>
      </c>
      <c r="D92" s="248">
        <v>1936</v>
      </c>
      <c r="E92" s="243">
        <v>20.58171198934</v>
      </c>
      <c r="F92" s="243">
        <f t="shared" si="0"/>
        <v>41.163423978680001</v>
      </c>
      <c r="G92" s="244"/>
      <c r="H92" s="244"/>
      <c r="I92" s="244"/>
      <c r="J92" s="285"/>
      <c r="K92" s="285"/>
      <c r="L92" s="285">
        <f t="shared" si="1"/>
        <v>39.007847393496135</v>
      </c>
      <c r="M92" s="285">
        <f t="shared" si="2"/>
        <v>2.1555765851838657</v>
      </c>
      <c r="N92" s="284"/>
      <c r="X92" s="101"/>
      <c r="Y92" s="128"/>
      <c r="Z92" s="82"/>
      <c r="AA92" s="104"/>
    </row>
    <row r="93" spans="1:31" ht="14" x14ac:dyDescent="0.3">
      <c r="A93" s="239"/>
      <c r="B93" s="240"/>
      <c r="C93" s="241">
        <v>38</v>
      </c>
      <c r="D93" s="248">
        <v>1937</v>
      </c>
      <c r="E93" s="243">
        <v>16.43428970726</v>
      </c>
      <c r="F93" s="243">
        <f t="shared" si="0"/>
        <v>32.868579414519999</v>
      </c>
      <c r="G93" s="244"/>
      <c r="H93" s="244"/>
      <c r="I93" s="244"/>
      <c r="J93" s="285"/>
      <c r="K93" s="285"/>
      <c r="L93" s="285">
        <f t="shared" si="1"/>
        <v>34.609920805578504</v>
      </c>
      <c r="M93" s="285">
        <f t="shared" si="2"/>
        <v>-1.7413413910585049</v>
      </c>
      <c r="N93" s="284"/>
      <c r="X93" s="79"/>
      <c r="Y93" s="128"/>
      <c r="Z93" s="82"/>
      <c r="AA93" s="104"/>
    </row>
    <row r="94" spans="1:31" ht="14" x14ac:dyDescent="0.3">
      <c r="A94" s="239"/>
      <c r="B94" s="240"/>
      <c r="C94" s="241">
        <v>39</v>
      </c>
      <c r="D94" s="248">
        <v>1938</v>
      </c>
      <c r="E94" s="243">
        <v>12.48052031233</v>
      </c>
      <c r="F94" s="243">
        <f t="shared" si="0"/>
        <v>24.961040624660001</v>
      </c>
      <c r="G94" s="244"/>
      <c r="H94" s="244"/>
      <c r="I94" s="244"/>
      <c r="J94" s="285"/>
      <c r="K94" s="285"/>
      <c r="L94" s="285">
        <f t="shared" si="1"/>
        <v>30.417343739194735</v>
      </c>
      <c r="M94" s="285">
        <f t="shared" si="2"/>
        <v>-5.456303114534732</v>
      </c>
      <c r="N94" s="284"/>
      <c r="Y94" s="122"/>
      <c r="Z94" s="87"/>
      <c r="AA94" s="104"/>
    </row>
    <row r="95" spans="1:31" ht="14" x14ac:dyDescent="0.3">
      <c r="A95" s="239"/>
      <c r="B95" s="240"/>
      <c r="C95" s="241">
        <v>40</v>
      </c>
      <c r="D95" s="248">
        <v>1939</v>
      </c>
      <c r="E95" s="243">
        <v>15.898479381510001</v>
      </c>
      <c r="F95" s="243">
        <f t="shared" si="0"/>
        <v>31.796958763020001</v>
      </c>
      <c r="G95" s="244"/>
      <c r="H95" s="244"/>
      <c r="I95" s="244"/>
      <c r="J95" s="285"/>
      <c r="K95" s="285"/>
      <c r="L95" s="285">
        <f t="shared" si="1"/>
        <v>34.04174753615321</v>
      </c>
      <c r="M95" s="285">
        <f t="shared" si="2"/>
        <v>-2.2447887731332035</v>
      </c>
      <c r="N95" s="284"/>
      <c r="Y95" s="122"/>
      <c r="Z95" s="87"/>
      <c r="AA95" s="104"/>
    </row>
    <row r="96" spans="1:31" ht="14" x14ac:dyDescent="0.3">
      <c r="A96" s="239"/>
      <c r="B96" s="240"/>
      <c r="C96" s="241">
        <v>41</v>
      </c>
      <c r="D96" s="248">
        <v>1940</v>
      </c>
      <c r="E96" s="243">
        <v>18.736890656770001</v>
      </c>
      <c r="F96" s="243">
        <f t="shared" si="0"/>
        <v>37.473781313540002</v>
      </c>
      <c r="G96" s="244"/>
      <c r="H96" s="244"/>
      <c r="I96" s="244"/>
      <c r="J96" s="285"/>
      <c r="K96" s="285"/>
      <c r="L96" s="285">
        <f t="shared" si="1"/>
        <v>37.051598852438907</v>
      </c>
      <c r="M96" s="285">
        <f t="shared" si="2"/>
        <v>0.42218246110109447</v>
      </c>
      <c r="N96" s="284"/>
      <c r="Y96" s="122"/>
      <c r="Z96" s="87"/>
      <c r="AA96" s="104"/>
      <c r="AE96" s="47" t="s">
        <v>415</v>
      </c>
    </row>
    <row r="97" spans="1:37" ht="14" x14ac:dyDescent="0.3">
      <c r="A97" s="239"/>
      <c r="B97" s="240"/>
      <c r="C97" s="241">
        <v>42</v>
      </c>
      <c r="D97" s="248">
        <v>1941</v>
      </c>
      <c r="E97" s="243">
        <v>9.8233732241459997</v>
      </c>
      <c r="F97" s="243">
        <f t="shared" si="0"/>
        <v>19.646746448291999</v>
      </c>
      <c r="G97" s="244"/>
      <c r="H97" s="244"/>
      <c r="I97" s="244"/>
      <c r="J97" s="285"/>
      <c r="K97" s="285"/>
      <c r="L97" s="285">
        <f t="shared" si="1"/>
        <v>27.599704966884417</v>
      </c>
      <c r="M97" s="285">
        <f t="shared" si="2"/>
        <v>-7.9529585185924194</v>
      </c>
      <c r="N97" s="284"/>
      <c r="Y97" s="122"/>
      <c r="Z97" s="87"/>
      <c r="AA97" s="104"/>
    </row>
    <row r="98" spans="1:37" ht="14" x14ac:dyDescent="0.3">
      <c r="A98" s="239"/>
      <c r="B98" s="240"/>
      <c r="C98" s="241">
        <v>43</v>
      </c>
      <c r="D98" s="248">
        <v>1942</v>
      </c>
      <c r="E98" s="243">
        <v>-6.8278746839200002</v>
      </c>
      <c r="F98" s="243">
        <f t="shared" si="0"/>
        <v>-13.65574936784</v>
      </c>
      <c r="G98" s="244"/>
      <c r="H98" s="244"/>
      <c r="I98" s="244"/>
      <c r="J98" s="285"/>
      <c r="K98" s="285"/>
      <c r="L98" s="285">
        <f t="shared" si="1"/>
        <v>9.9427216851712323</v>
      </c>
      <c r="M98" s="285">
        <f t="shared" si="2"/>
        <v>-23.598471053011231</v>
      </c>
      <c r="N98" s="284"/>
      <c r="Y98" s="122"/>
      <c r="Z98" s="87"/>
      <c r="AA98" s="104"/>
      <c r="AB98" s="126"/>
      <c r="AC98" s="127"/>
      <c r="AD98" s="127"/>
      <c r="AE98" s="127"/>
      <c r="AF98" s="127"/>
      <c r="AG98" s="127"/>
      <c r="AH98" s="127"/>
      <c r="AI98" s="127"/>
      <c r="AJ98" s="127"/>
      <c r="AK98" s="127"/>
    </row>
    <row r="99" spans="1:37" ht="14" x14ac:dyDescent="0.3">
      <c r="A99" s="239"/>
      <c r="B99" s="240"/>
      <c r="C99" s="241">
        <v>44</v>
      </c>
      <c r="D99" s="248">
        <v>1943</v>
      </c>
      <c r="E99" s="243">
        <v>-17.497042388299999</v>
      </c>
      <c r="F99" s="243">
        <f t="shared" si="0"/>
        <v>-34.994084776599998</v>
      </c>
      <c r="G99" s="244"/>
      <c r="H99" s="244"/>
      <c r="I99" s="244"/>
      <c r="J99" s="285"/>
      <c r="K99" s="285"/>
      <c r="L99" s="285">
        <f t="shared" si="1"/>
        <v>-1.3708637485533188</v>
      </c>
      <c r="M99" s="285">
        <f t="shared" si="2"/>
        <v>-33.623221028046679</v>
      </c>
      <c r="N99" s="284"/>
      <c r="Y99" s="122"/>
      <c r="Z99" s="87"/>
      <c r="AA99" s="104"/>
    </row>
    <row r="100" spans="1:37" ht="14" x14ac:dyDescent="0.3">
      <c r="A100" s="239"/>
      <c r="B100" s="240"/>
      <c r="C100" s="241">
        <v>45</v>
      </c>
      <c r="D100" s="248">
        <v>1944</v>
      </c>
      <c r="E100" s="243">
        <v>-19.355327407499999</v>
      </c>
      <c r="F100" s="243">
        <f t="shared" si="0"/>
        <v>-38.710654814999998</v>
      </c>
      <c r="G100" s="244"/>
      <c r="H100" s="244"/>
      <c r="I100" s="244"/>
      <c r="J100" s="285"/>
      <c r="K100" s="285"/>
      <c r="L100" s="285">
        <f t="shared" si="1"/>
        <v>-3.341389182912998</v>
      </c>
      <c r="M100" s="285">
        <f t="shared" si="2"/>
        <v>-35.369265632087</v>
      </c>
      <c r="N100" s="284"/>
      <c r="O100" s="87"/>
      <c r="P100" s="87"/>
      <c r="Y100" s="122"/>
      <c r="Z100" s="87"/>
      <c r="AA100" s="104"/>
    </row>
    <row r="101" spans="1:37" ht="14" x14ac:dyDescent="0.3">
      <c r="A101" s="239"/>
      <c r="B101" s="240"/>
      <c r="C101" s="241">
        <v>46</v>
      </c>
      <c r="D101" s="248">
        <v>1945</v>
      </c>
      <c r="E101" s="243">
        <v>-22.673759813</v>
      </c>
      <c r="F101" s="243">
        <f t="shared" si="0"/>
        <v>-45.347519626</v>
      </c>
      <c r="G101" s="244"/>
      <c r="H101" s="244"/>
      <c r="I101" s="244"/>
      <c r="J101" s="285"/>
      <c r="K101" s="285"/>
      <c r="L101" s="285">
        <f t="shared" si="1"/>
        <v>-6.8602549057052009</v>
      </c>
      <c r="M101" s="285">
        <f t="shared" si="2"/>
        <v>-38.487264720294803</v>
      </c>
      <c r="N101" s="284"/>
      <c r="O101" s="87"/>
      <c r="P101" s="87"/>
      <c r="Y101" s="122"/>
      <c r="Z101" s="87"/>
      <c r="AA101" s="104"/>
      <c r="AC101" s="127"/>
      <c r="AD101" s="127"/>
      <c r="AE101" s="127"/>
      <c r="AF101" s="127"/>
      <c r="AG101" s="126"/>
      <c r="AH101" s="130"/>
      <c r="AI101" s="130"/>
      <c r="AJ101" s="130"/>
      <c r="AK101" s="130"/>
    </row>
    <row r="102" spans="1:37" ht="14" x14ac:dyDescent="0.3">
      <c r="A102" s="239"/>
      <c r="B102" s="240"/>
      <c r="C102" s="241">
        <v>47</v>
      </c>
      <c r="D102" s="248">
        <v>1946</v>
      </c>
      <c r="E102" s="243">
        <v>-31.682973774699999</v>
      </c>
      <c r="F102" s="243">
        <f t="shared" si="0"/>
        <v>-63.365947549399998</v>
      </c>
      <c r="G102" s="244"/>
      <c r="H102" s="244"/>
      <c r="I102" s="244"/>
      <c r="J102" s="285"/>
      <c r="K102" s="285"/>
      <c r="L102" s="285">
        <f t="shared" si="1"/>
        <v>-16.413625390691877</v>
      </c>
      <c r="M102" s="285">
        <f t="shared" si="2"/>
        <v>-46.952322158708114</v>
      </c>
      <c r="N102" s="284"/>
      <c r="O102" s="87"/>
      <c r="P102" s="87"/>
      <c r="Y102" s="122"/>
      <c r="Z102" s="87"/>
      <c r="AA102" s="104"/>
    </row>
    <row r="103" spans="1:37" ht="14" x14ac:dyDescent="0.3">
      <c r="A103" s="239"/>
      <c r="B103" s="240"/>
      <c r="C103" s="241">
        <v>48</v>
      </c>
      <c r="D103" s="248">
        <v>1947</v>
      </c>
      <c r="E103" s="243">
        <v>-36.357881292599998</v>
      </c>
      <c r="F103" s="243">
        <f t="shared" si="0"/>
        <v>-72.715762585199997</v>
      </c>
      <c r="G103" s="244"/>
      <c r="H103" s="244"/>
      <c r="I103" s="244"/>
      <c r="J103" s="285"/>
      <c r="K103" s="285"/>
      <c r="L103" s="285">
        <f t="shared" si="1"/>
        <v>-21.370897322673038</v>
      </c>
      <c r="M103" s="285">
        <f t="shared" si="2"/>
        <v>-51.344865262526959</v>
      </c>
      <c r="N103" s="284"/>
      <c r="O103" s="87"/>
      <c r="P103" s="87"/>
      <c r="Y103" s="122"/>
      <c r="Z103" s="87"/>
      <c r="AA103" s="104"/>
    </row>
    <row r="104" spans="1:37" ht="14" x14ac:dyDescent="0.3">
      <c r="A104" s="239"/>
      <c r="B104" s="240"/>
      <c r="C104" s="241">
        <v>49</v>
      </c>
      <c r="D104" s="248">
        <v>1948</v>
      </c>
      <c r="E104" s="243">
        <v>-29.045552381699999</v>
      </c>
      <c r="F104" s="243">
        <f t="shared" si="0"/>
        <v>-58.091104763399997</v>
      </c>
      <c r="G104" s="244"/>
      <c r="H104" s="244"/>
      <c r="I104" s="244"/>
      <c r="J104" s="285"/>
      <c r="K104" s="285"/>
      <c r="L104" s="285">
        <f t="shared" si="1"/>
        <v>-13.61690374555468</v>
      </c>
      <c r="M104" s="285">
        <f t="shared" si="2"/>
        <v>-44.474201017845317</v>
      </c>
      <c r="N104" s="284"/>
      <c r="O104" s="87"/>
      <c r="P104" s="87"/>
      <c r="Y104" s="122"/>
      <c r="Z104" s="87"/>
      <c r="AA104" s="104"/>
    </row>
    <row r="105" spans="1:37" ht="14" x14ac:dyDescent="0.3">
      <c r="A105" s="239"/>
      <c r="B105" s="240"/>
      <c r="C105" s="241">
        <v>50</v>
      </c>
      <c r="D105" s="248">
        <v>1949</v>
      </c>
      <c r="E105" s="243">
        <v>-18.368774586099999</v>
      </c>
      <c r="F105" s="243">
        <f t="shared" si="0"/>
        <v>-36.737549172199998</v>
      </c>
      <c r="G105" s="244"/>
      <c r="H105" s="244"/>
      <c r="I105" s="244"/>
      <c r="J105" s="285"/>
      <c r="K105" s="285"/>
      <c r="L105" s="285">
        <f t="shared" si="1"/>
        <v>-2.2952485711004407</v>
      </c>
      <c r="M105" s="285">
        <f t="shared" si="2"/>
        <v>-34.442300601099561</v>
      </c>
      <c r="N105" s="284"/>
      <c r="O105" s="87"/>
      <c r="P105" s="87"/>
      <c r="Y105" s="122"/>
      <c r="Z105" s="87"/>
      <c r="AA105" s="104"/>
    </row>
    <row r="106" spans="1:37" ht="14" x14ac:dyDescent="0.3">
      <c r="A106" s="239"/>
      <c r="B106" s="240"/>
      <c r="C106" s="241">
        <v>51</v>
      </c>
      <c r="D106" s="248">
        <v>1950</v>
      </c>
      <c r="E106" s="243">
        <v>-16.990833221500001</v>
      </c>
      <c r="F106" s="243">
        <f t="shared" si="0"/>
        <v>-33.981666443000002</v>
      </c>
      <c r="G106" s="244"/>
      <c r="H106" s="244"/>
      <c r="I106" s="244"/>
      <c r="J106" s="285"/>
      <c r="K106" s="285"/>
      <c r="L106" s="285">
        <f t="shared" si="1"/>
        <v>-0.83407954807860207</v>
      </c>
      <c r="M106" s="285">
        <f t="shared" si="2"/>
        <v>-33.147586894921403</v>
      </c>
      <c r="N106" s="284"/>
      <c r="O106" s="87"/>
      <c r="P106" s="87"/>
      <c r="Y106" s="122"/>
      <c r="Z106" s="87"/>
      <c r="AA106" s="104"/>
    </row>
    <row r="107" spans="1:37" ht="14" x14ac:dyDescent="0.3">
      <c r="A107" s="239"/>
      <c r="B107" s="240"/>
      <c r="C107" s="241">
        <v>52</v>
      </c>
      <c r="D107" s="248">
        <v>1951</v>
      </c>
      <c r="E107" s="243">
        <v>-22.852748464800001</v>
      </c>
      <c r="F107" s="243">
        <f t="shared" si="0"/>
        <v>-45.705496929600002</v>
      </c>
      <c r="G107" s="244"/>
      <c r="H107" s="244"/>
      <c r="I107" s="244"/>
      <c r="J107" s="285"/>
      <c r="K107" s="285"/>
      <c r="L107" s="285">
        <f t="shared" si="1"/>
        <v>-7.0500544720739207</v>
      </c>
      <c r="M107" s="285">
        <f t="shared" si="2"/>
        <v>-38.655442457526078</v>
      </c>
      <c r="N107" s="284"/>
      <c r="O107" s="87"/>
      <c r="P107" s="87"/>
      <c r="Y107" s="122"/>
      <c r="Z107" s="87"/>
      <c r="AA107" s="104"/>
    </row>
    <row r="108" spans="1:37" x14ac:dyDescent="0.25">
      <c r="A108" s="239"/>
      <c r="B108" s="240"/>
      <c r="C108" s="241">
        <v>53</v>
      </c>
      <c r="D108" s="248">
        <v>1952</v>
      </c>
      <c r="E108" s="243">
        <v>-24.256640716700002</v>
      </c>
      <c r="F108" s="243">
        <f t="shared" si="0"/>
        <v>-48.513281433400003</v>
      </c>
      <c r="G108" s="244"/>
      <c r="H108" s="244"/>
      <c r="I108" s="244"/>
      <c r="J108" s="285"/>
      <c r="K108" s="285"/>
      <c r="L108" s="285">
        <f t="shared" si="1"/>
        <v>-8.5387418159886828</v>
      </c>
      <c r="M108" s="285">
        <f t="shared" si="2"/>
        <v>-39.974539617411324</v>
      </c>
      <c r="N108" s="284"/>
      <c r="O108" s="87"/>
      <c r="P108" s="87"/>
    </row>
    <row r="109" spans="1:37" x14ac:dyDescent="0.25">
      <c r="A109" s="239"/>
      <c r="B109" s="240"/>
      <c r="C109" s="241">
        <v>54</v>
      </c>
      <c r="D109" s="248">
        <v>1953</v>
      </c>
      <c r="E109" s="243">
        <v>-19.868631171899999</v>
      </c>
      <c r="F109" s="243">
        <f t="shared" si="0"/>
        <v>-39.737262343799998</v>
      </c>
      <c r="G109" s="244"/>
      <c r="H109" s="244"/>
      <c r="I109" s="244"/>
      <c r="J109" s="285"/>
      <c r="K109" s="285"/>
      <c r="L109" s="285">
        <f t="shared" si="1"/>
        <v>-3.8856964946827581</v>
      </c>
      <c r="M109" s="285">
        <f t="shared" si="2"/>
        <v>-35.851565849117236</v>
      </c>
      <c r="N109" s="284"/>
      <c r="O109" s="87"/>
      <c r="P109" s="87"/>
    </row>
    <row r="110" spans="1:37" ht="14.5" x14ac:dyDescent="0.35">
      <c r="A110" s="239"/>
      <c r="B110" s="240"/>
      <c r="C110" s="249">
        <v>55</v>
      </c>
      <c r="D110" s="250">
        <v>1954</v>
      </c>
      <c r="E110" s="243">
        <v>-20.342505377799998</v>
      </c>
      <c r="F110" s="243">
        <f t="shared" si="0"/>
        <v>-40.685010755599997</v>
      </c>
      <c r="G110" s="244"/>
      <c r="H110" s="244"/>
      <c r="I110" s="244"/>
      <c r="J110" s="285"/>
      <c r="K110" s="285"/>
      <c r="L110" s="285">
        <f t="shared" si="1"/>
        <v>-4.3881927026191185</v>
      </c>
      <c r="M110" s="285">
        <f t="shared" si="2"/>
        <v>-36.296818052980882</v>
      </c>
      <c r="N110" s="284"/>
      <c r="O110" s="87"/>
      <c r="P110" s="87"/>
      <c r="V110" s="62"/>
      <c r="W110" s="54"/>
      <c r="X110" s="51"/>
      <c r="Y110" s="63"/>
      <c r="Z110" s="63"/>
      <c r="AA110" s="63"/>
      <c r="AB110" s="63"/>
      <c r="AC110" s="64"/>
      <c r="AD110" s="64"/>
      <c r="AE110" s="65"/>
      <c r="AF110" s="64"/>
      <c r="AG110" s="66"/>
      <c r="AH110" s="66"/>
    </row>
    <row r="111" spans="1:37" ht="14.5" x14ac:dyDescent="0.35">
      <c r="A111" s="239"/>
      <c r="B111" s="240"/>
      <c r="C111" s="249">
        <v>56</v>
      </c>
      <c r="D111" s="250">
        <v>1955</v>
      </c>
      <c r="E111" s="243">
        <v>-29.060014538800001</v>
      </c>
      <c r="F111" s="243">
        <f t="shared" si="0"/>
        <v>-58.120029077600002</v>
      </c>
      <c r="G111" s="244"/>
      <c r="H111" s="244"/>
      <c r="I111" s="244"/>
      <c r="J111" s="285"/>
      <c r="K111" s="285"/>
      <c r="L111" s="285">
        <f t="shared" si="1"/>
        <v>-13.63223941694352</v>
      </c>
      <c r="M111" s="285">
        <f t="shared" si="2"/>
        <v>-44.487789660656482</v>
      </c>
      <c r="N111" s="284"/>
      <c r="O111" s="87"/>
      <c r="P111" s="87"/>
      <c r="V111" s="62"/>
      <c r="W111" s="66"/>
      <c r="X111" s="113"/>
      <c r="Y111" s="114"/>
      <c r="Z111" s="66"/>
      <c r="AA111" s="66"/>
      <c r="AB111" s="66"/>
      <c r="AC111" s="66"/>
      <c r="AD111" s="66"/>
      <c r="AE111" s="66"/>
      <c r="AF111" s="66"/>
      <c r="AG111" s="66"/>
      <c r="AH111" s="66"/>
    </row>
    <row r="112" spans="1:37" ht="14.5" x14ac:dyDescent="0.35">
      <c r="A112" s="239"/>
      <c r="B112" s="240"/>
      <c r="C112" s="249">
        <v>57</v>
      </c>
      <c r="D112" s="250">
        <v>1956</v>
      </c>
      <c r="E112" s="243">
        <v>-34.367299265900002</v>
      </c>
      <c r="F112" s="243">
        <f t="shared" si="0"/>
        <v>-68.734598531800003</v>
      </c>
      <c r="G112" s="244"/>
      <c r="H112" s="244"/>
      <c r="I112" s="244"/>
      <c r="J112" s="285"/>
      <c r="K112" s="285"/>
      <c r="L112" s="285">
        <f t="shared" si="1"/>
        <v>-19.260084141560363</v>
      </c>
      <c r="M112" s="285">
        <f t="shared" si="2"/>
        <v>-49.474514390239641</v>
      </c>
      <c r="N112" s="284"/>
      <c r="O112" s="87"/>
      <c r="P112" s="87"/>
      <c r="V112" s="62"/>
      <c r="W112" s="66"/>
      <c r="X112" s="113"/>
      <c r="Y112" s="114"/>
      <c r="Z112" s="66"/>
      <c r="AA112" s="66"/>
      <c r="AB112" s="66"/>
      <c r="AC112" s="66"/>
      <c r="AD112" s="66"/>
      <c r="AE112" s="66"/>
      <c r="AF112" s="66"/>
      <c r="AG112" s="66"/>
      <c r="AH112" s="66"/>
    </row>
    <row r="113" spans="1:256" ht="14.5" x14ac:dyDescent="0.35">
      <c r="A113" s="239"/>
      <c r="B113" s="240"/>
      <c r="C113" s="249">
        <v>58</v>
      </c>
      <c r="D113" s="250">
        <v>1957</v>
      </c>
      <c r="E113" s="243">
        <v>-26.8311988783</v>
      </c>
      <c r="F113" s="243">
        <f t="shared" si="0"/>
        <v>-53.662397756600001</v>
      </c>
      <c r="G113" s="244"/>
      <c r="H113" s="244"/>
      <c r="I113" s="244"/>
      <c r="J113" s="285"/>
      <c r="K113" s="285"/>
      <c r="L113" s="285">
        <f t="shared" si="1"/>
        <v>-11.268803290549322</v>
      </c>
      <c r="M113" s="285">
        <f t="shared" si="2"/>
        <v>-42.393594466050679</v>
      </c>
      <c r="N113" s="284"/>
      <c r="O113" s="87"/>
      <c r="P113" s="87"/>
      <c r="V113" s="62"/>
      <c r="W113" s="66"/>
      <c r="X113" s="113"/>
      <c r="Y113" s="114"/>
      <c r="Z113" s="66"/>
      <c r="AA113" s="66"/>
      <c r="AB113" s="66"/>
      <c r="AC113" s="66"/>
      <c r="AD113" s="66"/>
      <c r="AE113" s="66"/>
      <c r="AF113" s="66"/>
      <c r="AG113" s="66"/>
      <c r="AH113" s="66"/>
    </row>
    <row r="114" spans="1:256" ht="14.5" x14ac:dyDescent="0.35">
      <c r="A114" s="239"/>
      <c r="B114" s="251"/>
      <c r="C114" s="249">
        <v>59</v>
      </c>
      <c r="D114" s="250">
        <v>1958</v>
      </c>
      <c r="E114" s="243">
        <v>-13.598292847</v>
      </c>
      <c r="F114" s="243">
        <f t="shared" si="0"/>
        <v>-27.196585693999999</v>
      </c>
      <c r="G114" s="244"/>
      <c r="H114" s="244"/>
      <c r="I114" s="244"/>
      <c r="J114" s="285"/>
      <c r="K114" s="285"/>
      <c r="L114" s="285">
        <f t="shared" si="1"/>
        <v>2.7633702650411998</v>
      </c>
      <c r="M114" s="285">
        <f t="shared" si="2"/>
        <v>-29.959955959041199</v>
      </c>
      <c r="N114" s="284"/>
      <c r="O114" s="87"/>
      <c r="P114" s="87"/>
      <c r="V114" s="62"/>
      <c r="W114" s="66"/>
      <c r="X114" s="113"/>
      <c r="Y114" s="114"/>
      <c r="Z114" s="66"/>
      <c r="AA114" s="66"/>
      <c r="AB114" s="66"/>
      <c r="AC114" s="66"/>
      <c r="AD114" s="66"/>
      <c r="AE114" s="66"/>
      <c r="AF114" s="66"/>
      <c r="AG114" s="66"/>
      <c r="AH114" s="66"/>
    </row>
    <row r="115" spans="1:256" ht="14.5" x14ac:dyDescent="0.35">
      <c r="A115" s="239">
        <v>1959</v>
      </c>
      <c r="B115" s="251">
        <v>2</v>
      </c>
      <c r="C115" s="249">
        <v>60</v>
      </c>
      <c r="D115" s="250">
        <v>1959</v>
      </c>
      <c r="E115" s="243">
        <v>-6.5065600859100003</v>
      </c>
      <c r="F115" s="243">
        <f t="shared" si="0"/>
        <v>-13.013120171820001</v>
      </c>
      <c r="G115" s="244">
        <f>AVERAGE(B114:B116)</f>
        <v>3</v>
      </c>
      <c r="H115" s="244">
        <f>AVERAGE(B110:B120)</f>
        <v>11.666666666666666</v>
      </c>
      <c r="I115" s="244"/>
      <c r="J115" s="285"/>
      <c r="K115" s="285"/>
      <c r="L115" s="285">
        <f t="shared" si="1"/>
        <v>10.283443684901036</v>
      </c>
      <c r="M115" s="285">
        <f t="shared" si="2"/>
        <v>-23.296563856721036</v>
      </c>
      <c r="N115" s="284"/>
      <c r="O115" s="87"/>
      <c r="P115" s="87"/>
      <c r="V115" s="62"/>
      <c r="W115" s="66"/>
      <c r="X115" s="113"/>
      <c r="Y115" s="114"/>
      <c r="Z115" s="66"/>
      <c r="AA115" s="66"/>
      <c r="AB115" s="66"/>
      <c r="AC115" s="66"/>
      <c r="AD115" s="66"/>
      <c r="AE115" s="66"/>
      <c r="AF115" s="66"/>
      <c r="AG115" s="66"/>
      <c r="AH115" s="66"/>
    </row>
    <row r="116" spans="1:256" ht="14.5" x14ac:dyDescent="0.35">
      <c r="A116" s="239">
        <v>1960</v>
      </c>
      <c r="B116" s="251">
        <v>4</v>
      </c>
      <c r="C116" s="249">
        <v>61</v>
      </c>
      <c r="D116" s="250">
        <v>1960</v>
      </c>
      <c r="E116" s="243">
        <v>-3.6846925670299999</v>
      </c>
      <c r="F116" s="243">
        <f t="shared" si="0"/>
        <v>-7.3693851340599998</v>
      </c>
      <c r="G116" s="244">
        <f t="shared" ref="G116:G176" si="3">AVERAGE(B115:B117)</f>
        <v>2.3333333333333335</v>
      </c>
      <c r="H116" s="244">
        <f t="shared" ref="H116:H176" si="4">AVERAGE(B111:B121)</f>
        <v>12.285714285714286</v>
      </c>
      <c r="I116" s="244"/>
      <c r="J116" s="285"/>
      <c r="K116" s="285"/>
      <c r="L116" s="285">
        <f t="shared" si="1"/>
        <v>13.275752001921388</v>
      </c>
      <c r="M116" s="285">
        <f t="shared" si="2"/>
        <v>-20.645137135981386</v>
      </c>
      <c r="N116" s="284"/>
      <c r="O116" s="87"/>
      <c r="P116" s="87"/>
      <c r="V116" s="62"/>
      <c r="W116" s="66"/>
      <c r="X116" s="113"/>
      <c r="Y116" s="114"/>
      <c r="Z116" s="66"/>
      <c r="AA116" s="66"/>
      <c r="AB116" s="66"/>
      <c r="AC116" s="66"/>
      <c r="AD116" s="66"/>
      <c r="AE116" s="66"/>
      <c r="AF116" s="66"/>
      <c r="AG116" s="66"/>
      <c r="AH116" s="66"/>
    </row>
    <row r="117" spans="1:256" ht="14.5" x14ac:dyDescent="0.35">
      <c r="A117" s="239">
        <v>1961</v>
      </c>
      <c r="B117" s="251">
        <v>1</v>
      </c>
      <c r="C117" s="249">
        <v>62</v>
      </c>
      <c r="D117" s="250">
        <v>1961</v>
      </c>
      <c r="E117" s="243">
        <v>5.2206731795729997</v>
      </c>
      <c r="F117" s="243">
        <f t="shared" si="0"/>
        <v>10.441346359145999</v>
      </c>
      <c r="G117" s="244">
        <f t="shared" si="3"/>
        <v>8.6666666666666661</v>
      </c>
      <c r="H117" s="244">
        <f t="shared" si="4"/>
        <v>13.375</v>
      </c>
      <c r="I117" s="244"/>
      <c r="J117" s="285"/>
      <c r="K117" s="285"/>
      <c r="L117" s="285">
        <f t="shared" si="1"/>
        <v>22.71900183961921</v>
      </c>
      <c r="M117" s="285">
        <f t="shared" si="2"/>
        <v>-12.277655480473209</v>
      </c>
      <c r="N117" s="284"/>
      <c r="O117" s="87"/>
      <c r="P117" s="87"/>
      <c r="V117" s="62"/>
      <c r="W117" s="66"/>
      <c r="X117" s="113"/>
      <c r="Y117" s="114"/>
      <c r="Z117" s="66"/>
      <c r="AA117" s="66"/>
      <c r="AB117" s="66"/>
      <c r="AC117" s="66"/>
      <c r="AD117" s="66"/>
      <c r="AE117" s="66"/>
      <c r="AF117" s="66"/>
      <c r="AG117" s="66"/>
      <c r="AH117" s="66"/>
    </row>
    <row r="118" spans="1:256" x14ac:dyDescent="0.25">
      <c r="A118" s="239">
        <v>1962</v>
      </c>
      <c r="B118" s="251">
        <v>21</v>
      </c>
      <c r="C118" s="249">
        <v>63</v>
      </c>
      <c r="D118" s="250">
        <v>1962</v>
      </c>
      <c r="E118" s="243">
        <v>19.43246741426</v>
      </c>
      <c r="F118" s="243">
        <f t="shared" si="0"/>
        <v>38.864934828519999</v>
      </c>
      <c r="G118" s="244">
        <f t="shared" si="3"/>
        <v>20</v>
      </c>
      <c r="H118" s="244">
        <f t="shared" si="4"/>
        <v>18.666666666666668</v>
      </c>
      <c r="I118" s="244"/>
      <c r="J118" s="285"/>
      <c r="K118" s="285"/>
      <c r="L118" s="285">
        <f t="shared" si="1"/>
        <v>37.789188446081305</v>
      </c>
      <c r="M118" s="285">
        <f t="shared" si="2"/>
        <v>1.0757463824386946</v>
      </c>
      <c r="N118" s="284"/>
      <c r="O118" s="87"/>
      <c r="P118" s="87"/>
      <c r="AA118" s="66"/>
      <c r="AB118" s="66"/>
      <c r="AC118" s="66"/>
      <c r="AD118" s="66"/>
      <c r="AE118" s="66"/>
      <c r="AF118" s="66"/>
      <c r="AG118" s="66"/>
      <c r="AH118" s="66"/>
    </row>
    <row r="119" spans="1:256" x14ac:dyDescent="0.25">
      <c r="A119" s="239">
        <v>1963</v>
      </c>
      <c r="B119" s="251">
        <v>38</v>
      </c>
      <c r="C119" s="249">
        <v>64</v>
      </c>
      <c r="D119" s="250">
        <v>1963</v>
      </c>
      <c r="E119" s="243">
        <v>26.197869045769998</v>
      </c>
      <c r="F119" s="243">
        <f t="shared" si="0"/>
        <v>52.395738091539997</v>
      </c>
      <c r="G119" s="244">
        <f t="shared" si="3"/>
        <v>21</v>
      </c>
      <c r="H119" s="244">
        <f t="shared" si="4"/>
        <v>18.100000000000001</v>
      </c>
      <c r="I119" s="244"/>
      <c r="J119" s="285"/>
      <c r="K119" s="285"/>
      <c r="L119" s="285">
        <f t="shared" si="1"/>
        <v>44.963220336134505</v>
      </c>
      <c r="M119" s="285">
        <f t="shared" si="2"/>
        <v>7.4325177554054918</v>
      </c>
      <c r="N119" s="284"/>
      <c r="O119" s="87"/>
      <c r="P119" s="87"/>
      <c r="AA119" s="66"/>
      <c r="AB119" s="66"/>
      <c r="AC119" s="66"/>
      <c r="AD119" s="66"/>
      <c r="AE119" s="66"/>
      <c r="AF119" s="66"/>
      <c r="AG119" s="66"/>
      <c r="AH119" s="66"/>
    </row>
    <row r="120" spans="1:256" x14ac:dyDescent="0.25">
      <c r="A120" s="239">
        <v>1964</v>
      </c>
      <c r="B120" s="251">
        <v>4</v>
      </c>
      <c r="C120" s="249">
        <v>65</v>
      </c>
      <c r="D120" s="250">
        <v>1964</v>
      </c>
      <c r="E120" s="243">
        <v>20.69858731539</v>
      </c>
      <c r="F120" s="243">
        <f t="shared" ref="F120:F183" si="5">E120*2</f>
        <v>41.39717463078</v>
      </c>
      <c r="G120" s="244">
        <f t="shared" si="3"/>
        <v>19.333333333333332</v>
      </c>
      <c r="H120" s="244">
        <f t="shared" si="4"/>
        <v>19.363636363636363</v>
      </c>
      <c r="I120" s="244"/>
      <c r="J120" s="285"/>
      <c r="K120" s="285"/>
      <c r="L120" s="285">
        <f t="shared" si="1"/>
        <v>39.131781989239556</v>
      </c>
      <c r="M120" s="285">
        <f t="shared" si="2"/>
        <v>2.2653926415404442</v>
      </c>
      <c r="N120" s="284"/>
      <c r="O120" s="87"/>
      <c r="P120" s="87"/>
      <c r="AA120" s="66"/>
      <c r="AB120" s="66"/>
      <c r="AC120" s="66"/>
      <c r="AD120" s="66"/>
      <c r="AE120" s="66"/>
      <c r="AF120" s="66"/>
      <c r="AG120" s="66"/>
      <c r="AH120" s="66"/>
    </row>
    <row r="121" spans="1:256" x14ac:dyDescent="0.25">
      <c r="A121" s="239">
        <v>1965</v>
      </c>
      <c r="B121" s="251">
        <v>16</v>
      </c>
      <c r="C121" s="249">
        <v>66</v>
      </c>
      <c r="D121" s="250">
        <v>1965</v>
      </c>
      <c r="E121" s="243">
        <v>14.07425678455</v>
      </c>
      <c r="F121" s="243">
        <f t="shared" si="5"/>
        <v>28.1485135691</v>
      </c>
      <c r="G121" s="244">
        <f t="shared" si="3"/>
        <v>13.666666666666666</v>
      </c>
      <c r="H121" s="244">
        <f t="shared" si="4"/>
        <v>20.272727272727273</v>
      </c>
      <c r="I121" s="244"/>
      <c r="J121" s="285"/>
      <c r="K121" s="285"/>
      <c r="L121" s="285">
        <f t="shared" ref="L121:L184" si="6">E121*1.0604+17.183</f>
        <v>32.10734189433682</v>
      </c>
      <c r="M121" s="285">
        <f t="shared" ref="M121:M184" si="7">E121*0.9396-17.183</f>
        <v>-3.9588283252368193</v>
      </c>
      <c r="N121" s="284"/>
      <c r="O121" s="87"/>
      <c r="P121" s="87"/>
      <c r="AA121" s="66"/>
      <c r="AB121" s="66"/>
      <c r="AC121" s="66"/>
      <c r="AD121" s="66"/>
      <c r="AE121" s="66"/>
      <c r="AF121" s="66"/>
      <c r="AG121" s="66"/>
      <c r="AH121" s="66"/>
    </row>
    <row r="122" spans="1:256" x14ac:dyDescent="0.25">
      <c r="A122" s="239">
        <v>1966</v>
      </c>
      <c r="B122" s="251">
        <v>21</v>
      </c>
      <c r="C122" s="249">
        <v>67</v>
      </c>
      <c r="D122" s="250">
        <v>1966</v>
      </c>
      <c r="E122" s="243">
        <v>16.216082495089999</v>
      </c>
      <c r="F122" s="243">
        <f t="shared" si="5"/>
        <v>32.432164990179999</v>
      </c>
      <c r="G122" s="244">
        <f t="shared" si="3"/>
        <v>32.666666666666664</v>
      </c>
      <c r="H122" s="244">
        <f t="shared" si="4"/>
        <v>23.818181818181817</v>
      </c>
      <c r="I122" s="244"/>
      <c r="J122" s="285"/>
      <c r="K122" s="285"/>
      <c r="L122" s="285">
        <f t="shared" si="6"/>
        <v>34.37853387779343</v>
      </c>
      <c r="M122" s="285">
        <f t="shared" si="7"/>
        <v>-1.9463688876134366</v>
      </c>
      <c r="N122" s="284"/>
      <c r="O122" s="87"/>
      <c r="P122" s="87"/>
      <c r="AA122" s="66"/>
      <c r="AB122" s="66"/>
      <c r="AC122" s="66"/>
      <c r="AD122" s="66"/>
      <c r="AE122" s="66"/>
      <c r="AF122" s="66"/>
      <c r="AG122" s="66"/>
      <c r="AH122" s="66"/>
    </row>
    <row r="123" spans="1:256" x14ac:dyDescent="0.25">
      <c r="A123" s="239">
        <v>1967</v>
      </c>
      <c r="B123" s="251">
        <v>61</v>
      </c>
      <c r="C123" s="249">
        <v>68</v>
      </c>
      <c r="D123" s="250">
        <v>1967</v>
      </c>
      <c r="E123" s="243">
        <v>21.390068205110001</v>
      </c>
      <c r="F123" s="243">
        <f t="shared" si="5"/>
        <v>42.780136410220003</v>
      </c>
      <c r="G123" s="244">
        <f t="shared" si="3"/>
        <v>31.666666666666668</v>
      </c>
      <c r="H123" s="244">
        <f t="shared" si="4"/>
        <v>27.727272727272727</v>
      </c>
      <c r="I123" s="244"/>
      <c r="J123" s="285"/>
      <c r="K123" s="285"/>
      <c r="L123" s="285">
        <f t="shared" si="6"/>
        <v>39.865028324698642</v>
      </c>
      <c r="M123" s="285">
        <f t="shared" si="7"/>
        <v>2.9151080855213571</v>
      </c>
      <c r="N123" s="284"/>
      <c r="O123" s="87"/>
      <c r="P123" s="87"/>
      <c r="AA123" s="66"/>
      <c r="AB123" s="66"/>
      <c r="AC123" s="66"/>
      <c r="AD123" s="66"/>
      <c r="AE123" s="66"/>
      <c r="AF123" s="66"/>
      <c r="AG123" s="66"/>
      <c r="AH123" s="66"/>
    </row>
    <row r="124" spans="1:256" x14ac:dyDescent="0.25">
      <c r="A124" s="239">
        <v>1968</v>
      </c>
      <c r="B124" s="251">
        <v>13</v>
      </c>
      <c r="C124" s="249">
        <v>69</v>
      </c>
      <c r="D124" s="250">
        <v>1968</v>
      </c>
      <c r="E124" s="243">
        <v>19.840817888210001</v>
      </c>
      <c r="F124" s="243">
        <f t="shared" si="5"/>
        <v>39.681635776420002</v>
      </c>
      <c r="G124" s="244">
        <f t="shared" si="3"/>
        <v>35.333333333333336</v>
      </c>
      <c r="H124" s="244">
        <f t="shared" si="4"/>
        <v>31.09090909090909</v>
      </c>
      <c r="I124" s="244"/>
      <c r="J124" s="285"/>
      <c r="K124" s="285"/>
      <c r="L124" s="285">
        <f t="shared" si="6"/>
        <v>38.22220328865788</v>
      </c>
      <c r="M124" s="285">
        <f t="shared" si="7"/>
        <v>1.4594324877621183</v>
      </c>
      <c r="N124" s="284"/>
      <c r="O124" s="87"/>
      <c r="P124" s="87"/>
      <c r="AA124" s="66"/>
      <c r="AB124" s="66"/>
      <c r="AC124" s="66"/>
      <c r="AD124" s="66"/>
      <c r="AE124" s="66"/>
      <c r="AF124" s="66"/>
      <c r="AG124" s="66"/>
      <c r="AH124" s="66"/>
    </row>
    <row r="125" spans="1:256" ht="13" x14ac:dyDescent="0.3">
      <c r="A125" s="239">
        <v>1969</v>
      </c>
      <c r="B125" s="251">
        <v>32</v>
      </c>
      <c r="C125" s="245">
        <v>70</v>
      </c>
      <c r="D125" s="246">
        <v>1969</v>
      </c>
      <c r="E125" s="243">
        <v>15.49891061294</v>
      </c>
      <c r="F125" s="243">
        <f t="shared" si="5"/>
        <v>30.997821225879999</v>
      </c>
      <c r="G125" s="244">
        <f t="shared" si="3"/>
        <v>19</v>
      </c>
      <c r="H125" s="244">
        <f t="shared" si="4"/>
        <v>29.09090909090909</v>
      </c>
      <c r="I125" s="244"/>
      <c r="J125" s="284"/>
      <c r="K125" s="284"/>
      <c r="L125" s="285">
        <f t="shared" si="6"/>
        <v>33.618044813961575</v>
      </c>
      <c r="M125" s="285">
        <f t="shared" si="7"/>
        <v>-2.6202235880815756</v>
      </c>
      <c r="N125" s="284"/>
      <c r="O125" s="87"/>
      <c r="P125" s="87"/>
      <c r="Q125" s="132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</row>
    <row r="126" spans="1:256" ht="13" x14ac:dyDescent="0.3">
      <c r="A126" s="239">
        <v>1970</v>
      </c>
      <c r="B126" s="251">
        <v>12</v>
      </c>
      <c r="C126" s="245">
        <v>71</v>
      </c>
      <c r="D126" s="246">
        <v>1970</v>
      </c>
      <c r="E126" s="243">
        <v>19.986098730950001</v>
      </c>
      <c r="F126" s="243">
        <f t="shared" si="5"/>
        <v>39.972197461900002</v>
      </c>
      <c r="G126" s="244">
        <f t="shared" si="3"/>
        <v>29</v>
      </c>
      <c r="H126" s="244">
        <f t="shared" si="4"/>
        <v>31.818181818181817</v>
      </c>
      <c r="I126" s="244"/>
      <c r="J126" s="284"/>
      <c r="K126" s="284"/>
      <c r="L126" s="285">
        <f t="shared" si="6"/>
        <v>38.376259094299385</v>
      </c>
      <c r="M126" s="285">
        <f t="shared" si="7"/>
        <v>1.5959383676006205</v>
      </c>
      <c r="N126" s="284"/>
      <c r="O126" s="87"/>
      <c r="P126" s="87"/>
      <c r="Q126" s="132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</row>
    <row r="127" spans="1:256" ht="13" x14ac:dyDescent="0.3">
      <c r="A127" s="239">
        <v>1971</v>
      </c>
      <c r="B127" s="251">
        <v>43</v>
      </c>
      <c r="C127" s="245">
        <v>72</v>
      </c>
      <c r="D127" s="246">
        <v>1971</v>
      </c>
      <c r="E127" s="243">
        <v>32.66269409025</v>
      </c>
      <c r="F127" s="243">
        <f t="shared" si="5"/>
        <v>65.325388180499999</v>
      </c>
      <c r="G127" s="244">
        <f t="shared" si="3"/>
        <v>33</v>
      </c>
      <c r="H127" s="244">
        <f t="shared" si="4"/>
        <v>35.090909090909093</v>
      </c>
      <c r="I127" s="244"/>
      <c r="J127" s="284"/>
      <c r="K127" s="284"/>
      <c r="L127" s="285">
        <f t="shared" si="6"/>
        <v>51.818520813301099</v>
      </c>
      <c r="M127" s="285">
        <f t="shared" si="7"/>
        <v>13.5068673671989</v>
      </c>
      <c r="N127" s="284"/>
      <c r="O127" s="87"/>
      <c r="P127" s="87"/>
      <c r="Q127" s="132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</row>
    <row r="128" spans="1:256" ht="13" x14ac:dyDescent="0.3">
      <c r="A128" s="239">
        <v>1972</v>
      </c>
      <c r="B128" s="251">
        <v>44</v>
      </c>
      <c r="C128" s="245">
        <v>73</v>
      </c>
      <c r="D128" s="246">
        <v>1972</v>
      </c>
      <c r="E128" s="243">
        <v>39.938889006780002</v>
      </c>
      <c r="F128" s="243">
        <f t="shared" si="5"/>
        <v>79.877778013560004</v>
      </c>
      <c r="G128" s="244">
        <f t="shared" si="3"/>
        <v>48.333333333333336</v>
      </c>
      <c r="H128" s="244">
        <f t="shared" si="4"/>
        <v>34.727272727272727</v>
      </c>
      <c r="I128" s="244"/>
      <c r="J128" s="284"/>
      <c r="K128" s="284"/>
      <c r="L128" s="285">
        <f t="shared" si="6"/>
        <v>59.534197902789515</v>
      </c>
      <c r="M128" s="285">
        <f t="shared" si="7"/>
        <v>20.343580110770489</v>
      </c>
      <c r="N128" s="284"/>
      <c r="O128" s="87"/>
      <c r="P128" s="87"/>
      <c r="Q128" s="132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</row>
    <row r="129" spans="1:256" ht="13" x14ac:dyDescent="0.3">
      <c r="A129" s="239">
        <v>1973</v>
      </c>
      <c r="B129" s="251">
        <v>58</v>
      </c>
      <c r="C129" s="245">
        <v>74</v>
      </c>
      <c r="D129" s="246">
        <v>1973</v>
      </c>
      <c r="E129" s="243">
        <v>35.50834109126</v>
      </c>
      <c r="F129" s="243">
        <f t="shared" si="5"/>
        <v>71.01668218252</v>
      </c>
      <c r="G129" s="244">
        <f t="shared" si="3"/>
        <v>39.333333333333336</v>
      </c>
      <c r="H129" s="244">
        <f t="shared" si="4"/>
        <v>30.90909090909091</v>
      </c>
      <c r="I129" s="244"/>
      <c r="J129" s="284"/>
      <c r="K129" s="284"/>
      <c r="L129" s="285">
        <f t="shared" si="6"/>
        <v>54.836044893172101</v>
      </c>
      <c r="M129" s="285">
        <f t="shared" si="7"/>
        <v>16.180637289347899</v>
      </c>
      <c r="N129" s="284"/>
      <c r="O129" s="87"/>
      <c r="P129" s="87"/>
      <c r="Q129" s="132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</row>
    <row r="130" spans="1:256" ht="13" x14ac:dyDescent="0.3">
      <c r="A130" s="239">
        <v>1974</v>
      </c>
      <c r="B130" s="251">
        <v>16</v>
      </c>
      <c r="C130" s="245">
        <v>75</v>
      </c>
      <c r="D130" s="246">
        <v>1974</v>
      </c>
      <c r="E130" s="243">
        <v>28.698527192699999</v>
      </c>
      <c r="F130" s="243">
        <f t="shared" si="5"/>
        <v>57.397054385399997</v>
      </c>
      <c r="G130" s="244">
        <f t="shared" si="3"/>
        <v>36</v>
      </c>
      <c r="H130" s="244">
        <f t="shared" si="4"/>
        <v>31.454545454545453</v>
      </c>
      <c r="I130" s="244"/>
      <c r="J130" s="284"/>
      <c r="K130" s="284"/>
      <c r="L130" s="285">
        <f t="shared" si="6"/>
        <v>47.614918235139079</v>
      </c>
      <c r="M130" s="285">
        <f t="shared" si="7"/>
        <v>9.7821361502609179</v>
      </c>
      <c r="N130" s="284"/>
      <c r="O130" s="87"/>
      <c r="P130" s="87"/>
      <c r="Q130" s="132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</row>
    <row r="131" spans="1:256" ht="13" x14ac:dyDescent="0.3">
      <c r="A131" s="239">
        <v>1975</v>
      </c>
      <c r="B131" s="251">
        <v>34</v>
      </c>
      <c r="C131" s="245">
        <v>76</v>
      </c>
      <c r="D131" s="246">
        <v>1975</v>
      </c>
      <c r="E131" s="243">
        <v>27.755534611440002</v>
      </c>
      <c r="F131" s="243">
        <f t="shared" si="5"/>
        <v>55.511069222880003</v>
      </c>
      <c r="G131" s="244">
        <f t="shared" si="3"/>
        <v>34</v>
      </c>
      <c r="H131" s="244">
        <f t="shared" si="4"/>
        <v>29.818181818181817</v>
      </c>
      <c r="I131" s="244"/>
      <c r="J131" s="284"/>
      <c r="K131" s="284"/>
      <c r="L131" s="285">
        <f t="shared" si="6"/>
        <v>46.614968901970983</v>
      </c>
      <c r="M131" s="285">
        <f t="shared" si="7"/>
        <v>8.8961003209090244</v>
      </c>
      <c r="N131" s="284"/>
      <c r="O131" s="87"/>
      <c r="P131" s="87"/>
      <c r="Q131" s="132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</row>
    <row r="132" spans="1:256" ht="13" x14ac:dyDescent="0.3">
      <c r="A132" s="239">
        <v>1976</v>
      </c>
      <c r="B132" s="251">
        <v>52</v>
      </c>
      <c r="C132" s="245">
        <v>77</v>
      </c>
      <c r="D132" s="246">
        <v>1976</v>
      </c>
      <c r="E132" s="243">
        <v>26.128312486479999</v>
      </c>
      <c r="F132" s="243">
        <f t="shared" si="5"/>
        <v>52.256624972959997</v>
      </c>
      <c r="G132" s="244">
        <f t="shared" si="3"/>
        <v>34.333333333333336</v>
      </c>
      <c r="H132" s="244">
        <f t="shared" si="4"/>
        <v>29.181818181818183</v>
      </c>
      <c r="I132" s="244"/>
      <c r="J132" s="284"/>
      <c r="K132" s="284"/>
      <c r="L132" s="285">
        <f t="shared" si="6"/>
        <v>44.889462560663389</v>
      </c>
      <c r="M132" s="285">
        <f t="shared" si="7"/>
        <v>7.367162412296608</v>
      </c>
      <c r="N132" s="284"/>
      <c r="O132" s="87"/>
      <c r="P132" s="87"/>
      <c r="Q132" s="132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</row>
    <row r="133" spans="1:256" ht="13" x14ac:dyDescent="0.3">
      <c r="A133" s="239">
        <v>1977</v>
      </c>
      <c r="B133" s="251">
        <v>17</v>
      </c>
      <c r="C133" s="245">
        <v>78</v>
      </c>
      <c r="D133" s="246">
        <v>1977</v>
      </c>
      <c r="E133" s="243">
        <v>14.496788356870001</v>
      </c>
      <c r="F133" s="243">
        <f t="shared" si="5"/>
        <v>28.993576713740001</v>
      </c>
      <c r="G133" s="244">
        <f t="shared" si="3"/>
        <v>29.333333333333332</v>
      </c>
      <c r="H133" s="244">
        <f t="shared" si="4"/>
        <v>26.636363636363637</v>
      </c>
      <c r="I133" s="244"/>
      <c r="J133" s="284"/>
      <c r="K133" s="284"/>
      <c r="L133" s="285">
        <f t="shared" si="6"/>
        <v>32.555394373624949</v>
      </c>
      <c r="M133" s="285">
        <f t="shared" si="7"/>
        <v>-3.561817659884948</v>
      </c>
      <c r="N133" s="277"/>
      <c r="O133" s="87"/>
      <c r="P133" s="87"/>
      <c r="Q133" s="132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</row>
    <row r="134" spans="1:256" ht="13" x14ac:dyDescent="0.3">
      <c r="A134" s="239">
        <v>1978</v>
      </c>
      <c r="B134" s="251">
        <v>19</v>
      </c>
      <c r="C134" s="245">
        <v>79</v>
      </c>
      <c r="D134" s="246">
        <v>1978</v>
      </c>
      <c r="E134" s="243">
        <v>-1.68774762447</v>
      </c>
      <c r="F134" s="243">
        <f t="shared" si="5"/>
        <v>-3.3754952489400001</v>
      </c>
      <c r="G134" s="244">
        <f t="shared" si="3"/>
        <v>18.333333333333332</v>
      </c>
      <c r="H134" s="244">
        <f t="shared" si="4"/>
        <v>24.363636363636363</v>
      </c>
      <c r="I134" s="244"/>
      <c r="J134" s="284"/>
      <c r="K134" s="284"/>
      <c r="L134" s="285">
        <f t="shared" si="6"/>
        <v>15.393312419012013</v>
      </c>
      <c r="M134" s="285">
        <f t="shared" si="7"/>
        <v>-18.768807667952011</v>
      </c>
      <c r="N134" s="277"/>
      <c r="O134" s="87"/>
      <c r="P134" s="87"/>
      <c r="Q134" s="132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</row>
    <row r="135" spans="1:256" ht="13" x14ac:dyDescent="0.3">
      <c r="A135" s="239">
        <v>1979</v>
      </c>
      <c r="B135" s="246">
        <v>19</v>
      </c>
      <c r="C135" s="245">
        <v>80</v>
      </c>
      <c r="D135" s="246">
        <v>1979</v>
      </c>
      <c r="E135" s="243">
        <v>-8.7778802414099992</v>
      </c>
      <c r="F135" s="243">
        <f t="shared" si="5"/>
        <v>-17.555760482819998</v>
      </c>
      <c r="G135" s="244">
        <f t="shared" si="3"/>
        <v>17.333333333333332</v>
      </c>
      <c r="H135" s="244">
        <f t="shared" si="4"/>
        <v>19.727272727272727</v>
      </c>
      <c r="I135" s="244"/>
      <c r="J135" s="284"/>
      <c r="K135" s="284"/>
      <c r="L135" s="285">
        <f t="shared" si="6"/>
        <v>7.8749357920088361</v>
      </c>
      <c r="M135" s="285">
        <f t="shared" si="7"/>
        <v>-25.430696274828833</v>
      </c>
      <c r="N135" s="277"/>
      <c r="O135" s="87"/>
      <c r="P135" s="87"/>
      <c r="Q135" s="132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</row>
    <row r="136" spans="1:256" ht="13" x14ac:dyDescent="0.3">
      <c r="A136" s="239">
        <v>1980</v>
      </c>
      <c r="B136" s="246">
        <v>14</v>
      </c>
      <c r="C136" s="245">
        <v>81</v>
      </c>
      <c r="D136" s="246">
        <v>1980</v>
      </c>
      <c r="E136" s="243">
        <v>-5.4326587122500003</v>
      </c>
      <c r="F136" s="243">
        <f t="shared" si="5"/>
        <v>-10.865317424500001</v>
      </c>
      <c r="G136" s="244">
        <f t="shared" si="3"/>
        <v>12.666666666666666</v>
      </c>
      <c r="H136" s="244">
        <f t="shared" si="4"/>
        <v>19.181818181818183</v>
      </c>
      <c r="I136" s="244"/>
      <c r="J136" s="284"/>
      <c r="K136" s="284"/>
      <c r="L136" s="285">
        <f t="shared" si="6"/>
        <v>11.422208701530099</v>
      </c>
      <c r="M136" s="285">
        <f t="shared" si="7"/>
        <v>-22.287526126030102</v>
      </c>
      <c r="N136" s="277"/>
      <c r="O136" s="87"/>
      <c r="P136" s="87"/>
      <c r="Q136" s="132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</row>
    <row r="137" spans="1:256" ht="13" x14ac:dyDescent="0.3">
      <c r="A137" s="239">
        <v>1981</v>
      </c>
      <c r="B137" s="246">
        <v>5</v>
      </c>
      <c r="C137" s="245">
        <v>82</v>
      </c>
      <c r="D137" s="246">
        <v>1981</v>
      </c>
      <c r="E137" s="243">
        <v>-3.6966035552199998</v>
      </c>
      <c r="F137" s="243">
        <f t="shared" si="5"/>
        <v>-7.3932071104399997</v>
      </c>
      <c r="G137" s="244">
        <f t="shared" si="3"/>
        <v>11.333333333333334</v>
      </c>
      <c r="H137" s="244">
        <f t="shared" si="4"/>
        <v>17.90909090909091</v>
      </c>
      <c r="I137" s="244"/>
      <c r="J137" s="284"/>
      <c r="K137" s="284"/>
      <c r="L137" s="285">
        <f t="shared" si="6"/>
        <v>13.263121590044712</v>
      </c>
      <c r="M137" s="285">
        <f t="shared" si="7"/>
        <v>-20.65632870048471</v>
      </c>
      <c r="N137" s="277"/>
      <c r="O137" s="87"/>
      <c r="P137" s="87"/>
      <c r="Q137" s="132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</row>
    <row r="138" spans="1:256" ht="13" x14ac:dyDescent="0.3">
      <c r="A138" s="239">
        <v>1982</v>
      </c>
      <c r="B138" s="246">
        <v>15</v>
      </c>
      <c r="C138" s="245">
        <v>83</v>
      </c>
      <c r="D138" s="246">
        <v>1982</v>
      </c>
      <c r="E138" s="243">
        <v>-9.1625879876600003</v>
      </c>
      <c r="F138" s="243">
        <f t="shared" si="5"/>
        <v>-18.325175975320001</v>
      </c>
      <c r="G138" s="244">
        <f t="shared" si="3"/>
        <v>13</v>
      </c>
      <c r="H138" s="244">
        <f t="shared" si="4"/>
        <v>13.727272727272727</v>
      </c>
      <c r="I138" s="244"/>
      <c r="J138" s="284"/>
      <c r="K138" s="284"/>
      <c r="L138" s="285">
        <f t="shared" si="6"/>
        <v>7.4669916978853355</v>
      </c>
      <c r="M138" s="285">
        <f t="shared" si="7"/>
        <v>-25.792167673205334</v>
      </c>
      <c r="N138" s="277"/>
      <c r="O138" s="87"/>
      <c r="P138" s="87"/>
      <c r="Q138" s="132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</row>
    <row r="139" spans="1:256" ht="13" x14ac:dyDescent="0.3">
      <c r="A139" s="239">
        <v>1983</v>
      </c>
      <c r="B139" s="246">
        <v>19</v>
      </c>
      <c r="C139" s="245">
        <v>84</v>
      </c>
      <c r="D139" s="246">
        <v>1983</v>
      </c>
      <c r="E139" s="243">
        <v>-12.967544547199999</v>
      </c>
      <c r="F139" s="243">
        <f t="shared" si="5"/>
        <v>-25.935089094399999</v>
      </c>
      <c r="G139" s="244">
        <f t="shared" si="3"/>
        <v>13.666666666666666</v>
      </c>
      <c r="H139" s="244">
        <f t="shared" si="4"/>
        <v>12.909090909090908</v>
      </c>
      <c r="I139" s="244"/>
      <c r="J139" s="284"/>
      <c r="K139" s="284"/>
      <c r="L139" s="285">
        <f t="shared" si="6"/>
        <v>3.4322157621491201</v>
      </c>
      <c r="M139" s="285">
        <f t="shared" si="7"/>
        <v>-29.367304856549119</v>
      </c>
      <c r="N139" s="277"/>
      <c r="O139" s="87"/>
      <c r="P139" s="87"/>
      <c r="Q139" s="132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</row>
    <row r="140" spans="1:256" ht="13" x14ac:dyDescent="0.3">
      <c r="A140" s="239">
        <v>1984</v>
      </c>
      <c r="B140" s="246">
        <v>7</v>
      </c>
      <c r="C140" s="245">
        <v>85</v>
      </c>
      <c r="D140" s="246">
        <v>1984</v>
      </c>
      <c r="E140" s="243">
        <v>-8.4388071264499995</v>
      </c>
      <c r="F140" s="243">
        <f t="shared" si="5"/>
        <v>-16.877614252899999</v>
      </c>
      <c r="G140" s="244">
        <f t="shared" si="3"/>
        <v>12</v>
      </c>
      <c r="H140" s="244">
        <f t="shared" si="4"/>
        <v>13.181818181818182</v>
      </c>
      <c r="I140" s="244"/>
      <c r="J140" s="284"/>
      <c r="K140" s="284"/>
      <c r="L140" s="285">
        <f t="shared" si="6"/>
        <v>8.234488923112421</v>
      </c>
      <c r="M140" s="285">
        <f t="shared" si="7"/>
        <v>-25.112103176012418</v>
      </c>
      <c r="N140" s="277"/>
      <c r="O140" s="87"/>
      <c r="P140" s="87"/>
      <c r="Q140" s="132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</row>
    <row r="141" spans="1:256" ht="13" x14ac:dyDescent="0.3">
      <c r="A141" s="239">
        <v>1985</v>
      </c>
      <c r="B141" s="246">
        <v>10</v>
      </c>
      <c r="C141" s="245">
        <v>86</v>
      </c>
      <c r="D141" s="246">
        <v>1985</v>
      </c>
      <c r="E141" s="243">
        <v>-4.1952431189699997</v>
      </c>
      <c r="F141" s="243">
        <f t="shared" si="5"/>
        <v>-8.3904862379399994</v>
      </c>
      <c r="G141" s="244">
        <f t="shared" si="3"/>
        <v>12.333333333333334</v>
      </c>
      <c r="H141" s="244">
        <f t="shared" si="4"/>
        <v>12.363636363636363</v>
      </c>
      <c r="I141" s="244"/>
      <c r="J141" s="284"/>
      <c r="K141" s="284"/>
      <c r="L141" s="285">
        <f t="shared" si="6"/>
        <v>12.734364196644211</v>
      </c>
      <c r="M141" s="285">
        <f t="shared" si="7"/>
        <v>-21.124850434584211</v>
      </c>
      <c r="N141" s="277"/>
      <c r="O141" s="87"/>
      <c r="P141" s="87"/>
      <c r="Q141" s="132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</row>
    <row r="142" spans="1:256" ht="13" x14ac:dyDescent="0.3">
      <c r="A142" s="239">
        <v>1986</v>
      </c>
      <c r="B142" s="246">
        <v>20</v>
      </c>
      <c r="C142" s="245">
        <v>87</v>
      </c>
      <c r="D142" s="246">
        <v>1986</v>
      </c>
      <c r="E142" s="243">
        <v>-11.3527097004</v>
      </c>
      <c r="F142" s="243">
        <f t="shared" si="5"/>
        <v>-22.7054194008</v>
      </c>
      <c r="G142" s="244">
        <f t="shared" si="3"/>
        <v>12</v>
      </c>
      <c r="H142" s="244">
        <f t="shared" si="4"/>
        <v>12.181818181818182</v>
      </c>
      <c r="I142" s="244"/>
      <c r="J142" s="284"/>
      <c r="K142" s="284"/>
      <c r="L142" s="285">
        <f t="shared" si="6"/>
        <v>5.1445866336958392</v>
      </c>
      <c r="M142" s="285">
        <f t="shared" si="7"/>
        <v>-27.850006034495841</v>
      </c>
      <c r="N142" s="277"/>
      <c r="O142" s="87"/>
      <c r="P142" s="87"/>
      <c r="Q142" s="132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</row>
    <row r="143" spans="1:256" ht="13" x14ac:dyDescent="0.3">
      <c r="A143" s="276">
        <v>1987</v>
      </c>
      <c r="B143" s="246">
        <v>6</v>
      </c>
      <c r="C143" s="245">
        <v>88</v>
      </c>
      <c r="D143" s="246">
        <v>1987</v>
      </c>
      <c r="E143" s="243">
        <v>-25.520416087400001</v>
      </c>
      <c r="F143" s="243">
        <f t="shared" si="5"/>
        <v>-51.040832174800002</v>
      </c>
      <c r="G143" s="244">
        <f t="shared" si="3"/>
        <v>11.333333333333334</v>
      </c>
      <c r="H143" s="244">
        <f t="shared" si="4"/>
        <v>12.727272727272727</v>
      </c>
      <c r="I143" s="340">
        <v>7</v>
      </c>
      <c r="J143" s="284">
        <v>10.75</v>
      </c>
      <c r="K143" s="284"/>
      <c r="L143" s="285">
        <f t="shared" si="6"/>
        <v>-9.8788492190789619</v>
      </c>
      <c r="M143" s="285">
        <f t="shared" si="7"/>
        <v>-41.161982955721044</v>
      </c>
      <c r="N143" s="277"/>
      <c r="O143" s="87"/>
      <c r="P143" s="87"/>
      <c r="Q143" s="132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</row>
    <row r="144" spans="1:256" ht="13" x14ac:dyDescent="0.3">
      <c r="A144" s="239">
        <v>1988</v>
      </c>
      <c r="B144" s="246">
        <v>8</v>
      </c>
      <c r="C144" s="245">
        <v>89</v>
      </c>
      <c r="D144" s="246">
        <v>1988</v>
      </c>
      <c r="E144" s="243">
        <v>-33.224363488599998</v>
      </c>
      <c r="F144" s="243">
        <f t="shared" si="5"/>
        <v>-66.448726977199996</v>
      </c>
      <c r="G144" s="244">
        <f t="shared" si="3"/>
        <v>12</v>
      </c>
      <c r="H144" s="244">
        <f t="shared" si="4"/>
        <v>12</v>
      </c>
      <c r="I144" s="340">
        <v>12</v>
      </c>
      <c r="J144" s="284">
        <v>10</v>
      </c>
      <c r="K144" s="284"/>
      <c r="L144" s="285">
        <f t="shared" si="6"/>
        <v>-18.048115043311441</v>
      </c>
      <c r="M144" s="285">
        <f t="shared" si="7"/>
        <v>-48.400611933888555</v>
      </c>
      <c r="N144" s="277"/>
      <c r="O144" s="87"/>
      <c r="P144" s="87"/>
      <c r="Q144" s="132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</row>
    <row r="145" spans="1:256" ht="13" x14ac:dyDescent="0.3">
      <c r="A145" s="239">
        <v>1989</v>
      </c>
      <c r="B145" s="246">
        <v>22</v>
      </c>
      <c r="C145" s="245">
        <v>90</v>
      </c>
      <c r="D145" s="246">
        <v>1989</v>
      </c>
      <c r="E145" s="243">
        <v>-32.345859340600001</v>
      </c>
      <c r="F145" s="243">
        <f t="shared" si="5"/>
        <v>-64.691718681200001</v>
      </c>
      <c r="G145" s="244">
        <f t="shared" si="3"/>
        <v>13.333333333333334</v>
      </c>
      <c r="H145" s="244">
        <f t="shared" si="4"/>
        <v>12.454545454545455</v>
      </c>
      <c r="I145" s="340">
        <v>13.333333333333334</v>
      </c>
      <c r="J145" s="284">
        <v>10.3125</v>
      </c>
      <c r="K145" s="284"/>
      <c r="L145" s="285">
        <f t="shared" si="6"/>
        <v>-17.116549244772244</v>
      </c>
      <c r="M145" s="285">
        <f t="shared" si="7"/>
        <v>-47.575169436427757</v>
      </c>
      <c r="N145" s="277"/>
      <c r="O145" s="87"/>
      <c r="P145" s="87"/>
      <c r="Q145" s="132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</row>
    <row r="146" spans="1:256" ht="13" x14ac:dyDescent="0.3">
      <c r="A146" s="239">
        <v>1990</v>
      </c>
      <c r="B146" s="246">
        <v>10</v>
      </c>
      <c r="C146" s="245">
        <v>91</v>
      </c>
      <c r="D146" s="246">
        <v>1990</v>
      </c>
      <c r="E146" s="243">
        <v>-33.281483715599997</v>
      </c>
      <c r="F146" s="243">
        <f t="shared" si="5"/>
        <v>-66.562967431199993</v>
      </c>
      <c r="G146" s="244">
        <f t="shared" si="3"/>
        <v>14.666666666666666</v>
      </c>
      <c r="H146" s="244">
        <f t="shared" si="4"/>
        <v>13.363636363636363</v>
      </c>
      <c r="I146" s="340">
        <v>14.666666666666666</v>
      </c>
      <c r="J146" s="284">
        <v>11.277777777777779</v>
      </c>
      <c r="K146" s="284"/>
      <c r="L146" s="285">
        <f t="shared" si="6"/>
        <v>-18.10868533202224</v>
      </c>
      <c r="M146" s="285">
        <f t="shared" si="7"/>
        <v>-48.45428209917776</v>
      </c>
      <c r="N146" s="277"/>
      <c r="O146" s="87"/>
      <c r="P146" s="87"/>
      <c r="Q146" s="132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</row>
    <row r="147" spans="1:256" ht="13" x14ac:dyDescent="0.3">
      <c r="A147" s="239">
        <v>1991</v>
      </c>
      <c r="B147" s="246">
        <v>12</v>
      </c>
      <c r="C147" s="245">
        <v>92</v>
      </c>
      <c r="D147" s="246">
        <v>1991</v>
      </c>
      <c r="E147" s="243">
        <v>-39.589680856100003</v>
      </c>
      <c r="F147" s="243">
        <f t="shared" si="5"/>
        <v>-79.179361712200006</v>
      </c>
      <c r="G147" s="244">
        <f t="shared" si="3"/>
        <v>11</v>
      </c>
      <c r="H147" s="244">
        <f t="shared" si="4"/>
        <v>13.727272727272727</v>
      </c>
      <c r="I147" s="340">
        <v>9.5</v>
      </c>
      <c r="J147" s="284">
        <v>12.75</v>
      </c>
      <c r="K147" s="284"/>
      <c r="L147" s="285">
        <f t="shared" si="6"/>
        <v>-24.797897579808442</v>
      </c>
      <c r="M147" s="285">
        <f t="shared" si="7"/>
        <v>-54.381464132391564</v>
      </c>
      <c r="N147" s="277"/>
      <c r="O147" s="87"/>
      <c r="P147" s="87"/>
      <c r="Q147" s="132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</row>
    <row r="148" spans="1:256" ht="13" x14ac:dyDescent="0.3">
      <c r="A148" s="239">
        <v>1992</v>
      </c>
      <c r="B148" s="246">
        <v>11</v>
      </c>
      <c r="C148" s="245">
        <v>93</v>
      </c>
      <c r="D148" s="246">
        <v>1992</v>
      </c>
      <c r="E148" s="243">
        <v>-40.785893354199999</v>
      </c>
      <c r="F148" s="243">
        <f t="shared" si="5"/>
        <v>-81.571786708399998</v>
      </c>
      <c r="G148" s="244">
        <f t="shared" si="3"/>
        <v>10</v>
      </c>
      <c r="H148" s="244">
        <f t="shared" si="4"/>
        <v>13.909090909090908</v>
      </c>
      <c r="I148" s="340">
        <v>8</v>
      </c>
      <c r="J148" s="284">
        <v>12.772727272727273</v>
      </c>
      <c r="K148" s="284"/>
      <c r="L148" s="285">
        <f t="shared" si="6"/>
        <v>-26.066361312793681</v>
      </c>
      <c r="M148" s="285">
        <f t="shared" si="7"/>
        <v>-55.505425395606316</v>
      </c>
      <c r="N148" s="277"/>
      <c r="O148" s="87"/>
      <c r="P148" s="87"/>
      <c r="Q148" s="132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</row>
    <row r="149" spans="1:256" ht="13" x14ac:dyDescent="0.3">
      <c r="A149" s="239">
        <v>1993</v>
      </c>
      <c r="B149" s="246">
        <v>7</v>
      </c>
      <c r="C149" s="245">
        <v>94</v>
      </c>
      <c r="D149" s="246">
        <v>1993</v>
      </c>
      <c r="E149" s="243">
        <v>-29.600546882300002</v>
      </c>
      <c r="F149" s="243">
        <f t="shared" si="5"/>
        <v>-59.201093764600003</v>
      </c>
      <c r="G149" s="244">
        <f t="shared" si="3"/>
        <v>14</v>
      </c>
      <c r="H149" s="244">
        <f t="shared" si="4"/>
        <v>15</v>
      </c>
      <c r="I149" s="340">
        <v>8.1666666666666661</v>
      </c>
      <c r="J149" s="284">
        <v>13.772727272727273</v>
      </c>
      <c r="K149" s="284"/>
      <c r="L149" s="285">
        <f t="shared" si="6"/>
        <v>-14.205419913990923</v>
      </c>
      <c r="M149" s="285">
        <f t="shared" si="7"/>
        <v>-44.99567385060908</v>
      </c>
      <c r="N149" s="277"/>
      <c r="O149" s="87"/>
      <c r="P149" s="87"/>
      <c r="Q149" s="132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</row>
    <row r="150" spans="1:256" ht="13" x14ac:dyDescent="0.3">
      <c r="A150" s="239">
        <v>1994</v>
      </c>
      <c r="B150" s="246">
        <v>24</v>
      </c>
      <c r="C150" s="245">
        <v>95</v>
      </c>
      <c r="D150" s="246">
        <v>1994</v>
      </c>
      <c r="E150" s="243">
        <v>-15.169453214600001</v>
      </c>
      <c r="F150" s="243">
        <f t="shared" si="5"/>
        <v>-30.338906429200001</v>
      </c>
      <c r="G150" s="244">
        <f t="shared" si="3"/>
        <v>16</v>
      </c>
      <c r="H150" s="244">
        <f t="shared" si="4"/>
        <v>17.545454545454547</v>
      </c>
      <c r="I150" s="340">
        <v>12.333333333333334</v>
      </c>
      <c r="J150" s="284">
        <v>15.636363636363637</v>
      </c>
      <c r="K150" s="284"/>
      <c r="L150" s="285">
        <f t="shared" si="6"/>
        <v>1.0973118112381606</v>
      </c>
      <c r="M150" s="285">
        <f t="shared" si="7"/>
        <v>-31.436218240438158</v>
      </c>
      <c r="N150" s="277"/>
      <c r="O150" s="87"/>
      <c r="P150" s="87"/>
      <c r="Q150" s="132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</row>
    <row r="151" spans="1:256" ht="13" x14ac:dyDescent="0.3">
      <c r="A151" s="239">
        <v>1995</v>
      </c>
      <c r="B151" s="246">
        <v>17</v>
      </c>
      <c r="C151" s="245">
        <v>96</v>
      </c>
      <c r="D151" s="246">
        <v>1995</v>
      </c>
      <c r="E151" s="243">
        <v>-9.9888529108800004</v>
      </c>
      <c r="F151" s="243">
        <f t="shared" si="5"/>
        <v>-19.977705821760001</v>
      </c>
      <c r="G151" s="244">
        <f t="shared" si="3"/>
        <v>18.333333333333332</v>
      </c>
      <c r="H151" s="244">
        <f t="shared" si="4"/>
        <v>17.818181818181817</v>
      </c>
      <c r="I151" s="340">
        <v>19.166666666666668</v>
      </c>
      <c r="J151" s="284">
        <v>17.545454545454547</v>
      </c>
      <c r="K151" s="284"/>
      <c r="L151" s="285">
        <f t="shared" si="6"/>
        <v>6.5908203733028472</v>
      </c>
      <c r="M151" s="285">
        <f t="shared" si="7"/>
        <v>-26.568526195062848</v>
      </c>
      <c r="N151" s="277"/>
      <c r="O151" s="87"/>
      <c r="P151" s="87"/>
      <c r="Q151" s="132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</row>
    <row r="152" spans="1:256" ht="13" x14ac:dyDescent="0.3">
      <c r="A152" s="239">
        <v>1996</v>
      </c>
      <c r="B152" s="246">
        <v>14</v>
      </c>
      <c r="C152" s="245">
        <v>97</v>
      </c>
      <c r="D152" s="246">
        <v>1996</v>
      </c>
      <c r="E152" s="243">
        <v>-11.6183155103</v>
      </c>
      <c r="F152" s="243">
        <f t="shared" si="5"/>
        <v>-23.236631020600001</v>
      </c>
      <c r="G152" s="244">
        <f t="shared" si="3"/>
        <v>17.666666666666668</v>
      </c>
      <c r="H152" s="244">
        <f t="shared" si="4"/>
        <v>18.181818181818183</v>
      </c>
      <c r="I152" s="340">
        <v>19.333333333333332</v>
      </c>
      <c r="J152" s="284">
        <v>17.863636363636363</v>
      </c>
      <c r="K152" s="284"/>
      <c r="L152" s="285">
        <f t="shared" si="6"/>
        <v>4.8629382328778785</v>
      </c>
      <c r="M152" s="285">
        <f t="shared" si="7"/>
        <v>-28.099569253477881</v>
      </c>
      <c r="N152" s="277"/>
      <c r="O152" s="87"/>
      <c r="P152" s="87"/>
      <c r="Q152" s="132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</row>
    <row r="153" spans="1:256" ht="13" x14ac:dyDescent="0.3">
      <c r="A153" s="239">
        <v>1997</v>
      </c>
      <c r="B153" s="246">
        <v>22</v>
      </c>
      <c r="C153" s="245">
        <v>98</v>
      </c>
      <c r="D153" s="246">
        <v>1997</v>
      </c>
      <c r="E153" s="243">
        <v>-8.7211715029800008</v>
      </c>
      <c r="F153" s="243">
        <f t="shared" si="5"/>
        <v>-17.442343005960002</v>
      </c>
      <c r="G153" s="244">
        <f t="shared" si="3"/>
        <v>18</v>
      </c>
      <c r="H153" s="244">
        <f t="shared" si="4"/>
        <v>18.09090909090909</v>
      </c>
      <c r="I153" s="340">
        <v>18.666666666666668</v>
      </c>
      <c r="J153" s="284">
        <v>18.727272727272727</v>
      </c>
      <c r="K153" s="284"/>
      <c r="L153" s="285">
        <f t="shared" si="6"/>
        <v>7.9350697382400064</v>
      </c>
      <c r="M153" s="285">
        <f t="shared" si="7"/>
        <v>-25.377412744200008</v>
      </c>
      <c r="N153" s="277"/>
      <c r="O153" s="87"/>
      <c r="P153" s="87"/>
      <c r="Q153" s="132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</row>
    <row r="154" spans="1:256" ht="13" x14ac:dyDescent="0.3">
      <c r="A154" s="239">
        <v>1998</v>
      </c>
      <c r="B154" s="246">
        <v>18</v>
      </c>
      <c r="C154" s="245">
        <v>99</v>
      </c>
      <c r="D154" s="246">
        <v>1998</v>
      </c>
      <c r="E154" s="243">
        <v>-0.87630979236999995</v>
      </c>
      <c r="F154" s="243">
        <f t="shared" si="5"/>
        <v>-1.7526195847399999</v>
      </c>
      <c r="G154" s="244">
        <f t="shared" si="3"/>
        <v>25.333333333333332</v>
      </c>
      <c r="H154" s="244">
        <f t="shared" si="4"/>
        <v>18.454545454545453</v>
      </c>
      <c r="I154" s="340">
        <v>19.5</v>
      </c>
      <c r="J154" s="284">
        <v>19.363636363636363</v>
      </c>
      <c r="K154" s="284"/>
      <c r="L154" s="285">
        <f t="shared" si="6"/>
        <v>16.253761096170852</v>
      </c>
      <c r="M154" s="285">
        <f t="shared" si="7"/>
        <v>-18.006380680910851</v>
      </c>
      <c r="N154" s="277"/>
      <c r="O154" s="87"/>
      <c r="P154" s="87"/>
      <c r="Q154" s="132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</row>
    <row r="155" spans="1:256" ht="13" x14ac:dyDescent="0.3">
      <c r="A155" s="239">
        <v>1999</v>
      </c>
      <c r="B155" s="246">
        <v>36</v>
      </c>
      <c r="C155" s="245">
        <v>100</v>
      </c>
      <c r="D155" s="246">
        <v>1999</v>
      </c>
      <c r="E155" s="243">
        <v>0.90346129626100002</v>
      </c>
      <c r="F155" s="243">
        <f t="shared" si="5"/>
        <v>1.806922592522</v>
      </c>
      <c r="G155" s="244">
        <f t="shared" si="3"/>
        <v>26.333333333333332</v>
      </c>
      <c r="H155" s="244">
        <f t="shared" si="4"/>
        <v>24.545454545454547</v>
      </c>
      <c r="I155" s="340">
        <v>29.5</v>
      </c>
      <c r="J155" s="284">
        <v>24.181818181818183</v>
      </c>
      <c r="K155" s="284"/>
      <c r="L155" s="285">
        <f t="shared" si="6"/>
        <v>18.141030358555163</v>
      </c>
      <c r="M155" s="285">
        <f t="shared" si="7"/>
        <v>-16.334107766033164</v>
      </c>
      <c r="N155" s="277"/>
      <c r="O155" s="87"/>
      <c r="P155" s="87"/>
      <c r="Q155" s="132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</row>
    <row r="156" spans="1:256" ht="13" x14ac:dyDescent="0.3">
      <c r="A156" s="239">
        <v>2000</v>
      </c>
      <c r="B156" s="246">
        <v>25</v>
      </c>
      <c r="C156" s="245">
        <v>101</v>
      </c>
      <c r="D156" s="246">
        <v>2000</v>
      </c>
      <c r="E156" s="243">
        <v>-6.2934524079700003</v>
      </c>
      <c r="F156" s="243">
        <f t="shared" si="5"/>
        <v>-12.586904815940001</v>
      </c>
      <c r="G156" s="244">
        <f t="shared" si="3"/>
        <v>25</v>
      </c>
      <c r="H156" s="244">
        <f t="shared" si="4"/>
        <v>29.454545454545453</v>
      </c>
      <c r="I156" s="340">
        <v>28.333333333333332</v>
      </c>
      <c r="J156" s="284">
        <v>28.59090909090909</v>
      </c>
      <c r="K156" s="284"/>
      <c r="L156" s="285">
        <f t="shared" si="6"/>
        <v>10.509423066588612</v>
      </c>
      <c r="M156" s="285">
        <f t="shared" si="7"/>
        <v>-23.096327882528612</v>
      </c>
      <c r="N156" s="277"/>
      <c r="O156" s="87"/>
      <c r="P156" s="87"/>
      <c r="Q156" s="132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</row>
    <row r="157" spans="1:256" ht="13" x14ac:dyDescent="0.3">
      <c r="A157" s="239">
        <v>2001</v>
      </c>
      <c r="B157" s="246">
        <v>14</v>
      </c>
      <c r="C157" s="245">
        <v>102</v>
      </c>
      <c r="D157" s="246">
        <v>2001</v>
      </c>
      <c r="E157" s="243">
        <v>-10.4607995231</v>
      </c>
      <c r="F157" s="243">
        <f t="shared" si="5"/>
        <v>-20.921599046200001</v>
      </c>
      <c r="G157" s="244">
        <f t="shared" si="3"/>
        <v>16.666666666666668</v>
      </c>
      <c r="H157" s="244">
        <f t="shared" si="4"/>
        <v>32.454545454545453</v>
      </c>
      <c r="I157" s="340">
        <v>26</v>
      </c>
      <c r="J157" s="284">
        <v>31.772727272727273</v>
      </c>
      <c r="K157" s="284"/>
      <c r="L157" s="285">
        <f t="shared" si="6"/>
        <v>6.0903681857047598</v>
      </c>
      <c r="M157" s="285">
        <f t="shared" si="7"/>
        <v>-27.011967231904762</v>
      </c>
      <c r="N157" s="277"/>
      <c r="O157" s="87"/>
      <c r="P157" s="87"/>
      <c r="Q157" s="132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</row>
    <row r="158" spans="1:256" ht="13" x14ac:dyDescent="0.3">
      <c r="A158" s="239">
        <v>2002</v>
      </c>
      <c r="B158" s="246">
        <v>11</v>
      </c>
      <c r="C158" s="245">
        <v>103</v>
      </c>
      <c r="D158" s="246">
        <v>2002</v>
      </c>
      <c r="E158" s="243">
        <v>-2.50972307865</v>
      </c>
      <c r="F158" s="243">
        <f t="shared" si="5"/>
        <v>-5.0194461573</v>
      </c>
      <c r="G158" s="244">
        <f t="shared" si="3"/>
        <v>13.333333333333334</v>
      </c>
      <c r="H158" s="244">
        <f t="shared" si="4"/>
        <v>36.545454545454547</v>
      </c>
      <c r="I158" s="340">
        <v>16.166666666666668</v>
      </c>
      <c r="J158" s="284">
        <v>32.81818181818182</v>
      </c>
      <c r="K158" s="284"/>
      <c r="L158" s="285">
        <f t="shared" si="6"/>
        <v>14.52168964739954</v>
      </c>
      <c r="M158" s="285">
        <f t="shared" si="7"/>
        <v>-19.54113580469954</v>
      </c>
      <c r="N158" s="277"/>
      <c r="O158" s="87"/>
      <c r="P158" s="87"/>
      <c r="Q158" s="132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</row>
    <row r="159" spans="1:256" ht="13" x14ac:dyDescent="0.3">
      <c r="A159" s="239">
        <v>2003</v>
      </c>
      <c r="B159" s="246">
        <v>15</v>
      </c>
      <c r="C159" s="245">
        <v>104</v>
      </c>
      <c r="D159" s="246">
        <v>2003</v>
      </c>
      <c r="E159" s="243">
        <v>10.09624114947</v>
      </c>
      <c r="F159" s="243">
        <f t="shared" si="5"/>
        <v>20.19248229894</v>
      </c>
      <c r="G159" s="244">
        <f t="shared" si="3"/>
        <v>33.333333333333336</v>
      </c>
      <c r="H159" s="244">
        <f t="shared" si="4"/>
        <v>42.272727272727273</v>
      </c>
      <c r="I159" s="340">
        <v>31.166666666666668</v>
      </c>
      <c r="J159" s="284">
        <v>37.045454545454547</v>
      </c>
      <c r="K159" s="284"/>
      <c r="L159" s="285">
        <f t="shared" si="6"/>
        <v>27.889054114897988</v>
      </c>
      <c r="M159" s="285">
        <f t="shared" si="7"/>
        <v>-7.6965718159579879</v>
      </c>
      <c r="N159" s="277"/>
      <c r="O159" s="87"/>
      <c r="P159" s="87"/>
      <c r="Q159" s="132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</row>
    <row r="160" spans="1:256" ht="13" x14ac:dyDescent="0.3">
      <c r="A160" s="239">
        <v>2004</v>
      </c>
      <c r="B160" s="246">
        <v>74</v>
      </c>
      <c r="C160" s="245">
        <v>105</v>
      </c>
      <c r="D160" s="246">
        <v>2004</v>
      </c>
      <c r="E160" s="243">
        <v>15.996245428150001</v>
      </c>
      <c r="F160" s="243">
        <f t="shared" si="5"/>
        <v>31.992490856300002</v>
      </c>
      <c r="G160" s="244">
        <f t="shared" si="3"/>
        <v>55.666666666666664</v>
      </c>
      <c r="H160" s="244">
        <f t="shared" si="4"/>
        <v>46.18181818181818</v>
      </c>
      <c r="I160" s="340">
        <v>44.333333333333336</v>
      </c>
      <c r="J160" s="284">
        <v>40.636363636363633</v>
      </c>
      <c r="K160" s="284"/>
      <c r="L160" s="285">
        <f t="shared" si="6"/>
        <v>34.145418652010264</v>
      </c>
      <c r="M160" s="285">
        <f t="shared" si="7"/>
        <v>-2.1529277957102586</v>
      </c>
      <c r="N160" s="277"/>
      <c r="O160" s="87"/>
      <c r="P160" s="87"/>
      <c r="Q160" s="132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</row>
    <row r="161" spans="1:256" ht="13" x14ac:dyDescent="0.3">
      <c r="A161" s="239">
        <v>2005</v>
      </c>
      <c r="B161" s="246">
        <v>78</v>
      </c>
      <c r="C161" s="245">
        <v>106</v>
      </c>
      <c r="D161" s="246">
        <v>2005</v>
      </c>
      <c r="E161" s="243">
        <v>17.791511168980001</v>
      </c>
      <c r="F161" s="243">
        <f t="shared" si="5"/>
        <v>35.583022337960003</v>
      </c>
      <c r="G161" s="244">
        <f t="shared" si="3"/>
        <v>67.333333333333329</v>
      </c>
      <c r="H161" s="244">
        <f t="shared" si="4"/>
        <v>49.090909090909093</v>
      </c>
      <c r="I161" s="340">
        <v>57.833333333333336</v>
      </c>
      <c r="J161" s="284">
        <v>41.909090909090907</v>
      </c>
      <c r="K161" s="284"/>
      <c r="L161" s="285">
        <f t="shared" si="6"/>
        <v>36.049118443586394</v>
      </c>
      <c r="M161" s="285">
        <f t="shared" si="7"/>
        <v>-0.46609610562639148</v>
      </c>
      <c r="N161" s="277"/>
      <c r="O161" s="87"/>
      <c r="P161" s="87"/>
      <c r="Q161" s="132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</row>
    <row r="162" spans="1:256" ht="13" x14ac:dyDescent="0.3">
      <c r="A162" s="239">
        <v>2006</v>
      </c>
      <c r="B162" s="246">
        <v>50</v>
      </c>
      <c r="C162" s="245">
        <v>107</v>
      </c>
      <c r="D162" s="246">
        <v>2006</v>
      </c>
      <c r="E162" s="243">
        <v>25.787820501310001</v>
      </c>
      <c r="F162" s="243">
        <f t="shared" si="5"/>
        <v>51.575641002620003</v>
      </c>
      <c r="G162" s="244">
        <f t="shared" si="3"/>
        <v>62.333333333333336</v>
      </c>
      <c r="H162" s="244">
        <f t="shared" si="4"/>
        <v>53.272727272727273</v>
      </c>
      <c r="I162" s="340">
        <v>50.833333333333336</v>
      </c>
      <c r="J162" s="284">
        <v>42.090909090909093</v>
      </c>
      <c r="K162" s="284"/>
      <c r="L162" s="285">
        <f t="shared" si="6"/>
        <v>44.528404859589131</v>
      </c>
      <c r="M162" s="285">
        <f t="shared" si="7"/>
        <v>7.0472361430308759</v>
      </c>
      <c r="N162" s="277"/>
      <c r="O162" s="87"/>
      <c r="P162" s="87"/>
      <c r="Q162" s="132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</row>
    <row r="163" spans="1:256" ht="13" x14ac:dyDescent="0.3">
      <c r="A163" s="239">
        <v>2007</v>
      </c>
      <c r="B163" s="246">
        <v>59</v>
      </c>
      <c r="C163" s="245">
        <v>108</v>
      </c>
      <c r="D163" s="246">
        <v>2007</v>
      </c>
      <c r="E163" s="243">
        <v>38.520294783910003</v>
      </c>
      <c r="F163" s="243">
        <f t="shared" si="5"/>
        <v>77.040589567820007</v>
      </c>
      <c r="G163" s="244">
        <f t="shared" si="3"/>
        <v>64.666666666666671</v>
      </c>
      <c r="H163" s="244">
        <f t="shared" si="4"/>
        <v>56.545454545454547</v>
      </c>
      <c r="I163" s="340">
        <v>50.333333333333336</v>
      </c>
      <c r="J163" s="284">
        <v>44</v>
      </c>
      <c r="K163" s="284"/>
      <c r="L163" s="285">
        <f t="shared" si="6"/>
        <v>58.029920588858168</v>
      </c>
      <c r="M163" s="285">
        <f t="shared" si="7"/>
        <v>19.010668978961839</v>
      </c>
      <c r="N163" s="277"/>
      <c r="O163" s="87"/>
      <c r="P163" s="87"/>
      <c r="Q163" s="132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</row>
    <row r="164" spans="1:256" ht="13" x14ac:dyDescent="0.3">
      <c r="A164" s="239">
        <v>2008</v>
      </c>
      <c r="B164" s="246">
        <v>85</v>
      </c>
      <c r="C164" s="245">
        <v>109</v>
      </c>
      <c r="D164" s="246">
        <v>2008</v>
      </c>
      <c r="E164" s="243">
        <v>42.979868860000003</v>
      </c>
      <c r="F164" s="243">
        <f t="shared" si="5"/>
        <v>85.959737720000007</v>
      </c>
      <c r="G164" s="244">
        <f t="shared" si="3"/>
        <v>68.333333333333329</v>
      </c>
      <c r="H164" s="244">
        <f t="shared" si="4"/>
        <v>57.272727272727273</v>
      </c>
      <c r="I164" s="340">
        <v>51.166666666666664</v>
      </c>
      <c r="J164" s="284">
        <v>43.545454545454547</v>
      </c>
      <c r="K164" s="284"/>
      <c r="L164" s="285">
        <f t="shared" si="6"/>
        <v>62.758852939144006</v>
      </c>
      <c r="M164" s="285">
        <f t="shared" si="7"/>
        <v>23.200884780856001</v>
      </c>
      <c r="N164" s="277"/>
      <c r="O164" s="87"/>
      <c r="P164" s="87"/>
      <c r="Q164" s="132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</row>
    <row r="165" spans="1:256" ht="13" x14ac:dyDescent="0.3">
      <c r="A165" s="239">
        <v>2009</v>
      </c>
      <c r="B165" s="246">
        <v>61</v>
      </c>
      <c r="C165" s="245">
        <v>110</v>
      </c>
      <c r="D165" s="246">
        <v>2009</v>
      </c>
      <c r="E165" s="243">
        <v>34.79443779644</v>
      </c>
      <c r="F165" s="243">
        <f t="shared" si="5"/>
        <v>69.588875592880001</v>
      </c>
      <c r="G165" s="244">
        <f t="shared" si="3"/>
        <v>71.333333333333329</v>
      </c>
      <c r="H165" s="244">
        <f t="shared" si="4"/>
        <v>57.272727272727273</v>
      </c>
      <c r="I165" s="340">
        <v>52.833333333333336</v>
      </c>
      <c r="J165" s="284">
        <v>43.227272727272727</v>
      </c>
      <c r="K165" s="284"/>
      <c r="L165" s="285">
        <f t="shared" si="6"/>
        <v>54.079021839344975</v>
      </c>
      <c r="M165" s="285">
        <f t="shared" si="7"/>
        <v>15.509853753535026</v>
      </c>
      <c r="N165" s="277"/>
      <c r="O165" s="87"/>
      <c r="P165" s="87"/>
      <c r="Q165" s="132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</row>
    <row r="166" spans="1:256" ht="13" x14ac:dyDescent="0.3">
      <c r="A166" s="239">
        <v>2010</v>
      </c>
      <c r="B166" s="246">
        <v>68</v>
      </c>
      <c r="C166" s="245">
        <v>111</v>
      </c>
      <c r="D166" s="246">
        <v>2010</v>
      </c>
      <c r="E166" s="243">
        <v>25.344411598360001</v>
      </c>
      <c r="F166" s="243">
        <f t="shared" si="5"/>
        <v>50.688823196720001</v>
      </c>
      <c r="G166" s="244">
        <f t="shared" si="3"/>
        <v>66.666666666666671</v>
      </c>
      <c r="H166" s="244">
        <f t="shared" si="4"/>
        <v>53.18181818181818</v>
      </c>
      <c r="I166" s="340">
        <v>48</v>
      </c>
      <c r="J166" s="284">
        <v>39.909090909090907</v>
      </c>
      <c r="K166" s="284"/>
      <c r="L166" s="285">
        <f t="shared" si="6"/>
        <v>44.058214058900944</v>
      </c>
      <c r="M166" s="285">
        <f t="shared" si="7"/>
        <v>6.6306091378190573</v>
      </c>
      <c r="N166" s="277"/>
      <c r="O166" s="87"/>
      <c r="P166" s="87"/>
      <c r="Q166" s="132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</row>
    <row r="167" spans="1:256" ht="13" x14ac:dyDescent="0.3">
      <c r="A167" s="239">
        <v>2011</v>
      </c>
      <c r="B167" s="246">
        <v>71</v>
      </c>
      <c r="C167" s="245">
        <v>112</v>
      </c>
      <c r="D167" s="246">
        <v>2011</v>
      </c>
      <c r="E167" s="243">
        <v>24.053083141679998</v>
      </c>
      <c r="F167" s="243">
        <f t="shared" si="5"/>
        <v>48.106166283359997</v>
      </c>
      <c r="G167" s="244">
        <f t="shared" si="3"/>
        <v>63</v>
      </c>
      <c r="H167" s="244">
        <f t="shared" si="4"/>
        <v>49.909090909090907</v>
      </c>
      <c r="I167" s="340">
        <v>40.666666666666664</v>
      </c>
      <c r="J167" s="284">
        <v>37.136363636363633</v>
      </c>
      <c r="K167" s="284"/>
      <c r="L167" s="285">
        <f t="shared" si="6"/>
        <v>42.688889363437468</v>
      </c>
      <c r="M167" s="285">
        <f t="shared" si="7"/>
        <v>5.417276919922525</v>
      </c>
      <c r="N167" s="277"/>
      <c r="O167" s="87"/>
      <c r="P167" s="87"/>
      <c r="Q167" s="132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</row>
    <row r="168" spans="1:256" ht="13" x14ac:dyDescent="0.3">
      <c r="A168" s="239">
        <v>2012</v>
      </c>
      <c r="B168" s="246">
        <v>50</v>
      </c>
      <c r="C168" s="245">
        <v>113</v>
      </c>
      <c r="D168" s="246">
        <v>2012</v>
      </c>
      <c r="E168" s="243">
        <v>24.810124735719999</v>
      </c>
      <c r="F168" s="243">
        <f t="shared" si="5"/>
        <v>49.620249471439998</v>
      </c>
      <c r="G168" s="244">
        <f t="shared" si="3"/>
        <v>46.666666666666664</v>
      </c>
      <c r="H168" s="244">
        <f t="shared" si="4"/>
        <v>51.090909090909093</v>
      </c>
      <c r="I168" s="340">
        <v>32</v>
      </c>
      <c r="J168" s="284">
        <v>35.409090909090907</v>
      </c>
      <c r="K168" s="284"/>
      <c r="L168" s="285">
        <f t="shared" si="6"/>
        <v>43.491656269757485</v>
      </c>
      <c r="M168" s="285">
        <f t="shared" si="7"/>
        <v>6.1285932016825093</v>
      </c>
      <c r="N168" s="277"/>
      <c r="O168" s="87"/>
      <c r="P168" s="87"/>
      <c r="Q168" s="132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</row>
    <row r="169" spans="1:256" ht="13" x14ac:dyDescent="0.3">
      <c r="A169" s="239">
        <v>2013</v>
      </c>
      <c r="B169" s="246">
        <v>19</v>
      </c>
      <c r="C169" s="245">
        <v>114</v>
      </c>
      <c r="D169" s="246">
        <v>2013</v>
      </c>
      <c r="E169" s="243">
        <v>18.38535632904</v>
      </c>
      <c r="F169" s="243">
        <f t="shared" si="5"/>
        <v>36.770712658080001</v>
      </c>
      <c r="G169" s="244">
        <f t="shared" si="3"/>
        <v>28</v>
      </c>
      <c r="H169" s="244">
        <f t="shared" si="4"/>
        <v>49.454545454545453</v>
      </c>
      <c r="I169" s="340">
        <v>20.333333333333332</v>
      </c>
      <c r="J169" s="284">
        <v>34.31818181818182</v>
      </c>
      <c r="K169" s="284"/>
      <c r="L169" s="285">
        <f t="shared" si="6"/>
        <v>36.678831851314015</v>
      </c>
      <c r="M169" s="285">
        <f t="shared" si="7"/>
        <v>9.1880806765985312E-2</v>
      </c>
      <c r="N169" s="277"/>
      <c r="O169" s="87"/>
      <c r="P169" s="87"/>
      <c r="Q169" s="132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</row>
    <row r="170" spans="1:256" ht="13" x14ac:dyDescent="0.3">
      <c r="A170" s="239">
        <v>2014</v>
      </c>
      <c r="B170" s="246">
        <v>15</v>
      </c>
      <c r="C170" s="245">
        <v>115</v>
      </c>
      <c r="D170" s="246">
        <v>2014</v>
      </c>
      <c r="E170" s="243">
        <v>9.6002069774510002</v>
      </c>
      <c r="F170" s="243">
        <f t="shared" si="5"/>
        <v>19.200413954902</v>
      </c>
      <c r="G170" s="244">
        <f t="shared" si="3"/>
        <v>21</v>
      </c>
      <c r="H170" s="244">
        <f t="shared" si="4"/>
        <v>44.545454545454547</v>
      </c>
      <c r="I170" s="340">
        <v>16.166666666666668</v>
      </c>
      <c r="J170" s="284">
        <v>31.227272727272727</v>
      </c>
      <c r="K170" s="284"/>
      <c r="L170" s="285">
        <f t="shared" si="6"/>
        <v>27.363059478889042</v>
      </c>
      <c r="M170" s="285">
        <f t="shared" si="7"/>
        <v>-8.1626455239870399</v>
      </c>
      <c r="N170" s="277"/>
      <c r="O170" s="87"/>
      <c r="P170" s="87"/>
      <c r="Q170" s="132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</row>
    <row r="171" spans="1:256" ht="13" x14ac:dyDescent="0.3">
      <c r="A171" s="239">
        <v>2015</v>
      </c>
      <c r="B171" s="246">
        <v>29</v>
      </c>
      <c r="C171" s="245">
        <v>116</v>
      </c>
      <c r="D171" s="246">
        <v>2015</v>
      </c>
      <c r="E171" s="243">
        <v>10.280751131880001</v>
      </c>
      <c r="F171" s="243">
        <f t="shared" si="5"/>
        <v>20.561502263760001</v>
      </c>
      <c r="G171" s="244">
        <f t="shared" si="3"/>
        <v>28.666666666666668</v>
      </c>
      <c r="H171" s="244">
        <f t="shared" si="4"/>
        <v>43.272727272727273</v>
      </c>
      <c r="I171" s="340">
        <v>20.833333333333332</v>
      </c>
      <c r="J171" s="284">
        <v>28.5</v>
      </c>
      <c r="K171" s="284"/>
      <c r="L171" s="285">
        <f t="shared" si="6"/>
        <v>28.084708500245554</v>
      </c>
      <c r="M171" s="285">
        <f t="shared" si="7"/>
        <v>-7.5232062364855512</v>
      </c>
      <c r="N171" s="277"/>
      <c r="O171" s="87"/>
      <c r="P171" s="87"/>
      <c r="Q171" s="132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</row>
    <row r="172" spans="1:256" ht="13" x14ac:dyDescent="0.3">
      <c r="A172" s="239">
        <v>2016</v>
      </c>
      <c r="B172" s="246">
        <v>42</v>
      </c>
      <c r="C172" s="245">
        <v>117</v>
      </c>
      <c r="D172" s="246">
        <v>2016</v>
      </c>
      <c r="E172" s="243">
        <v>19.394679229809999</v>
      </c>
      <c r="F172" s="243">
        <f t="shared" si="5"/>
        <v>38.789358459619997</v>
      </c>
      <c r="G172" s="244">
        <f t="shared" si="3"/>
        <v>44.666666666666664</v>
      </c>
      <c r="H172" s="244">
        <f t="shared" si="4"/>
        <v>40.799999999999997</v>
      </c>
      <c r="I172" s="340">
        <v>29.166666666666668</v>
      </c>
      <c r="J172" s="284">
        <v>25.363636363636363</v>
      </c>
      <c r="K172" s="284"/>
      <c r="L172" s="285">
        <f t="shared" si="6"/>
        <v>37.749117855290521</v>
      </c>
      <c r="M172" s="285">
        <f t="shared" si="7"/>
        <v>1.0402406043294761</v>
      </c>
      <c r="N172" s="277"/>
      <c r="O172" s="87"/>
      <c r="P172" s="87"/>
      <c r="Q172" s="132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</row>
    <row r="173" spans="1:256" ht="13" x14ac:dyDescent="0.3">
      <c r="A173" s="239">
        <v>2017</v>
      </c>
      <c r="B173" s="246">
        <v>63</v>
      </c>
      <c r="C173" s="245">
        <v>118</v>
      </c>
      <c r="D173" s="246">
        <v>2017</v>
      </c>
      <c r="E173" s="243">
        <v>23.360362617650001</v>
      </c>
      <c r="F173" s="243">
        <f t="shared" si="5"/>
        <v>46.720725235300002</v>
      </c>
      <c r="G173" s="244">
        <f t="shared" si="3"/>
        <v>48.666666666666664</v>
      </c>
      <c r="H173" s="244">
        <f t="shared" si="4"/>
        <v>37.444444444444443</v>
      </c>
      <c r="I173" s="340">
        <v>30.333333333333332</v>
      </c>
      <c r="J173" s="284">
        <v>23.272727272727273</v>
      </c>
      <c r="K173" s="284"/>
      <c r="L173" s="285">
        <f t="shared" si="6"/>
        <v>41.954328519756061</v>
      </c>
      <c r="M173" s="285">
        <f t="shared" si="7"/>
        <v>4.7663967155439408</v>
      </c>
      <c r="N173" s="277"/>
      <c r="O173" s="87"/>
      <c r="P173" s="87"/>
      <c r="Q173" s="132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</row>
    <row r="174" spans="1:256" ht="13" x14ac:dyDescent="0.3">
      <c r="A174" s="239">
        <v>2018</v>
      </c>
      <c r="B174" s="246">
        <v>41</v>
      </c>
      <c r="C174" s="245">
        <v>119</v>
      </c>
      <c r="D174" s="246">
        <v>2018</v>
      </c>
      <c r="E174" s="243">
        <v>16.472344600149999</v>
      </c>
      <c r="F174" s="243">
        <f t="shared" si="5"/>
        <v>32.944689200299997</v>
      </c>
      <c r="G174" s="244">
        <f t="shared" si="3"/>
        <v>45</v>
      </c>
      <c r="H174" s="244">
        <f t="shared" si="4"/>
        <v>35.875</v>
      </c>
      <c r="I174" s="340">
        <v>28.666666666666668</v>
      </c>
      <c r="J174" s="284">
        <v>21.045454545454547</v>
      </c>
      <c r="K174" s="284"/>
      <c r="L174" s="285">
        <f t="shared" si="6"/>
        <v>34.650274213999054</v>
      </c>
      <c r="M174" s="285">
        <f t="shared" si="7"/>
        <v>-1.7055850136990607</v>
      </c>
      <c r="N174" s="277"/>
      <c r="O174" s="87"/>
      <c r="P174" s="87"/>
      <c r="Q174" s="132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</row>
    <row r="175" spans="1:256" ht="13" x14ac:dyDescent="0.3">
      <c r="A175" s="239">
        <v>2019</v>
      </c>
      <c r="B175" s="246">
        <v>31</v>
      </c>
      <c r="C175" s="245">
        <v>120</v>
      </c>
      <c r="D175" s="246">
        <v>2019</v>
      </c>
      <c r="E175" s="243">
        <v>8.2977930533239999</v>
      </c>
      <c r="F175" s="243">
        <f t="shared" si="5"/>
        <v>16.595586106648</v>
      </c>
      <c r="G175" s="244">
        <f t="shared" si="3"/>
        <v>39.666666666666664</v>
      </c>
      <c r="H175" s="244">
        <f t="shared" si="4"/>
        <v>38.285714285714285</v>
      </c>
      <c r="I175" s="340">
        <v>25.833333333333332</v>
      </c>
      <c r="J175" s="284">
        <v>20.636363636363637</v>
      </c>
      <c r="K175" s="284"/>
      <c r="L175" s="285">
        <f t="shared" si="6"/>
        <v>25.981979753744767</v>
      </c>
      <c r="M175" s="285">
        <f t="shared" si="7"/>
        <v>-9.3863936470967708</v>
      </c>
      <c r="N175" s="277"/>
      <c r="O175" s="87"/>
      <c r="P175" s="87"/>
      <c r="Q175" s="132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</row>
    <row r="176" spans="1:256" ht="13" x14ac:dyDescent="0.3">
      <c r="A176" s="239">
        <v>2020</v>
      </c>
      <c r="B176" s="246">
        <v>47</v>
      </c>
      <c r="C176" s="245">
        <v>121</v>
      </c>
      <c r="D176" s="246">
        <v>2020</v>
      </c>
      <c r="E176" s="243">
        <v>6.464018089564</v>
      </c>
      <c r="F176" s="243">
        <f t="shared" si="5"/>
        <v>12.928036179128</v>
      </c>
      <c r="G176" s="244">
        <f t="shared" si="3"/>
        <v>39</v>
      </c>
      <c r="H176" s="244">
        <f t="shared" si="4"/>
        <v>42.166666666666664</v>
      </c>
      <c r="I176" s="340">
        <v>20</v>
      </c>
      <c r="J176" s="284">
        <v>20.727272727272727</v>
      </c>
      <c r="K176" s="284"/>
      <c r="L176" s="285">
        <f t="shared" si="6"/>
        <v>24.037444782173665</v>
      </c>
      <c r="M176" s="285">
        <f t="shared" si="7"/>
        <v>-11.109408603045665</v>
      </c>
      <c r="N176" s="277"/>
      <c r="O176" s="87"/>
      <c r="P176" s="87"/>
      <c r="Q176" s="132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</row>
    <row r="177" spans="1:256" ht="13" x14ac:dyDescent="0.3">
      <c r="A177" s="239"/>
      <c r="B177" s="247"/>
      <c r="C177" s="245">
        <v>122</v>
      </c>
      <c r="D177" s="246">
        <v>2021</v>
      </c>
      <c r="E177" s="243">
        <v>3.786889323364</v>
      </c>
      <c r="F177" s="243">
        <f t="shared" si="5"/>
        <v>7.5737786467279999</v>
      </c>
      <c r="G177" s="244"/>
      <c r="H177" s="244"/>
      <c r="I177" s="340">
        <v>18.833333333333332</v>
      </c>
      <c r="J177" s="284">
        <v>19.363636363636363</v>
      </c>
      <c r="K177" s="284"/>
      <c r="L177" s="285">
        <f t="shared" si="6"/>
        <v>21.198617438495184</v>
      </c>
      <c r="M177" s="285">
        <f t="shared" si="7"/>
        <v>-13.624838791767186</v>
      </c>
      <c r="N177" s="277"/>
      <c r="O177" s="87"/>
      <c r="P177" s="87"/>
      <c r="Q177" s="132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</row>
    <row r="178" spans="1:256" ht="13" x14ac:dyDescent="0.3">
      <c r="A178" s="239"/>
      <c r="B178" s="247"/>
      <c r="C178" s="245">
        <v>123</v>
      </c>
      <c r="D178" s="246">
        <v>2022</v>
      </c>
      <c r="E178" s="243">
        <v>-8.8319961770899997</v>
      </c>
      <c r="F178" s="243">
        <f t="shared" si="5"/>
        <v>-17.663992354179999</v>
      </c>
      <c r="G178" s="244"/>
      <c r="H178" s="244"/>
      <c r="I178" s="340">
        <v>13.333333333333334</v>
      </c>
      <c r="J178" s="284">
        <v>18.772727272727273</v>
      </c>
      <c r="K178" s="284"/>
      <c r="L178" s="285">
        <f t="shared" si="6"/>
        <v>7.8175512538137646</v>
      </c>
      <c r="M178" s="285">
        <f t="shared" si="7"/>
        <v>-25.481543607993764</v>
      </c>
      <c r="N178" s="277"/>
      <c r="O178" s="87"/>
      <c r="P178" s="87"/>
      <c r="Q178" s="132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</row>
    <row r="179" spans="1:256" ht="13" x14ac:dyDescent="0.3">
      <c r="A179" s="239"/>
      <c r="B179" s="247"/>
      <c r="C179" s="245">
        <v>124</v>
      </c>
      <c r="D179" s="246">
        <v>2023</v>
      </c>
      <c r="E179" s="243">
        <v>-25.3349678314</v>
      </c>
      <c r="F179" s="243">
        <f t="shared" si="5"/>
        <v>-50.6699356628</v>
      </c>
      <c r="G179" s="244"/>
      <c r="H179" s="244"/>
      <c r="I179" s="340">
        <v>14.666666666666666</v>
      </c>
      <c r="J179" s="284">
        <v>17.136363636363637</v>
      </c>
      <c r="K179" s="284"/>
      <c r="L179" s="285">
        <f t="shared" si="6"/>
        <v>-9.6821998884165623</v>
      </c>
      <c r="M179" s="285">
        <f t="shared" si="7"/>
        <v>-40.987735774383438</v>
      </c>
      <c r="N179" s="277"/>
      <c r="O179" s="87"/>
      <c r="P179" s="87"/>
      <c r="Q179" s="132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</row>
    <row r="180" spans="1:256" ht="13" x14ac:dyDescent="0.3">
      <c r="A180" s="239"/>
      <c r="B180" s="247"/>
      <c r="C180" s="245">
        <v>125</v>
      </c>
      <c r="D180" s="246">
        <v>2024</v>
      </c>
      <c r="E180" s="243">
        <v>-32.069593013599999</v>
      </c>
      <c r="F180" s="243">
        <f t="shared" si="5"/>
        <v>-64.139186027199997</v>
      </c>
      <c r="G180" s="244"/>
      <c r="H180" s="244"/>
      <c r="I180" s="340">
        <v>11</v>
      </c>
      <c r="J180" s="284">
        <v>16.09090909090909</v>
      </c>
      <c r="K180" s="284"/>
      <c r="L180" s="285">
        <f t="shared" si="6"/>
        <v>-16.823596431621439</v>
      </c>
      <c r="M180" s="285">
        <f t="shared" si="7"/>
        <v>-47.315589595578558</v>
      </c>
      <c r="N180" s="277"/>
      <c r="O180" s="87"/>
      <c r="P180" s="87"/>
      <c r="Q180" s="132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</row>
    <row r="181" spans="1:256" x14ac:dyDescent="0.25">
      <c r="A181" s="239"/>
      <c r="B181" s="247"/>
      <c r="C181" s="245">
        <v>126</v>
      </c>
      <c r="D181" s="246">
        <v>2025</v>
      </c>
      <c r="E181" s="243">
        <v>-28.159365816800001</v>
      </c>
      <c r="F181" s="243">
        <f t="shared" si="5"/>
        <v>-56.318731633600002</v>
      </c>
      <c r="G181" s="244"/>
      <c r="H181" s="244"/>
      <c r="I181" s="340">
        <v>10</v>
      </c>
      <c r="J181" s="284">
        <v>15.772727272727273</v>
      </c>
      <c r="K181" s="284"/>
      <c r="L181" s="285">
        <f t="shared" si="6"/>
        <v>-12.677191512134723</v>
      </c>
      <c r="M181" s="285">
        <f t="shared" si="7"/>
        <v>-43.641540121465283</v>
      </c>
      <c r="N181" s="279"/>
      <c r="O181" s="87"/>
      <c r="P181" s="87"/>
      <c r="AA181" s="66"/>
      <c r="AB181" s="66"/>
      <c r="AC181" s="66"/>
      <c r="AD181" s="66"/>
      <c r="AE181" s="66"/>
      <c r="AF181" s="66"/>
      <c r="AG181" s="66"/>
      <c r="AH181" s="66"/>
    </row>
    <row r="182" spans="1:256" x14ac:dyDescent="0.25">
      <c r="A182" s="239"/>
      <c r="B182" s="242"/>
      <c r="C182" s="241">
        <v>127</v>
      </c>
      <c r="D182" s="248">
        <v>2026</v>
      </c>
      <c r="E182" s="243">
        <v>-25.5929113754</v>
      </c>
      <c r="F182" s="243">
        <f t="shared" si="5"/>
        <v>-51.1858227508</v>
      </c>
      <c r="G182" s="244"/>
      <c r="H182" s="244"/>
      <c r="I182" s="340">
        <v>14</v>
      </c>
      <c r="J182" s="284">
        <v>13.909090909090908</v>
      </c>
      <c r="K182" s="284"/>
      <c r="L182" s="285">
        <f t="shared" si="6"/>
        <v>-9.955723222474159</v>
      </c>
      <c r="M182" s="285">
        <f t="shared" si="7"/>
        <v>-41.230099528325837</v>
      </c>
      <c r="N182" s="277"/>
      <c r="O182" s="87"/>
      <c r="P182" s="87"/>
      <c r="AA182" s="87"/>
      <c r="AD182" s="103"/>
      <c r="AE182" s="104"/>
      <c r="AF182" s="104"/>
    </row>
    <row r="183" spans="1:256" ht="14.5" x14ac:dyDescent="0.35">
      <c r="A183" s="239"/>
      <c r="B183" s="242"/>
      <c r="C183" s="241">
        <v>128</v>
      </c>
      <c r="D183" s="248">
        <v>2027</v>
      </c>
      <c r="E183" s="243">
        <v>-29.250340651199998</v>
      </c>
      <c r="F183" s="243">
        <f t="shared" si="5"/>
        <v>-58.500681302399997</v>
      </c>
      <c r="G183" s="244"/>
      <c r="H183" s="244"/>
      <c r="I183" s="340">
        <v>16</v>
      </c>
      <c r="J183" s="284">
        <v>13.909090909090908</v>
      </c>
      <c r="K183" s="284"/>
      <c r="L183" s="285">
        <f t="shared" si="6"/>
        <v>-13.83406122653248</v>
      </c>
      <c r="M183" s="285">
        <f t="shared" si="7"/>
        <v>-44.666620075867513</v>
      </c>
      <c r="N183" s="277"/>
      <c r="O183" s="87"/>
      <c r="P183" s="87"/>
      <c r="AA183" s="134"/>
      <c r="AB183" s="134"/>
      <c r="AC183" s="134"/>
      <c r="AD183" s="134"/>
      <c r="AE183" s="134"/>
      <c r="AF183" s="134"/>
      <c r="AG183" s="134"/>
      <c r="AH183" s="134"/>
      <c r="AI183" s="135"/>
    </row>
    <row r="184" spans="1:256" x14ac:dyDescent="0.25">
      <c r="A184" s="239"/>
      <c r="B184" s="242"/>
      <c r="C184" s="241">
        <v>129</v>
      </c>
      <c r="D184" s="248">
        <v>2028</v>
      </c>
      <c r="E184" s="243">
        <v>-29.923887687800001</v>
      </c>
      <c r="F184" s="243">
        <f t="shared" ref="F184:F247" si="8">E184*2</f>
        <v>-59.847775375600001</v>
      </c>
      <c r="G184" s="244"/>
      <c r="H184" s="244"/>
      <c r="I184" s="340">
        <v>18.333333333333332</v>
      </c>
      <c r="J184" s="284">
        <v>13.909090909090908</v>
      </c>
      <c r="K184" s="284"/>
      <c r="L184" s="285">
        <f t="shared" si="6"/>
        <v>-14.548290504143122</v>
      </c>
      <c r="M184" s="285">
        <f t="shared" si="7"/>
        <v>-45.299484871456883</v>
      </c>
      <c r="N184" s="277"/>
      <c r="O184" s="87"/>
      <c r="P184" s="87"/>
    </row>
    <row r="185" spans="1:256" x14ac:dyDescent="0.25">
      <c r="A185" s="239"/>
      <c r="B185" s="242"/>
      <c r="C185" s="241">
        <v>130</v>
      </c>
      <c r="D185" s="248">
        <v>2029</v>
      </c>
      <c r="E185" s="243">
        <v>-21.520704567999999</v>
      </c>
      <c r="F185" s="243">
        <f t="shared" si="8"/>
        <v>-43.041409135999999</v>
      </c>
      <c r="G185" s="244"/>
      <c r="H185" s="244"/>
      <c r="I185" s="340">
        <v>17.666666666666668</v>
      </c>
      <c r="J185" s="284">
        <v>13.909090909090908</v>
      </c>
      <c r="K185" s="284"/>
      <c r="L185" s="285">
        <f t="shared" ref="L185:L248" si="9">E185*1.0604+17.183</f>
        <v>-5.6375551239071982</v>
      </c>
      <c r="M185" s="285">
        <f t="shared" ref="M185:M248" si="10">E185*0.9396-17.183</f>
        <v>-37.4038540120928</v>
      </c>
      <c r="N185" s="277"/>
      <c r="O185" s="87"/>
      <c r="P185" s="87"/>
    </row>
    <row r="186" spans="1:256" x14ac:dyDescent="0.25">
      <c r="A186" s="239"/>
      <c r="B186" s="242"/>
      <c r="C186" s="241">
        <v>131</v>
      </c>
      <c r="D186" s="248">
        <v>2030</v>
      </c>
      <c r="E186" s="243">
        <v>-13.3609440473</v>
      </c>
      <c r="F186" s="243">
        <f t="shared" si="8"/>
        <v>-26.721888094600001</v>
      </c>
      <c r="G186" s="244"/>
      <c r="H186" s="244"/>
      <c r="I186" s="340">
        <v>18</v>
      </c>
      <c r="J186" s="284">
        <v>13.909090909090908</v>
      </c>
      <c r="K186" s="284"/>
      <c r="L186" s="285">
        <f t="shared" si="9"/>
        <v>3.0150549322430802</v>
      </c>
      <c r="M186" s="285">
        <f t="shared" si="10"/>
        <v>-29.736943026843079</v>
      </c>
      <c r="N186" s="277"/>
      <c r="O186" s="87"/>
      <c r="P186" s="87"/>
    </row>
    <row r="187" spans="1:256" x14ac:dyDescent="0.25">
      <c r="A187" s="239"/>
      <c r="B187" s="242"/>
      <c r="C187" s="241">
        <v>132</v>
      </c>
      <c r="D187" s="248">
        <v>2031</v>
      </c>
      <c r="E187" s="243">
        <v>-16.533517595300001</v>
      </c>
      <c r="F187" s="243">
        <f t="shared" si="8"/>
        <v>-33.067035190600002</v>
      </c>
      <c r="G187" s="244"/>
      <c r="H187" s="244"/>
      <c r="I187" s="340">
        <v>7</v>
      </c>
      <c r="J187" s="284">
        <v>13.5</v>
      </c>
      <c r="K187" s="284"/>
      <c r="L187" s="285">
        <f t="shared" si="9"/>
        <v>-0.34914205805612042</v>
      </c>
      <c r="M187" s="285">
        <f t="shared" si="10"/>
        <v>-32.717893132543878</v>
      </c>
      <c r="N187" s="277"/>
      <c r="O187" s="87"/>
      <c r="P187" s="87"/>
    </row>
    <row r="188" spans="1:256" x14ac:dyDescent="0.25">
      <c r="A188" s="239"/>
      <c r="B188" s="242"/>
      <c r="C188" s="241">
        <v>133</v>
      </c>
      <c r="D188" s="250">
        <v>2032</v>
      </c>
      <c r="E188" s="341">
        <v>-26.344206847900001</v>
      </c>
      <c r="F188" s="243">
        <f t="shared" si="8"/>
        <v>-52.688413695800001</v>
      </c>
      <c r="G188" s="244"/>
      <c r="H188" s="244"/>
      <c r="I188" s="340">
        <v>12</v>
      </c>
      <c r="J188" s="284">
        <v>13.363636363636363</v>
      </c>
      <c r="K188" s="284"/>
      <c r="L188" s="285">
        <f t="shared" si="9"/>
        <v>-10.752396941513162</v>
      </c>
      <c r="M188" s="285">
        <f t="shared" si="10"/>
        <v>-41.93601675428684</v>
      </c>
      <c r="N188" s="277"/>
      <c r="O188" s="87"/>
      <c r="P188" s="87"/>
    </row>
    <row r="189" spans="1:256" x14ac:dyDescent="0.25">
      <c r="A189" s="239"/>
      <c r="B189" s="242"/>
      <c r="C189" s="241">
        <v>134</v>
      </c>
      <c r="D189" s="250">
        <v>2033</v>
      </c>
      <c r="E189" s="341">
        <v>-29.661196203399999</v>
      </c>
      <c r="F189" s="243">
        <f t="shared" si="8"/>
        <v>-59.322392406799999</v>
      </c>
      <c r="G189" s="244"/>
      <c r="H189" s="244"/>
      <c r="I189" s="340">
        <v>13.333333333333334</v>
      </c>
      <c r="J189" s="284">
        <v>12.318181818181818</v>
      </c>
      <c r="K189" s="284"/>
      <c r="L189" s="285">
        <f t="shared" si="9"/>
        <v>-14.269732454085361</v>
      </c>
      <c r="M189" s="285">
        <f t="shared" si="10"/>
        <v>-45.052659952714635</v>
      </c>
      <c r="N189" s="277"/>
      <c r="O189" s="87"/>
      <c r="P189" s="87"/>
    </row>
    <row r="190" spans="1:256" x14ac:dyDescent="0.25">
      <c r="A190" s="239"/>
      <c r="B190" s="242"/>
      <c r="C190" s="241">
        <v>135</v>
      </c>
      <c r="D190" s="248">
        <v>2034</v>
      </c>
      <c r="E190" s="243">
        <v>-25.1353097099</v>
      </c>
      <c r="F190" s="243">
        <f t="shared" si="8"/>
        <v>-50.270619419799999</v>
      </c>
      <c r="G190" s="244"/>
      <c r="H190" s="244"/>
      <c r="I190" s="340">
        <v>14.666666666666666</v>
      </c>
      <c r="J190" s="284">
        <v>12.5</v>
      </c>
      <c r="K190" s="284"/>
      <c r="L190" s="285">
        <f t="shared" si="9"/>
        <v>-9.4704824163779584</v>
      </c>
      <c r="M190" s="285">
        <f t="shared" si="10"/>
        <v>-40.800137003422037</v>
      </c>
      <c r="N190" s="277"/>
      <c r="O190" s="87"/>
      <c r="P190" s="87"/>
    </row>
    <row r="191" spans="1:256" x14ac:dyDescent="0.25">
      <c r="A191" s="239"/>
      <c r="B191" s="242"/>
      <c r="C191" s="241">
        <v>136</v>
      </c>
      <c r="D191" s="250">
        <v>2035</v>
      </c>
      <c r="E191" s="341">
        <v>-23.301118811399999</v>
      </c>
      <c r="F191" s="243">
        <f t="shared" si="8"/>
        <v>-46.602237622799997</v>
      </c>
      <c r="G191" s="244"/>
      <c r="H191" s="244"/>
      <c r="I191" s="340">
        <v>9.5</v>
      </c>
      <c r="J191" s="284">
        <v>13.590909090909092</v>
      </c>
      <c r="K191" s="284"/>
      <c r="L191" s="285">
        <f t="shared" si="9"/>
        <v>-7.5255063876085586</v>
      </c>
      <c r="M191" s="285">
        <f t="shared" si="10"/>
        <v>-39.076731235191438</v>
      </c>
      <c r="N191" s="278"/>
      <c r="O191" s="87"/>
      <c r="P191" s="87"/>
    </row>
    <row r="192" spans="1:256" ht="13" x14ac:dyDescent="0.3">
      <c r="A192" s="239"/>
      <c r="B192" s="242"/>
      <c r="C192" s="241">
        <v>137</v>
      </c>
      <c r="D192" s="248">
        <v>2036</v>
      </c>
      <c r="E192" s="243">
        <v>-27.055655137399999</v>
      </c>
      <c r="F192" s="243">
        <f t="shared" si="8"/>
        <v>-54.111310274799997</v>
      </c>
      <c r="G192" s="244"/>
      <c r="H192" s="244"/>
      <c r="I192" s="340">
        <v>8</v>
      </c>
      <c r="J192" s="284">
        <v>12.772727272727273</v>
      </c>
      <c r="K192" s="284"/>
      <c r="L192" s="285">
        <f t="shared" si="9"/>
        <v>-11.50681670769896</v>
      </c>
      <c r="M192" s="285">
        <f t="shared" si="10"/>
        <v>-42.604493567101038</v>
      </c>
      <c r="N192" s="278"/>
      <c r="O192" s="131"/>
      <c r="P192" s="131"/>
    </row>
    <row r="193" spans="1:16" ht="13" x14ac:dyDescent="0.3">
      <c r="A193" s="239"/>
      <c r="B193" s="242"/>
      <c r="C193" s="241">
        <v>138</v>
      </c>
      <c r="D193" s="248">
        <v>2037</v>
      </c>
      <c r="E193" s="243">
        <v>-25.4794741163</v>
      </c>
      <c r="F193" s="243">
        <f t="shared" si="8"/>
        <v>-50.958948232600001</v>
      </c>
      <c r="G193" s="244"/>
      <c r="H193" s="244"/>
      <c r="I193" s="340">
        <v>8.1666666666666661</v>
      </c>
      <c r="J193" s="284">
        <v>13.772727272727273</v>
      </c>
      <c r="K193" s="284"/>
      <c r="L193" s="285">
        <f t="shared" si="9"/>
        <v>-9.8354343529245192</v>
      </c>
      <c r="M193" s="285">
        <f t="shared" si="10"/>
        <v>-41.123513879675485</v>
      </c>
      <c r="N193" s="278"/>
      <c r="O193" s="131"/>
      <c r="P193" s="131"/>
    </row>
    <row r="194" spans="1:16" ht="13" x14ac:dyDescent="0.3">
      <c r="A194" s="239"/>
      <c r="B194" s="242"/>
      <c r="C194" s="241">
        <v>139</v>
      </c>
      <c r="D194" s="248">
        <v>2038</v>
      </c>
      <c r="E194" s="243">
        <v>-11.6786902882</v>
      </c>
      <c r="F194" s="243">
        <f t="shared" si="8"/>
        <v>-23.357380576400001</v>
      </c>
      <c r="G194" s="244"/>
      <c r="H194" s="244"/>
      <c r="I194" s="340">
        <v>12.333333333333334</v>
      </c>
      <c r="J194" s="284">
        <v>15.636363636363637</v>
      </c>
      <c r="K194" s="284"/>
      <c r="L194" s="285">
        <f t="shared" si="9"/>
        <v>4.7989168183927191</v>
      </c>
      <c r="M194" s="285">
        <f t="shared" si="10"/>
        <v>-28.15629739479272</v>
      </c>
      <c r="N194" s="278"/>
      <c r="O194" s="131"/>
      <c r="P194" s="131"/>
    </row>
    <row r="195" spans="1:16" ht="13" x14ac:dyDescent="0.3">
      <c r="A195" s="239"/>
      <c r="B195" s="242"/>
      <c r="C195" s="241">
        <v>140</v>
      </c>
      <c r="D195" s="248">
        <v>2039</v>
      </c>
      <c r="E195" s="243">
        <v>4.7694190432979999</v>
      </c>
      <c r="F195" s="243">
        <f t="shared" si="8"/>
        <v>9.5388380865959999</v>
      </c>
      <c r="G195" s="244"/>
      <c r="H195" s="244"/>
      <c r="I195" s="340">
        <v>19.166666666666668</v>
      </c>
      <c r="J195" s="284">
        <v>17.545454545454547</v>
      </c>
      <c r="K195" s="284"/>
      <c r="L195" s="285">
        <f t="shared" si="9"/>
        <v>22.2404919535132</v>
      </c>
      <c r="M195" s="285">
        <f t="shared" si="10"/>
        <v>-12.701653866917198</v>
      </c>
      <c r="N195" s="278"/>
      <c r="O195" s="131"/>
      <c r="P195" s="131"/>
    </row>
    <row r="196" spans="1:16" ht="13" x14ac:dyDescent="0.3">
      <c r="A196" s="239"/>
      <c r="B196" s="242"/>
      <c r="C196" s="241">
        <v>141</v>
      </c>
      <c r="D196" s="248">
        <v>2040</v>
      </c>
      <c r="E196" s="243">
        <v>11.63031639455</v>
      </c>
      <c r="F196" s="243">
        <f t="shared" si="8"/>
        <v>23.260632789100001</v>
      </c>
      <c r="G196" s="244"/>
      <c r="H196" s="244"/>
      <c r="I196" s="340">
        <v>19.333333333333332</v>
      </c>
      <c r="J196" s="284">
        <v>17.863636363636363</v>
      </c>
      <c r="K196" s="284"/>
      <c r="L196" s="285">
        <f t="shared" si="9"/>
        <v>29.515787504780821</v>
      </c>
      <c r="M196" s="285">
        <f t="shared" si="10"/>
        <v>-6.2551547156808205</v>
      </c>
      <c r="N196" s="278"/>
      <c r="O196" s="131"/>
      <c r="P196" s="131"/>
    </row>
    <row r="197" spans="1:16" ht="13" x14ac:dyDescent="0.3">
      <c r="A197" s="239"/>
      <c r="B197" s="242"/>
      <c r="C197" s="241">
        <v>142</v>
      </c>
      <c r="D197" s="248">
        <v>2041</v>
      </c>
      <c r="E197" s="243">
        <v>11.787835958280001</v>
      </c>
      <c r="F197" s="243">
        <f t="shared" si="8"/>
        <v>23.575671916560001</v>
      </c>
      <c r="G197" s="244"/>
      <c r="H197" s="244"/>
      <c r="I197" s="340">
        <v>18.666666666666668</v>
      </c>
      <c r="J197" s="284">
        <v>18.727272727272727</v>
      </c>
      <c r="K197" s="284"/>
      <c r="L197" s="285">
        <f t="shared" si="9"/>
        <v>29.68282125016011</v>
      </c>
      <c r="M197" s="285">
        <f t="shared" si="10"/>
        <v>-6.1071493336001108</v>
      </c>
      <c r="N197" s="278"/>
      <c r="O197" s="131"/>
      <c r="P197" s="131"/>
    </row>
    <row r="198" spans="1:16" ht="13" x14ac:dyDescent="0.3">
      <c r="A198" s="239"/>
      <c r="B198" s="242"/>
      <c r="C198" s="241">
        <v>143</v>
      </c>
      <c r="D198" s="246">
        <v>2042</v>
      </c>
      <c r="E198" s="243">
        <v>16.256406832730001</v>
      </c>
      <c r="F198" s="243">
        <f t="shared" si="8"/>
        <v>32.512813665460001</v>
      </c>
      <c r="G198" s="244"/>
      <c r="H198" s="244"/>
      <c r="I198" s="340">
        <v>19.5</v>
      </c>
      <c r="J198" s="284">
        <v>19.363636363636363</v>
      </c>
      <c r="K198" s="284"/>
      <c r="L198" s="285">
        <f t="shared" si="9"/>
        <v>34.421293805426892</v>
      </c>
      <c r="M198" s="285">
        <f t="shared" si="10"/>
        <v>-1.9084801399668923</v>
      </c>
      <c r="N198" s="278"/>
      <c r="O198" s="131"/>
      <c r="P198" s="131"/>
    </row>
    <row r="199" spans="1:16" ht="13" x14ac:dyDescent="0.3">
      <c r="A199" s="239"/>
      <c r="B199" s="242"/>
      <c r="C199" s="241">
        <v>144</v>
      </c>
      <c r="D199" s="248">
        <v>2043</v>
      </c>
      <c r="E199" s="243">
        <v>24.609063643270002</v>
      </c>
      <c r="F199" s="243">
        <f t="shared" si="8"/>
        <v>49.218127286540003</v>
      </c>
      <c r="G199" s="244"/>
      <c r="H199" s="244"/>
      <c r="I199" s="340">
        <v>29.5</v>
      </c>
      <c r="J199" s="284">
        <v>24.181818181818183</v>
      </c>
      <c r="K199" s="284"/>
      <c r="L199" s="285">
        <f t="shared" si="9"/>
        <v>43.278451087323511</v>
      </c>
      <c r="M199" s="285">
        <f t="shared" si="10"/>
        <v>5.9396761992164926</v>
      </c>
      <c r="N199" s="278"/>
      <c r="O199" s="131"/>
      <c r="P199" s="131"/>
    </row>
    <row r="200" spans="1:16" ht="13" x14ac:dyDescent="0.3">
      <c r="A200" s="239"/>
      <c r="B200" s="242"/>
      <c r="C200" s="241">
        <v>145</v>
      </c>
      <c r="D200" s="246">
        <v>2044</v>
      </c>
      <c r="E200" s="243">
        <v>25.564937845029998</v>
      </c>
      <c r="F200" s="243">
        <f t="shared" si="8"/>
        <v>51.129875690059997</v>
      </c>
      <c r="G200" s="244"/>
      <c r="H200" s="244"/>
      <c r="I200" s="340">
        <v>28.333333333333332</v>
      </c>
      <c r="J200" s="284">
        <v>28.59090909090909</v>
      </c>
      <c r="K200" s="284"/>
      <c r="L200" s="285">
        <f t="shared" si="9"/>
        <v>44.292060090869811</v>
      </c>
      <c r="M200" s="285">
        <f t="shared" si="10"/>
        <v>6.8378155991901863</v>
      </c>
      <c r="N200" s="278"/>
      <c r="O200" s="131"/>
      <c r="P200" s="131"/>
    </row>
    <row r="201" spans="1:16" ht="13" x14ac:dyDescent="0.3">
      <c r="A201" s="239"/>
      <c r="B201" s="242"/>
      <c r="C201" s="241">
        <v>146</v>
      </c>
      <c r="D201" s="248">
        <v>2045</v>
      </c>
      <c r="E201" s="243">
        <v>16.74997113945</v>
      </c>
      <c r="F201" s="243">
        <f t="shared" si="8"/>
        <v>33.499942278900001</v>
      </c>
      <c r="G201" s="244"/>
      <c r="H201" s="244"/>
      <c r="I201" s="340">
        <v>26</v>
      </c>
      <c r="J201" s="284">
        <v>31.772727272727273</v>
      </c>
      <c r="K201" s="284"/>
      <c r="L201" s="285">
        <f t="shared" si="9"/>
        <v>34.944669396272779</v>
      </c>
      <c r="M201" s="285">
        <f t="shared" si="10"/>
        <v>-1.4447271173727803</v>
      </c>
      <c r="N201" s="278"/>
      <c r="O201" s="131"/>
      <c r="P201" s="131"/>
    </row>
    <row r="202" spans="1:16" ht="13" x14ac:dyDescent="0.3">
      <c r="A202" s="239"/>
      <c r="B202" s="242"/>
      <c r="C202" s="241">
        <v>147</v>
      </c>
      <c r="D202" s="248">
        <v>2046</v>
      </c>
      <c r="E202" s="243">
        <v>10.5523253735</v>
      </c>
      <c r="F202" s="243">
        <f t="shared" si="8"/>
        <v>21.104650747000001</v>
      </c>
      <c r="G202" s="244"/>
      <c r="H202" s="244"/>
      <c r="I202" s="340">
        <v>16.166666666666668</v>
      </c>
      <c r="J202" s="284">
        <v>32.81818181818182</v>
      </c>
      <c r="K202" s="284"/>
      <c r="L202" s="285">
        <f t="shared" si="9"/>
        <v>28.372685826059403</v>
      </c>
      <c r="M202" s="285">
        <f t="shared" si="10"/>
        <v>-7.2680350790594002</v>
      </c>
      <c r="N202" s="278"/>
      <c r="O202" s="131"/>
      <c r="P202" s="131"/>
    </row>
    <row r="203" spans="1:16" ht="13" x14ac:dyDescent="0.3">
      <c r="A203" s="239"/>
      <c r="B203" s="242"/>
      <c r="C203" s="241">
        <v>148</v>
      </c>
      <c r="D203" s="246">
        <v>2047</v>
      </c>
      <c r="E203" s="243">
        <v>15.75953352789</v>
      </c>
      <c r="F203" s="243">
        <f t="shared" si="8"/>
        <v>31.519067055779999</v>
      </c>
      <c r="G203" s="244"/>
      <c r="H203" s="244"/>
      <c r="I203" s="340">
        <v>31.166666666666668</v>
      </c>
      <c r="J203" s="284">
        <v>37.045454545454547</v>
      </c>
      <c r="K203" s="284"/>
      <c r="L203" s="285">
        <f t="shared" si="9"/>
        <v>33.894409352974556</v>
      </c>
      <c r="M203" s="285">
        <f t="shared" si="10"/>
        <v>-2.3753422971945568</v>
      </c>
      <c r="N203" s="278"/>
      <c r="O203" s="131"/>
      <c r="P203" s="131"/>
    </row>
    <row r="204" spans="1:16" ht="13" x14ac:dyDescent="0.3">
      <c r="A204" s="239"/>
      <c r="B204" s="242"/>
      <c r="C204" s="241">
        <v>149</v>
      </c>
      <c r="D204" s="248">
        <v>2048</v>
      </c>
      <c r="E204" s="243">
        <v>24.686016289609999</v>
      </c>
      <c r="F204" s="243">
        <f t="shared" si="8"/>
        <v>49.372032579219997</v>
      </c>
      <c r="G204" s="244"/>
      <c r="H204" s="244"/>
      <c r="I204" s="340">
        <v>44.333333333333336</v>
      </c>
      <c r="J204" s="284">
        <v>40.636363636363633</v>
      </c>
      <c r="K204" s="284"/>
      <c r="L204" s="285">
        <f t="shared" si="9"/>
        <v>43.36005167350244</v>
      </c>
      <c r="M204" s="285">
        <f t="shared" si="10"/>
        <v>6.0119809057175537</v>
      </c>
      <c r="N204" s="278"/>
      <c r="O204" s="131"/>
      <c r="P204" s="131"/>
    </row>
    <row r="205" spans="1:16" ht="13" x14ac:dyDescent="0.3">
      <c r="A205" s="239"/>
      <c r="B205" s="242"/>
      <c r="C205" s="241">
        <v>150</v>
      </c>
      <c r="D205" s="248">
        <v>2049</v>
      </c>
      <c r="E205" s="243">
        <v>26.560561295909999</v>
      </c>
      <c r="F205" s="243">
        <f t="shared" si="8"/>
        <v>53.121122591819997</v>
      </c>
      <c r="G205" s="244"/>
      <c r="H205" s="244"/>
      <c r="I205" s="340">
        <v>57.833333333333336</v>
      </c>
      <c r="J205" s="284">
        <v>41.909090909090907</v>
      </c>
      <c r="K205" s="284"/>
      <c r="L205" s="285">
        <f t="shared" si="9"/>
        <v>45.347819198182961</v>
      </c>
      <c r="M205" s="285">
        <f t="shared" si="10"/>
        <v>7.7733033936370362</v>
      </c>
      <c r="N205" s="277"/>
      <c r="O205" s="131"/>
      <c r="P205" s="131"/>
    </row>
    <row r="206" spans="1:16" ht="13" x14ac:dyDescent="0.3">
      <c r="A206" s="239"/>
      <c r="B206" s="242"/>
      <c r="C206" s="241">
        <v>151</v>
      </c>
      <c r="D206" s="248">
        <v>2050</v>
      </c>
      <c r="E206" s="243">
        <v>24.792962053109999</v>
      </c>
      <c r="F206" s="243">
        <f t="shared" si="8"/>
        <v>49.585924106219998</v>
      </c>
      <c r="G206" s="244"/>
      <c r="H206" s="244"/>
      <c r="I206" s="340">
        <v>50.833333333333336</v>
      </c>
      <c r="J206" s="284">
        <v>42.090909090909093</v>
      </c>
      <c r="K206" s="284"/>
      <c r="L206" s="285">
        <f t="shared" si="9"/>
        <v>43.473456961117847</v>
      </c>
      <c r="M206" s="285">
        <f t="shared" si="10"/>
        <v>6.1124671451021548</v>
      </c>
      <c r="N206" s="277"/>
      <c r="O206" s="131"/>
      <c r="P206" s="131"/>
    </row>
    <row r="207" spans="1:16" ht="13" x14ac:dyDescent="0.3">
      <c r="A207" s="239"/>
      <c r="B207" s="242"/>
      <c r="C207" s="241">
        <v>152</v>
      </c>
      <c r="D207" s="248">
        <v>2051</v>
      </c>
      <c r="E207" s="243">
        <v>29.69632222509</v>
      </c>
      <c r="F207" s="243">
        <f t="shared" si="8"/>
        <v>59.392644450180001</v>
      </c>
      <c r="G207" s="244"/>
      <c r="H207" s="244"/>
      <c r="I207" s="340">
        <v>50.333333333333336</v>
      </c>
      <c r="J207" s="284">
        <v>44</v>
      </c>
      <c r="K207" s="284"/>
      <c r="L207" s="285">
        <f t="shared" si="9"/>
        <v>48.672980087485435</v>
      </c>
      <c r="M207" s="285">
        <f t="shared" si="10"/>
        <v>10.719664362694566</v>
      </c>
      <c r="N207" s="277"/>
      <c r="O207" s="131"/>
      <c r="P207" s="131"/>
    </row>
    <row r="208" spans="1:16" ht="13" x14ac:dyDescent="0.3">
      <c r="A208" s="239"/>
      <c r="B208" s="242"/>
      <c r="C208" s="241">
        <v>153</v>
      </c>
      <c r="D208" s="248">
        <v>2052</v>
      </c>
      <c r="E208" s="243">
        <v>39.193226988340001</v>
      </c>
      <c r="F208" s="243">
        <f t="shared" si="8"/>
        <v>78.386453976680002</v>
      </c>
      <c r="G208" s="244"/>
      <c r="H208" s="244"/>
      <c r="I208" s="340">
        <v>51.166666666666664</v>
      </c>
      <c r="J208" s="284">
        <v>43.545454545454547</v>
      </c>
      <c r="K208" s="284"/>
      <c r="L208" s="285">
        <f t="shared" si="9"/>
        <v>58.743497898435734</v>
      </c>
      <c r="M208" s="285">
        <f t="shared" si="10"/>
        <v>19.642956078244268</v>
      </c>
      <c r="N208" s="277"/>
      <c r="O208" s="131"/>
      <c r="P208" s="131"/>
    </row>
    <row r="209" spans="1:62" ht="13" x14ac:dyDescent="0.3">
      <c r="A209" s="239"/>
      <c r="B209" s="242"/>
      <c r="C209" s="241">
        <v>154</v>
      </c>
      <c r="D209" s="248">
        <v>2053</v>
      </c>
      <c r="E209" s="244">
        <v>40.10652155436</v>
      </c>
      <c r="F209" s="243">
        <f t="shared" si="8"/>
        <v>80.213043108720001</v>
      </c>
      <c r="G209" s="244"/>
      <c r="H209" s="244"/>
      <c r="I209" s="340">
        <v>52.833333333333336</v>
      </c>
      <c r="J209" s="284">
        <v>43.227272727272727</v>
      </c>
      <c r="K209" s="284"/>
      <c r="L209" s="285">
        <f t="shared" si="9"/>
        <v>59.711955456243345</v>
      </c>
      <c r="M209" s="285">
        <f t="shared" si="10"/>
        <v>20.501087652476656</v>
      </c>
      <c r="N209" s="277"/>
      <c r="O209" s="131"/>
      <c r="P209" s="131"/>
    </row>
    <row r="210" spans="1:62" ht="13" x14ac:dyDescent="0.3">
      <c r="A210" s="239"/>
      <c r="B210" s="242"/>
      <c r="C210" s="241">
        <v>155</v>
      </c>
      <c r="D210" s="248">
        <v>2054</v>
      </c>
      <c r="E210" s="244">
        <v>28.553253648110001</v>
      </c>
      <c r="F210" s="243">
        <f t="shared" si="8"/>
        <v>57.106507296220002</v>
      </c>
      <c r="G210" s="244"/>
      <c r="H210" s="244"/>
      <c r="I210" s="340">
        <v>48</v>
      </c>
      <c r="J210" s="284">
        <v>39.909090909090907</v>
      </c>
      <c r="K210" s="284"/>
      <c r="L210" s="285">
        <f t="shared" si="9"/>
        <v>47.460870168455841</v>
      </c>
      <c r="M210" s="285">
        <f t="shared" si="10"/>
        <v>9.6456371277641573</v>
      </c>
      <c r="N210" s="277"/>
      <c r="O210" s="131"/>
      <c r="P210" s="131"/>
    </row>
    <row r="211" spans="1:62" ht="13" x14ac:dyDescent="0.3">
      <c r="A211" s="239"/>
      <c r="B211" s="242"/>
      <c r="C211" s="241">
        <v>156</v>
      </c>
      <c r="D211" s="248">
        <v>2055</v>
      </c>
      <c r="E211" s="244">
        <v>16.13256176854</v>
      </c>
      <c r="F211" s="243">
        <f t="shared" si="8"/>
        <v>32.265123537080001</v>
      </c>
      <c r="G211" s="244"/>
      <c r="H211" s="244"/>
      <c r="I211" s="340">
        <v>40.666666666666664</v>
      </c>
      <c r="J211" s="284">
        <v>37.136363636363633</v>
      </c>
      <c r="K211" s="284"/>
      <c r="L211" s="285">
        <f t="shared" si="9"/>
        <v>34.289968499359816</v>
      </c>
      <c r="M211" s="285">
        <f t="shared" si="10"/>
        <v>-2.0248449622798148</v>
      </c>
      <c r="N211" s="277"/>
      <c r="O211" s="131"/>
      <c r="P211" s="131"/>
    </row>
    <row r="212" spans="1:62" ht="14.5" x14ac:dyDescent="0.35">
      <c r="A212" s="239"/>
      <c r="B212" s="242"/>
      <c r="C212" s="241">
        <v>157</v>
      </c>
      <c r="D212" s="248">
        <v>2056</v>
      </c>
      <c r="E212" s="244">
        <v>11.762506505959999</v>
      </c>
      <c r="F212" s="243">
        <f t="shared" si="8"/>
        <v>23.525013011919999</v>
      </c>
      <c r="G212" s="244"/>
      <c r="H212" s="244"/>
      <c r="I212" s="340">
        <v>32</v>
      </c>
      <c r="J212" s="284">
        <v>35.409090909090907</v>
      </c>
      <c r="K212" s="284"/>
      <c r="L212" s="285">
        <f t="shared" si="9"/>
        <v>29.655961898919983</v>
      </c>
      <c r="M212" s="285">
        <f t="shared" si="10"/>
        <v>-6.1309488869999846</v>
      </c>
      <c r="N212" s="277"/>
      <c r="V212" s="83"/>
      <c r="W212" s="54"/>
      <c r="X212" s="106"/>
      <c r="Y212" s="107"/>
      <c r="Z212" s="107"/>
      <c r="AA212" s="107"/>
      <c r="AB212" s="107"/>
      <c r="AC212" s="107"/>
      <c r="AD212" s="107"/>
      <c r="AE212" s="108"/>
      <c r="AF212" s="107"/>
      <c r="AG212" s="107"/>
      <c r="AH212" s="107"/>
      <c r="AI212" s="109"/>
    </row>
    <row r="213" spans="1:62" ht="14.5" x14ac:dyDescent="0.35">
      <c r="A213" s="239"/>
      <c r="B213" s="252"/>
      <c r="C213" s="241">
        <v>158</v>
      </c>
      <c r="D213" s="250">
        <v>2057</v>
      </c>
      <c r="E213" s="339">
        <v>8.9452229145370001</v>
      </c>
      <c r="F213" s="243">
        <f t="shared" si="8"/>
        <v>17.890445829074</v>
      </c>
      <c r="G213" s="244"/>
      <c r="H213" s="244"/>
      <c r="I213" s="340">
        <v>20.333333333333332</v>
      </c>
      <c r="J213" s="284">
        <v>34.31818181818182</v>
      </c>
      <c r="K213" s="284"/>
      <c r="L213" s="285">
        <f t="shared" si="9"/>
        <v>26.668514378575033</v>
      </c>
      <c r="M213" s="285">
        <f t="shared" si="10"/>
        <v>-8.7780685495010342</v>
      </c>
      <c r="N213" s="277"/>
      <c r="V213" s="83"/>
      <c r="W213" s="66"/>
      <c r="X213" s="113"/>
      <c r="Y213" s="114"/>
      <c r="Z213" s="66"/>
      <c r="AA213" s="66"/>
      <c r="AB213" s="66"/>
      <c r="AC213" s="66"/>
      <c r="AD213" s="66"/>
      <c r="AE213" s="66"/>
      <c r="AF213" s="66"/>
      <c r="AG213" s="66"/>
      <c r="AH213" s="66"/>
    </row>
    <row r="214" spans="1:62" x14ac:dyDescent="0.25">
      <c r="A214" s="239"/>
      <c r="B214" s="252"/>
      <c r="C214" s="241">
        <v>159</v>
      </c>
      <c r="D214" s="250">
        <v>2058</v>
      </c>
      <c r="E214" s="339">
        <v>-1.03605490637</v>
      </c>
      <c r="F214" s="243">
        <f t="shared" si="8"/>
        <v>-2.0721098127399999</v>
      </c>
      <c r="G214" s="244"/>
      <c r="H214" s="244"/>
      <c r="I214" s="340">
        <v>16.166666666666668</v>
      </c>
      <c r="J214" s="284">
        <v>31.227272727272727</v>
      </c>
      <c r="K214" s="284"/>
      <c r="L214" s="285">
        <f t="shared" si="9"/>
        <v>16.08436737728525</v>
      </c>
      <c r="M214" s="285">
        <f t="shared" si="10"/>
        <v>-18.156477190025253</v>
      </c>
      <c r="N214" s="277"/>
      <c r="BA214" s="47" t="s">
        <v>317</v>
      </c>
    </row>
    <row r="215" spans="1:62" ht="15.5" x14ac:dyDescent="0.35">
      <c r="A215" s="239"/>
      <c r="B215" s="242"/>
      <c r="C215" s="241">
        <v>160</v>
      </c>
      <c r="D215" s="248">
        <v>2059</v>
      </c>
      <c r="E215" s="244">
        <v>-12.5216483283</v>
      </c>
      <c r="F215" s="243">
        <f t="shared" si="8"/>
        <v>-25.043296656599999</v>
      </c>
      <c r="G215" s="244"/>
      <c r="H215" s="244"/>
      <c r="I215" s="340">
        <v>20.833333333333332</v>
      </c>
      <c r="J215" s="284">
        <v>28.5</v>
      </c>
      <c r="K215" s="284"/>
      <c r="L215" s="285">
        <f t="shared" si="9"/>
        <v>3.9050441126706801</v>
      </c>
      <c r="M215" s="285">
        <f t="shared" si="10"/>
        <v>-28.948340769270679</v>
      </c>
      <c r="N215" s="277"/>
      <c r="Q215" s="116"/>
      <c r="R215" s="117"/>
      <c r="T215" s="50" t="s">
        <v>262</v>
      </c>
      <c r="U215" s="50"/>
      <c r="V215" s="50"/>
      <c r="X215" s="50" t="s">
        <v>262</v>
      </c>
      <c r="BA215" s="47" t="s">
        <v>318</v>
      </c>
    </row>
    <row r="216" spans="1:62" ht="13" x14ac:dyDescent="0.3">
      <c r="A216" s="239"/>
      <c r="B216" s="242"/>
      <c r="C216" s="241">
        <v>161</v>
      </c>
      <c r="D216" s="250">
        <v>2060</v>
      </c>
      <c r="E216" s="339">
        <v>-13.552718948700001</v>
      </c>
      <c r="F216" s="243">
        <f t="shared" si="8"/>
        <v>-27.105437897400002</v>
      </c>
      <c r="G216" s="244"/>
      <c r="H216" s="244"/>
      <c r="I216" s="340">
        <v>29.166666666666668</v>
      </c>
      <c r="J216" s="284">
        <v>25.363636363636363</v>
      </c>
      <c r="K216" s="284"/>
      <c r="L216" s="285">
        <f t="shared" si="9"/>
        <v>2.811696826798519</v>
      </c>
      <c r="M216" s="285">
        <f t="shared" si="10"/>
        <v>-29.917134724198519</v>
      </c>
      <c r="N216" s="277"/>
      <c r="T216" s="136" t="s">
        <v>263</v>
      </c>
      <c r="U216" s="136"/>
      <c r="V216" s="137"/>
      <c r="X216" s="136" t="s">
        <v>264</v>
      </c>
      <c r="AD216" s="86"/>
      <c r="BA216" s="47" t="s">
        <v>319</v>
      </c>
    </row>
    <row r="217" spans="1:62" ht="13" x14ac:dyDescent="0.3">
      <c r="A217" s="239"/>
      <c r="B217" s="242"/>
      <c r="C217" s="241">
        <v>162</v>
      </c>
      <c r="D217" s="248">
        <v>2061</v>
      </c>
      <c r="E217" s="244">
        <v>-5.5918559880799998</v>
      </c>
      <c r="F217" s="243">
        <f t="shared" si="8"/>
        <v>-11.18371197616</v>
      </c>
      <c r="G217" s="244"/>
      <c r="H217" s="244"/>
      <c r="I217" s="340">
        <v>30.333333333333332</v>
      </c>
      <c r="J217" s="284">
        <v>23.272727272727273</v>
      </c>
      <c r="K217" s="284"/>
      <c r="L217" s="285">
        <f t="shared" si="9"/>
        <v>11.253395910239968</v>
      </c>
      <c r="M217" s="285">
        <f t="shared" si="10"/>
        <v>-22.437107886399968</v>
      </c>
      <c r="N217" s="277"/>
      <c r="S217" s="131"/>
      <c r="T217" s="136" t="s">
        <v>265</v>
      </c>
      <c r="U217" s="136"/>
      <c r="V217" s="137"/>
      <c r="X217" s="136" t="s">
        <v>266</v>
      </c>
      <c r="AD217" s="86"/>
      <c r="BA217" s="47" t="s">
        <v>320</v>
      </c>
      <c r="BB217" s="47" t="s">
        <v>321</v>
      </c>
      <c r="BC217" s="47" t="s">
        <v>322</v>
      </c>
    </row>
    <row r="218" spans="1:62" ht="13" x14ac:dyDescent="0.3">
      <c r="A218" s="239"/>
      <c r="B218" s="242"/>
      <c r="C218" s="241">
        <v>163</v>
      </c>
      <c r="D218" s="248">
        <v>2062</v>
      </c>
      <c r="E218" s="244">
        <v>-2.2198096314</v>
      </c>
      <c r="F218" s="243">
        <f t="shared" si="8"/>
        <v>-4.4396192628</v>
      </c>
      <c r="G218" s="244"/>
      <c r="H218" s="244"/>
      <c r="I218" s="340">
        <v>28.666666666666668</v>
      </c>
      <c r="J218" s="284">
        <v>21.045454545454547</v>
      </c>
      <c r="K218" s="284"/>
      <c r="L218" s="285">
        <f t="shared" si="9"/>
        <v>14.829113866863439</v>
      </c>
      <c r="M218" s="285">
        <f t="shared" si="10"/>
        <v>-19.268733129663438</v>
      </c>
      <c r="N218" s="277"/>
      <c r="S218" s="131"/>
      <c r="T218" s="136" t="s">
        <v>267</v>
      </c>
      <c r="U218" s="136"/>
      <c r="V218" s="137"/>
      <c r="X218" s="136" t="s">
        <v>268</v>
      </c>
      <c r="AM218" s="87"/>
    </row>
    <row r="219" spans="1:62" ht="13" x14ac:dyDescent="0.3">
      <c r="A219" s="239"/>
      <c r="B219" s="242"/>
      <c r="C219" s="241">
        <v>164</v>
      </c>
      <c r="D219" s="248">
        <v>2063</v>
      </c>
      <c r="E219" s="244">
        <v>-8.5766938634100001</v>
      </c>
      <c r="F219" s="243">
        <f t="shared" si="8"/>
        <v>-17.15338772682</v>
      </c>
      <c r="G219" s="244"/>
      <c r="H219" s="244"/>
      <c r="I219" s="340">
        <v>25.833333333333332</v>
      </c>
      <c r="J219" s="284">
        <v>20.636363636363637</v>
      </c>
      <c r="K219" s="284"/>
      <c r="L219" s="285">
        <f t="shared" si="9"/>
        <v>8.0882738272400356</v>
      </c>
      <c r="M219" s="285">
        <f t="shared" si="10"/>
        <v>-25.241661554060038</v>
      </c>
      <c r="N219" s="277"/>
      <c r="S219" s="131"/>
      <c r="T219" s="138"/>
      <c r="U219" s="138"/>
      <c r="V219" s="138"/>
      <c r="X219" s="136" t="s">
        <v>269</v>
      </c>
      <c r="AS219" s="47" t="s">
        <v>323</v>
      </c>
      <c r="BA219" s="47" t="s">
        <v>324</v>
      </c>
      <c r="BB219" s="47" t="s">
        <v>1</v>
      </c>
    </row>
    <row r="220" spans="1:62" ht="13" x14ac:dyDescent="0.3">
      <c r="A220" s="239"/>
      <c r="B220" s="242"/>
      <c r="C220" s="241">
        <v>165</v>
      </c>
      <c r="D220" s="248">
        <v>2064</v>
      </c>
      <c r="E220" s="244">
        <v>-14.943239330100001</v>
      </c>
      <c r="F220" s="243">
        <f t="shared" si="8"/>
        <v>-29.886478660200002</v>
      </c>
      <c r="G220" s="244"/>
      <c r="H220" s="244"/>
      <c r="I220" s="340">
        <v>20</v>
      </c>
      <c r="J220" s="284">
        <v>20.727272727272727</v>
      </c>
      <c r="K220" s="284"/>
      <c r="L220" s="285">
        <f t="shared" si="9"/>
        <v>1.3371890143619591</v>
      </c>
      <c r="M220" s="285">
        <f t="shared" si="10"/>
        <v>-31.223667674561959</v>
      </c>
      <c r="N220" s="277"/>
      <c r="S220" s="131"/>
      <c r="T220" s="104"/>
      <c r="U220" s="104"/>
      <c r="AS220" s="79" t="s">
        <v>325</v>
      </c>
      <c r="AT220" s="79" t="s">
        <v>326</v>
      </c>
      <c r="AU220" s="79" t="s">
        <v>327</v>
      </c>
      <c r="AV220" s="79" t="s">
        <v>328</v>
      </c>
      <c r="BA220" s="47" t="s">
        <v>329</v>
      </c>
      <c r="BB220" s="47" t="s">
        <v>330</v>
      </c>
      <c r="BC220" s="47" t="s">
        <v>0</v>
      </c>
    </row>
    <row r="221" spans="1:62" ht="14" x14ac:dyDescent="0.3">
      <c r="A221" s="239"/>
      <c r="B221" s="242"/>
      <c r="C221" s="241">
        <v>166</v>
      </c>
      <c r="D221" s="248">
        <v>2065</v>
      </c>
      <c r="E221" s="244">
        <v>-14.407035088300001</v>
      </c>
      <c r="F221" s="243">
        <f t="shared" si="8"/>
        <v>-28.814070176600001</v>
      </c>
      <c r="G221" s="244"/>
      <c r="H221" s="244"/>
      <c r="I221" s="340">
        <v>18.833333333333332</v>
      </c>
      <c r="J221" s="284">
        <v>19.363636363636363</v>
      </c>
      <c r="K221" s="284"/>
      <c r="L221" s="285">
        <f t="shared" si="9"/>
        <v>1.9057799923666785</v>
      </c>
      <c r="M221" s="285">
        <f t="shared" si="10"/>
        <v>-30.71985016896668</v>
      </c>
      <c r="N221" s="277"/>
      <c r="S221" s="131"/>
      <c r="T221" s="143" t="s">
        <v>412</v>
      </c>
      <c r="U221" s="142"/>
      <c r="V221" s="253" t="s">
        <v>270</v>
      </c>
      <c r="W221" s="253" t="s">
        <v>271</v>
      </c>
      <c r="X221" s="253" t="s">
        <v>272</v>
      </c>
      <c r="Y221" s="253" t="s">
        <v>273</v>
      </c>
      <c r="Z221" s="253" t="s">
        <v>273</v>
      </c>
      <c r="AS221" s="254">
        <v>1E-8</v>
      </c>
      <c r="AT221" s="255">
        <v>0</v>
      </c>
      <c r="AU221" s="91">
        <v>23.252955400000001</v>
      </c>
      <c r="AV221" s="254">
        <v>6.6250000000000001E-8</v>
      </c>
      <c r="BA221" s="47" t="s">
        <v>331</v>
      </c>
      <c r="BB221" s="47" t="s">
        <v>330</v>
      </c>
      <c r="BC221" s="47" t="s">
        <v>1</v>
      </c>
    </row>
    <row r="222" spans="1:62" ht="14" x14ac:dyDescent="0.3">
      <c r="A222" s="239"/>
      <c r="B222" s="242"/>
      <c r="C222" s="241">
        <v>167</v>
      </c>
      <c r="D222" s="248">
        <v>2066</v>
      </c>
      <c r="E222" s="244">
        <v>-14.854876683900001</v>
      </c>
      <c r="F222" s="243">
        <f t="shared" si="8"/>
        <v>-29.709753367800001</v>
      </c>
      <c r="G222" s="244"/>
      <c r="H222" s="244"/>
      <c r="I222" s="340">
        <v>13.333333333333334</v>
      </c>
      <c r="J222" s="284">
        <v>18.772727272727273</v>
      </c>
      <c r="K222" s="284"/>
      <c r="L222" s="285">
        <f t="shared" si="9"/>
        <v>1.4308887643924386</v>
      </c>
      <c r="M222" s="285">
        <f t="shared" si="10"/>
        <v>-31.14064213219244</v>
      </c>
      <c r="N222" s="277"/>
      <c r="S222" s="131"/>
      <c r="T222" s="142"/>
      <c r="U222" s="142"/>
      <c r="V222" s="142"/>
      <c r="W222" s="142"/>
      <c r="X222" s="142"/>
      <c r="Y222" s="142"/>
      <c r="Z222" s="142"/>
      <c r="AS222" s="79"/>
      <c r="AT222" s="79" t="s">
        <v>332</v>
      </c>
      <c r="AU222" s="79" t="s">
        <v>333</v>
      </c>
      <c r="AV222" s="79" t="s">
        <v>334</v>
      </c>
      <c r="BA222" s="47" t="s">
        <v>335</v>
      </c>
      <c r="BB222" s="47" t="s">
        <v>336</v>
      </c>
      <c r="BC222" s="47" t="s">
        <v>337</v>
      </c>
      <c r="BD222" s="47" t="s">
        <v>338</v>
      </c>
      <c r="BE222" s="47" t="s">
        <v>339</v>
      </c>
      <c r="BF222" s="47" t="s">
        <v>340</v>
      </c>
      <c r="BG222" s="47" t="s">
        <v>341</v>
      </c>
      <c r="BH222" s="47" t="s">
        <v>342</v>
      </c>
      <c r="BI222" s="47" t="s">
        <v>343</v>
      </c>
      <c r="BJ222" s="47" t="s">
        <v>344</v>
      </c>
    </row>
    <row r="223" spans="1:62" ht="14" x14ac:dyDescent="0.3">
      <c r="A223" s="239"/>
      <c r="B223" s="242"/>
      <c r="C223" s="248">
        <v>168</v>
      </c>
      <c r="D223" s="246">
        <v>2067</v>
      </c>
      <c r="E223" s="243">
        <v>-25.236594570899999</v>
      </c>
      <c r="F223" s="243">
        <f t="shared" si="8"/>
        <v>-50.473189141799999</v>
      </c>
      <c r="G223" s="244"/>
      <c r="H223" s="244"/>
      <c r="I223" s="340">
        <v>14.666666666666666</v>
      </c>
      <c r="J223" s="284">
        <v>17.136363636363637</v>
      </c>
      <c r="K223" s="284"/>
      <c r="L223" s="285">
        <f t="shared" si="9"/>
        <v>-9.5778848829823602</v>
      </c>
      <c r="M223" s="285">
        <f t="shared" si="10"/>
        <v>-40.895304258817639</v>
      </c>
      <c r="N223" s="277"/>
      <c r="T223" s="142"/>
      <c r="U223" s="142"/>
      <c r="V223" s="139" t="s">
        <v>274</v>
      </c>
      <c r="W223" s="139" t="s">
        <v>275</v>
      </c>
      <c r="X223" s="139" t="s">
        <v>276</v>
      </c>
      <c r="Y223" s="140">
        <v>0.95</v>
      </c>
      <c r="Z223" s="140">
        <v>0.95</v>
      </c>
      <c r="AB223" s="83" t="s">
        <v>310</v>
      </c>
      <c r="AC223" s="79"/>
      <c r="AD223" s="83" t="s">
        <v>387</v>
      </c>
      <c r="AN223" s="141"/>
      <c r="AO223" s="92"/>
      <c r="AT223" s="87">
        <v>28657.096774000001</v>
      </c>
      <c r="AU223" s="87">
        <v>28801.147046999999</v>
      </c>
      <c r="AV223" s="87">
        <v>28657.096487999999</v>
      </c>
    </row>
    <row r="224" spans="1:62" ht="14" x14ac:dyDescent="0.3">
      <c r="A224" s="239"/>
      <c r="B224" s="242"/>
      <c r="C224" s="248">
        <v>169</v>
      </c>
      <c r="D224" s="248">
        <v>2068</v>
      </c>
      <c r="E224" s="244">
        <v>-39.003205941300003</v>
      </c>
      <c r="F224" s="243">
        <f t="shared" si="8"/>
        <v>-78.006411882600005</v>
      </c>
      <c r="G224" s="244"/>
      <c r="H224" s="244"/>
      <c r="I224" s="340">
        <v>11</v>
      </c>
      <c r="J224" s="284">
        <v>16.09090909090909</v>
      </c>
      <c r="K224" s="284"/>
      <c r="L224" s="285">
        <f t="shared" si="9"/>
        <v>-24.175999580154524</v>
      </c>
      <c r="M224" s="285">
        <f t="shared" si="10"/>
        <v>-53.830412302445481</v>
      </c>
      <c r="N224" s="277"/>
      <c r="T224" s="142"/>
      <c r="U224" s="142"/>
      <c r="V224" s="139" t="s">
        <v>188</v>
      </c>
      <c r="W224" s="139" t="s">
        <v>277</v>
      </c>
      <c r="X224" s="139" t="s">
        <v>278</v>
      </c>
      <c r="Y224" s="139" t="s">
        <v>279</v>
      </c>
      <c r="Z224" s="139" t="s">
        <v>280</v>
      </c>
      <c r="AB224" s="79"/>
      <c r="AC224" s="79"/>
      <c r="AD224" s="83" t="s">
        <v>388</v>
      </c>
      <c r="AM224" s="92"/>
      <c r="AP224" s="92"/>
      <c r="BA224" s="47" t="s">
        <v>345</v>
      </c>
      <c r="BB224" s="47" t="s">
        <v>240</v>
      </c>
    </row>
    <row r="225" spans="1:62" ht="14" x14ac:dyDescent="0.3">
      <c r="A225" s="239"/>
      <c r="B225" s="242"/>
      <c r="C225" s="248">
        <v>170</v>
      </c>
      <c r="D225" s="246">
        <v>2069</v>
      </c>
      <c r="E225" s="244">
        <v>-42.626110227700003</v>
      </c>
      <c r="F225" s="243">
        <f t="shared" si="8"/>
        <v>-85.252220455400007</v>
      </c>
      <c r="G225" s="244"/>
      <c r="H225" s="244"/>
      <c r="I225" s="340">
        <v>10</v>
      </c>
      <c r="J225" s="284">
        <v>15.772727272727273</v>
      </c>
      <c r="K225" s="284"/>
      <c r="L225" s="285">
        <f t="shared" si="9"/>
        <v>-28.017727285453084</v>
      </c>
      <c r="M225" s="285">
        <f t="shared" si="10"/>
        <v>-57.234493169946923</v>
      </c>
      <c r="N225" s="277"/>
      <c r="T225" s="256" t="s">
        <v>281</v>
      </c>
      <c r="U225" s="142" t="s">
        <v>282</v>
      </c>
      <c r="V225" s="87">
        <v>29.032327500000001</v>
      </c>
      <c r="W225" s="87">
        <v>4.3267601899999999</v>
      </c>
      <c r="X225" s="87">
        <v>6.70994606</v>
      </c>
      <c r="Y225" s="87">
        <v>20.353945599999999</v>
      </c>
      <c r="Z225" s="87">
        <v>37.710709399999999</v>
      </c>
      <c r="AB225" s="82"/>
      <c r="AC225" s="79"/>
      <c r="AD225" s="79"/>
      <c r="AM225" s="92"/>
      <c r="AS225" s="47" t="s">
        <v>346</v>
      </c>
      <c r="AT225" s="47" t="s">
        <v>347</v>
      </c>
      <c r="AU225" s="79" t="s">
        <v>283</v>
      </c>
      <c r="AV225" s="79" t="s">
        <v>282</v>
      </c>
      <c r="AW225" s="79" t="s">
        <v>284</v>
      </c>
      <c r="AX225" s="79" t="s">
        <v>348</v>
      </c>
      <c r="AY225" s="79" t="s">
        <v>349</v>
      </c>
      <c r="AZ225" s="79"/>
      <c r="BA225" s="47" t="s">
        <v>325</v>
      </c>
      <c r="BB225" s="47" t="s">
        <v>350</v>
      </c>
      <c r="BC225" s="47" t="s">
        <v>351</v>
      </c>
      <c r="BD225" s="47" t="s">
        <v>35</v>
      </c>
      <c r="BE225" s="47" t="s">
        <v>352</v>
      </c>
      <c r="BF225" s="47" t="s">
        <v>325</v>
      </c>
      <c r="BG225" s="47" t="s">
        <v>353</v>
      </c>
      <c r="BH225" s="47" t="s">
        <v>354</v>
      </c>
      <c r="BI225" s="47" t="s">
        <v>355</v>
      </c>
      <c r="BJ225" s="47" t="s">
        <v>328</v>
      </c>
    </row>
    <row r="226" spans="1:62" ht="14" x14ac:dyDescent="0.3">
      <c r="A226" s="239"/>
      <c r="B226" s="242"/>
      <c r="C226" s="248">
        <v>171</v>
      </c>
      <c r="D226" s="248">
        <v>2070</v>
      </c>
      <c r="E226" s="244">
        <v>-35.774357123400002</v>
      </c>
      <c r="F226" s="243">
        <f t="shared" si="8"/>
        <v>-71.548714246800003</v>
      </c>
      <c r="G226" s="244"/>
      <c r="H226" s="244"/>
      <c r="I226" s="340">
        <v>14</v>
      </c>
      <c r="J226" s="284">
        <v>14.7</v>
      </c>
      <c r="K226" s="284"/>
      <c r="L226" s="285">
        <f t="shared" si="9"/>
        <v>-20.752128293653364</v>
      </c>
      <c r="M226" s="285">
        <f t="shared" si="10"/>
        <v>-50.796585953146639</v>
      </c>
      <c r="N226" s="277"/>
      <c r="S226" s="50"/>
      <c r="T226" s="257"/>
      <c r="U226" s="142" t="s">
        <v>283</v>
      </c>
      <c r="V226" s="87">
        <v>2.5286820000000002E-2</v>
      </c>
      <c r="W226" s="87">
        <v>1.2273900000000001E-3</v>
      </c>
      <c r="X226" s="87">
        <v>20.602028499999999</v>
      </c>
      <c r="Y226" s="87">
        <v>2.2824980000000002E-2</v>
      </c>
      <c r="Z226" s="87">
        <v>2.774867E-2</v>
      </c>
      <c r="AB226" s="82">
        <f>1/V226</f>
        <v>39.546293286383971</v>
      </c>
      <c r="AC226" s="79"/>
      <c r="AD226" s="79" t="s">
        <v>356</v>
      </c>
      <c r="AS226" s="258">
        <v>1</v>
      </c>
      <c r="AT226" s="47" t="s">
        <v>274</v>
      </c>
      <c r="AU226" s="87">
        <v>2.5286820000000002E-2</v>
      </c>
      <c r="AV226" s="87">
        <v>29.032327500000001</v>
      </c>
      <c r="AW226" s="87">
        <v>2.6691180499999998</v>
      </c>
      <c r="AX226" s="87">
        <v>23.874300000000002</v>
      </c>
      <c r="AY226" s="47">
        <v>85.552000000000007</v>
      </c>
      <c r="AZ226" s="123"/>
      <c r="BA226" s="86">
        <v>1E-8</v>
      </c>
      <c r="BB226" s="47">
        <v>0</v>
      </c>
      <c r="BC226" s="47">
        <v>23.252955400000001</v>
      </c>
      <c r="BD226" s="86">
        <v>6.6250000000000001E-8</v>
      </c>
    </row>
    <row r="227" spans="1:62" ht="14" x14ac:dyDescent="0.3">
      <c r="A227" s="239"/>
      <c r="B227" s="241"/>
      <c r="C227" s="241">
        <v>172</v>
      </c>
      <c r="D227" s="248">
        <v>2071</v>
      </c>
      <c r="E227" s="244">
        <v>-30.408875947999999</v>
      </c>
      <c r="F227" s="243">
        <f t="shared" si="8"/>
        <v>-60.817751895999997</v>
      </c>
      <c r="G227" s="244"/>
      <c r="H227" s="244"/>
      <c r="I227" s="340">
        <v>16</v>
      </c>
      <c r="J227" s="285">
        <v>15.444444444444445</v>
      </c>
      <c r="K227" s="285"/>
      <c r="L227" s="285">
        <f t="shared" si="9"/>
        <v>-15.062572055259196</v>
      </c>
      <c r="M227" s="285">
        <f t="shared" si="10"/>
        <v>-45.755179840740794</v>
      </c>
      <c r="N227" s="277"/>
      <c r="S227" s="136"/>
      <c r="T227" s="257"/>
      <c r="U227" s="142" t="s">
        <v>284</v>
      </c>
      <c r="V227" s="87">
        <v>2.6691180499999998</v>
      </c>
      <c r="W227" s="87">
        <v>15.3389986</v>
      </c>
      <c r="X227" s="87">
        <v>0.17400863</v>
      </c>
      <c r="Y227" s="87">
        <v>-28.097017000000001</v>
      </c>
      <c r="Z227" s="87">
        <v>33.435253000000003</v>
      </c>
      <c r="AB227" s="82"/>
      <c r="AC227" s="79"/>
      <c r="AD227" s="79"/>
      <c r="AS227" s="258">
        <v>2</v>
      </c>
      <c r="AT227" s="47" t="s">
        <v>274</v>
      </c>
      <c r="AU227" s="87">
        <v>8.8459919999999997E-2</v>
      </c>
      <c r="AV227" s="87">
        <v>10.2456912</v>
      </c>
      <c r="AW227" s="87">
        <v>104.69895</v>
      </c>
      <c r="AX227" s="87">
        <v>22.407859999999999</v>
      </c>
      <c r="AY227" s="47">
        <v>11.016999999999999</v>
      </c>
      <c r="AZ227" s="123"/>
      <c r="BB227" s="47" t="s">
        <v>357</v>
      </c>
      <c r="BC227" s="47" t="s">
        <v>348</v>
      </c>
      <c r="BD227" s="47" t="s">
        <v>181</v>
      </c>
      <c r="BE227" s="47" t="s">
        <v>348</v>
      </c>
      <c r="BF227" s="47" t="s">
        <v>182</v>
      </c>
      <c r="BG227" s="47" t="s">
        <v>348</v>
      </c>
    </row>
    <row r="228" spans="1:62" ht="14" x14ac:dyDescent="0.3">
      <c r="A228" s="248"/>
      <c r="B228" s="241"/>
      <c r="C228" s="241">
        <v>173</v>
      </c>
      <c r="D228" s="246">
        <v>2072</v>
      </c>
      <c r="E228" s="243">
        <v>-30.7239103806</v>
      </c>
      <c r="F228" s="243">
        <f t="shared" si="8"/>
        <v>-61.447820761199999</v>
      </c>
      <c r="G228" s="244"/>
      <c r="H228" s="244"/>
      <c r="I228" s="340">
        <v>18.333333333333332</v>
      </c>
      <c r="J228" s="285">
        <v>14.625</v>
      </c>
      <c r="K228" s="285"/>
      <c r="L228" s="285">
        <f t="shared" si="9"/>
        <v>-15.396634567588237</v>
      </c>
      <c r="M228" s="285">
        <f t="shared" si="10"/>
        <v>-46.051186193611755</v>
      </c>
      <c r="N228" s="277"/>
      <c r="S228" s="136"/>
      <c r="T228" s="257"/>
      <c r="U228" s="142"/>
      <c r="V228" s="144"/>
      <c r="W228" s="144"/>
      <c r="X228" s="144"/>
      <c r="Y228" s="144"/>
      <c r="Z228" s="144"/>
      <c r="AB228" s="82"/>
      <c r="AC228" s="79"/>
      <c r="AD228" s="79"/>
      <c r="AM228" s="92"/>
      <c r="AS228" s="258">
        <v>3</v>
      </c>
      <c r="AT228" s="47" t="s">
        <v>274</v>
      </c>
      <c r="AU228" s="87">
        <v>0.22240461</v>
      </c>
      <c r="AV228" s="87">
        <v>5.7464884300000003</v>
      </c>
      <c r="AW228" s="87">
        <v>205.558796</v>
      </c>
      <c r="AX228" s="87">
        <v>3.68486</v>
      </c>
      <c r="AY228" s="47">
        <v>3.431</v>
      </c>
      <c r="AZ228" s="123"/>
      <c r="BA228" s="47">
        <v>28657.096774000001</v>
      </c>
      <c r="BB228" s="47">
        <v>28801.147046999999</v>
      </c>
      <c r="BC228" s="47">
        <v>28657.096487999999</v>
      </c>
    </row>
    <row r="229" spans="1:62" ht="14" x14ac:dyDescent="0.3">
      <c r="A229" s="246"/>
      <c r="B229" s="241"/>
      <c r="C229" s="241">
        <v>174</v>
      </c>
      <c r="D229" s="248">
        <v>2073</v>
      </c>
      <c r="E229" s="244">
        <v>-27.2131161748</v>
      </c>
      <c r="F229" s="243">
        <f t="shared" si="8"/>
        <v>-54.426232349599999</v>
      </c>
      <c r="G229" s="244"/>
      <c r="H229" s="244"/>
      <c r="I229" s="340">
        <v>17.666666666666668</v>
      </c>
      <c r="J229" s="285">
        <v>15.285714285714286</v>
      </c>
      <c r="K229" s="285"/>
      <c r="L229" s="285">
        <f t="shared" si="9"/>
        <v>-11.67378839175792</v>
      </c>
      <c r="M229" s="285">
        <f t="shared" si="10"/>
        <v>-42.752443957842075</v>
      </c>
      <c r="N229" s="277"/>
      <c r="S229" s="136"/>
      <c r="T229" s="256" t="s">
        <v>285</v>
      </c>
      <c r="U229" s="142" t="s">
        <v>282</v>
      </c>
      <c r="V229" s="87">
        <v>10.2456912</v>
      </c>
      <c r="W229" s="87">
        <v>4.2468622700000003</v>
      </c>
      <c r="X229" s="87">
        <v>2.4125320100000001</v>
      </c>
      <c r="Y229" s="87">
        <v>1.7275641900000001</v>
      </c>
      <c r="Z229" s="87">
        <v>18.763818199999999</v>
      </c>
      <c r="AB229" s="82"/>
      <c r="AC229" s="79"/>
      <c r="AD229" s="79"/>
    </row>
    <row r="230" spans="1:62" ht="14" x14ac:dyDescent="0.3">
      <c r="A230" s="248"/>
      <c r="B230" s="241"/>
      <c r="C230" s="241">
        <v>175</v>
      </c>
      <c r="D230" s="248">
        <v>2074</v>
      </c>
      <c r="E230" s="244">
        <v>-14.387570758900001</v>
      </c>
      <c r="F230" s="243">
        <f t="shared" si="8"/>
        <v>-28.775141517800002</v>
      </c>
      <c r="G230" s="244"/>
      <c r="H230" s="244"/>
      <c r="I230" s="340">
        <v>18</v>
      </c>
      <c r="J230" s="285">
        <v>15.833333333333334</v>
      </c>
      <c r="K230" s="285"/>
      <c r="L230" s="285">
        <f t="shared" si="9"/>
        <v>1.9264199672624382</v>
      </c>
      <c r="M230" s="285">
        <f t="shared" si="10"/>
        <v>-30.701561485062442</v>
      </c>
      <c r="N230" s="277"/>
      <c r="S230" s="138"/>
      <c r="T230" s="257"/>
      <c r="U230" s="142" t="s">
        <v>283</v>
      </c>
      <c r="V230" s="87">
        <v>8.8459919999999997E-2</v>
      </c>
      <c r="W230" s="87">
        <v>3.6969799999999999E-3</v>
      </c>
      <c r="X230" s="87">
        <v>23.9276248</v>
      </c>
      <c r="Y230" s="87">
        <v>8.1044720000000001E-2</v>
      </c>
      <c r="Z230" s="87">
        <v>9.5875119999999994E-2</v>
      </c>
      <c r="AB230" s="82">
        <f>1/V230</f>
        <v>11.304554650286819</v>
      </c>
      <c r="AC230" s="79"/>
      <c r="AD230" s="79" t="s">
        <v>358</v>
      </c>
      <c r="AS230" s="47" t="s">
        <v>359</v>
      </c>
      <c r="AT230" s="47" t="s">
        <v>360</v>
      </c>
      <c r="BB230" s="47" t="s">
        <v>346</v>
      </c>
      <c r="BC230" s="47" t="s">
        <v>347</v>
      </c>
      <c r="BD230" s="47" t="s">
        <v>283</v>
      </c>
      <c r="BE230" s="47" t="s">
        <v>282</v>
      </c>
      <c r="BF230" s="47" t="s">
        <v>284</v>
      </c>
      <c r="BG230" s="47" t="s">
        <v>348</v>
      </c>
      <c r="BH230" s="47" t="s">
        <v>349</v>
      </c>
    </row>
    <row r="231" spans="1:62" ht="14" x14ac:dyDescent="0.3">
      <c r="A231" s="248"/>
      <c r="B231" s="241"/>
      <c r="C231" s="241">
        <v>176</v>
      </c>
      <c r="D231" s="248">
        <v>2075</v>
      </c>
      <c r="E231" s="244">
        <v>-2.2435010990699999</v>
      </c>
      <c r="F231" s="243">
        <f t="shared" si="8"/>
        <v>-4.4870021981399999</v>
      </c>
      <c r="G231" s="244"/>
      <c r="H231" s="244"/>
      <c r="I231" s="340"/>
      <c r="J231" s="285"/>
      <c r="K231" s="285"/>
      <c r="L231" s="285">
        <f t="shared" si="9"/>
        <v>14.803991434546171</v>
      </c>
      <c r="M231" s="285">
        <f t="shared" si="10"/>
        <v>-19.29099363268617</v>
      </c>
      <c r="N231" s="277"/>
      <c r="S231" s="104"/>
      <c r="T231" s="257"/>
      <c r="U231" s="142" t="s">
        <v>284</v>
      </c>
      <c r="V231" s="87">
        <v>104.69895</v>
      </c>
      <c r="W231" s="87">
        <v>46.194622699999996</v>
      </c>
      <c r="X231" s="87">
        <v>2.2664748499999998</v>
      </c>
      <c r="Y231" s="87">
        <v>12.044270900000001</v>
      </c>
      <c r="Z231" s="87">
        <v>197.35363000000001</v>
      </c>
      <c r="AB231" s="82"/>
      <c r="AC231" s="79"/>
      <c r="AD231" s="79"/>
      <c r="AS231" s="47" t="s">
        <v>346</v>
      </c>
      <c r="AT231" s="258">
        <v>1</v>
      </c>
      <c r="AU231" s="47" t="s">
        <v>274</v>
      </c>
      <c r="BB231" s="47">
        <v>1</v>
      </c>
      <c r="BC231" s="47" t="s">
        <v>274</v>
      </c>
      <c r="BD231" s="47">
        <v>2.5286820000000002E-2</v>
      </c>
      <c r="BE231" s="47">
        <v>29.032327500000001</v>
      </c>
      <c r="BF231" s="47">
        <v>2.6691180499999998</v>
      </c>
      <c r="BG231" s="47">
        <v>25023.874299999999</v>
      </c>
      <c r="BH231" s="47">
        <v>85.551803500000005</v>
      </c>
    </row>
    <row r="232" spans="1:62" ht="14" x14ac:dyDescent="0.3">
      <c r="A232" s="248"/>
      <c r="B232" s="241"/>
      <c r="C232" s="241">
        <v>177</v>
      </c>
      <c r="D232" s="248">
        <v>2076</v>
      </c>
      <c r="E232" s="244">
        <v>-1.8090847613300001</v>
      </c>
      <c r="F232" s="243">
        <f t="shared" si="8"/>
        <v>-3.6181695226600001</v>
      </c>
      <c r="G232" s="244"/>
      <c r="H232" s="244"/>
      <c r="I232" s="340"/>
      <c r="J232" s="285"/>
      <c r="K232" s="285"/>
      <c r="L232" s="285">
        <f t="shared" si="9"/>
        <v>15.264646519085668</v>
      </c>
      <c r="M232" s="285">
        <f t="shared" si="10"/>
        <v>-18.882816041745667</v>
      </c>
      <c r="N232" s="277"/>
      <c r="S232" s="61"/>
      <c r="T232" s="257"/>
      <c r="U232" s="142"/>
      <c r="V232" s="142"/>
      <c r="W232" s="142"/>
      <c r="X232" s="142"/>
      <c r="Y232" s="142"/>
      <c r="Z232" s="142"/>
      <c r="AB232" s="82"/>
      <c r="AC232" s="79"/>
      <c r="AD232" s="79"/>
      <c r="AS232" s="47" t="s">
        <v>361</v>
      </c>
      <c r="AT232" s="47" t="s">
        <v>188</v>
      </c>
      <c r="AU232" s="79" t="s">
        <v>277</v>
      </c>
      <c r="AV232" s="79" t="s">
        <v>278</v>
      </c>
      <c r="AW232" s="79" t="s">
        <v>362</v>
      </c>
      <c r="AX232" s="79" t="s">
        <v>363</v>
      </c>
      <c r="BB232" s="47">
        <v>2</v>
      </c>
      <c r="BC232" s="47" t="s">
        <v>274</v>
      </c>
      <c r="BD232" s="47">
        <v>8.8459919999999997E-2</v>
      </c>
      <c r="BE232" s="47">
        <v>10.2456912</v>
      </c>
      <c r="BF232" s="47">
        <v>104.69895</v>
      </c>
      <c r="BG232" s="47">
        <v>3222.4078599999998</v>
      </c>
      <c r="BH232" s="47">
        <v>11.016791400000001</v>
      </c>
    </row>
    <row r="233" spans="1:62" ht="14" x14ac:dyDescent="0.3">
      <c r="A233" s="248"/>
      <c r="B233" s="241"/>
      <c r="C233" s="241">
        <v>178</v>
      </c>
      <c r="D233" s="248">
        <v>2077</v>
      </c>
      <c r="E233" s="244">
        <v>-8.0930614775700001</v>
      </c>
      <c r="F233" s="243">
        <f t="shared" si="8"/>
        <v>-16.18612295514</v>
      </c>
      <c r="G233" s="244"/>
      <c r="H233" s="244"/>
      <c r="I233" s="340"/>
      <c r="J233" s="285"/>
      <c r="K233" s="285"/>
      <c r="L233" s="285">
        <f t="shared" si="9"/>
        <v>8.6011176091847723</v>
      </c>
      <c r="M233" s="285">
        <f t="shared" si="10"/>
        <v>-24.787240564324772</v>
      </c>
      <c r="N233" s="277"/>
      <c r="T233" s="256" t="s">
        <v>286</v>
      </c>
      <c r="U233" s="142" t="s">
        <v>282</v>
      </c>
      <c r="V233" s="87">
        <v>5.7464884300000003</v>
      </c>
      <c r="W233" s="87">
        <v>4.2126947799999996</v>
      </c>
      <c r="X233" s="87">
        <v>1.3640884799999999</v>
      </c>
      <c r="Y233" s="87">
        <v>-2.7031073000000001</v>
      </c>
      <c r="Z233" s="87">
        <v>14.1960841</v>
      </c>
      <c r="AB233" s="82"/>
      <c r="AC233" s="79"/>
      <c r="AD233" s="79"/>
      <c r="AS233" s="47" t="s">
        <v>364</v>
      </c>
      <c r="AT233" s="87">
        <v>29.032327500000001</v>
      </c>
      <c r="AU233" s="87">
        <v>4.3267601899999999</v>
      </c>
      <c r="AV233" s="87">
        <v>6.70994606</v>
      </c>
      <c r="AW233" s="87">
        <v>20.353945599999999</v>
      </c>
      <c r="AX233" s="87">
        <v>37.710709399999999</v>
      </c>
      <c r="BB233" s="47">
        <v>3</v>
      </c>
      <c r="BC233" s="47" t="s">
        <v>274</v>
      </c>
      <c r="BD233" s="47">
        <v>0.22240461</v>
      </c>
      <c r="BE233" s="47">
        <v>5.7464884300000003</v>
      </c>
      <c r="BF233" s="47">
        <v>205.558796</v>
      </c>
      <c r="BG233" s="47">
        <v>1003.68486</v>
      </c>
      <c r="BH233" s="47">
        <v>3.4314050800000002</v>
      </c>
    </row>
    <row r="234" spans="1:62" ht="14" x14ac:dyDescent="0.3">
      <c r="A234" s="248"/>
      <c r="B234" s="241"/>
      <c r="C234" s="241">
        <v>179</v>
      </c>
      <c r="D234" s="248">
        <v>2078</v>
      </c>
      <c r="E234" s="243">
        <v>-8.3318874518099992</v>
      </c>
      <c r="F234" s="243">
        <f t="shared" si="8"/>
        <v>-16.663774903619998</v>
      </c>
      <c r="G234" s="244"/>
      <c r="H234" s="244"/>
      <c r="I234" s="340"/>
      <c r="J234" s="285"/>
      <c r="K234" s="285"/>
      <c r="L234" s="285">
        <f t="shared" si="9"/>
        <v>8.3478665461006774</v>
      </c>
      <c r="M234" s="285">
        <f t="shared" si="10"/>
        <v>-25.011641449720674</v>
      </c>
      <c r="N234" s="277"/>
      <c r="T234" s="142"/>
      <c r="U234" s="142" t="s">
        <v>283</v>
      </c>
      <c r="V234" s="87">
        <v>0.22240461</v>
      </c>
      <c r="W234" s="87">
        <v>6.4450699999999998E-3</v>
      </c>
      <c r="X234" s="87">
        <v>34.507732799999999</v>
      </c>
      <c r="Y234" s="87">
        <v>0.20947743999999999</v>
      </c>
      <c r="Z234" s="87">
        <v>0.23533177</v>
      </c>
      <c r="AB234" s="82">
        <f>1/V234</f>
        <v>4.4963096763147128</v>
      </c>
      <c r="AC234" s="79"/>
      <c r="AD234" s="79" t="s">
        <v>365</v>
      </c>
      <c r="AS234" s="47" t="s">
        <v>366</v>
      </c>
      <c r="AT234" s="87">
        <v>2.5286820000000002E-2</v>
      </c>
      <c r="AU234" s="87">
        <v>1.2273900000000001E-3</v>
      </c>
      <c r="AV234" s="87">
        <v>20.602028499999999</v>
      </c>
      <c r="AW234" s="87">
        <v>2.2824980000000002E-2</v>
      </c>
      <c r="AX234" s="87">
        <v>2.774867E-2</v>
      </c>
    </row>
    <row r="235" spans="1:62" ht="14" x14ac:dyDescent="0.3">
      <c r="A235" s="248"/>
      <c r="B235" s="241"/>
      <c r="C235" s="241">
        <v>180</v>
      </c>
      <c r="D235" s="248">
        <v>2079</v>
      </c>
      <c r="E235" s="243">
        <v>-1.93432011239</v>
      </c>
      <c r="F235" s="243">
        <f t="shared" si="8"/>
        <v>-3.86864022478</v>
      </c>
      <c r="G235" s="244"/>
      <c r="H235" s="244"/>
      <c r="I235" s="340"/>
      <c r="J235" s="285"/>
      <c r="K235" s="285"/>
      <c r="L235" s="285">
        <f t="shared" si="9"/>
        <v>15.131846952821643</v>
      </c>
      <c r="M235" s="285">
        <f t="shared" si="10"/>
        <v>-19.000487177601645</v>
      </c>
      <c r="N235" s="277"/>
      <c r="T235" s="144"/>
      <c r="U235" s="142" t="s">
        <v>284</v>
      </c>
      <c r="V235" s="87">
        <v>205.558796</v>
      </c>
      <c r="W235" s="87">
        <v>80.575385999999995</v>
      </c>
      <c r="X235" s="87">
        <v>2.5511363500000002</v>
      </c>
      <c r="Y235" s="87">
        <v>43.945038400000001</v>
      </c>
      <c r="Z235" s="87">
        <v>367.17255399999999</v>
      </c>
      <c r="AB235" s="82"/>
      <c r="AC235" s="79"/>
      <c r="AD235" s="79"/>
      <c r="AM235" s="92"/>
      <c r="AS235" s="120" t="s">
        <v>367</v>
      </c>
      <c r="AT235" s="87">
        <v>2.6691180499999998</v>
      </c>
      <c r="AU235" s="87">
        <v>15.3389986</v>
      </c>
      <c r="AV235" s="87">
        <v>0.17400863</v>
      </c>
      <c r="AW235" s="87">
        <v>-28.097017000000001</v>
      </c>
      <c r="AX235" s="87">
        <v>33.435253000000003</v>
      </c>
      <c r="BA235" s="47" t="s">
        <v>359</v>
      </c>
      <c r="BB235" s="47" t="s">
        <v>360</v>
      </c>
      <c r="BC235" s="120"/>
    </row>
    <row r="236" spans="1:62" ht="14.5" x14ac:dyDescent="0.35">
      <c r="A236" s="248"/>
      <c r="B236" s="241"/>
      <c r="C236" s="241">
        <v>181</v>
      </c>
      <c r="D236" s="248">
        <v>2080</v>
      </c>
      <c r="E236" s="243">
        <v>0.48164472567400002</v>
      </c>
      <c r="F236" s="243">
        <f t="shared" si="8"/>
        <v>0.96328945134800004</v>
      </c>
      <c r="G236" s="244"/>
      <c r="H236" s="244"/>
      <c r="I236" s="340"/>
      <c r="J236" s="285"/>
      <c r="K236" s="285"/>
      <c r="L236" s="285">
        <f t="shared" si="9"/>
        <v>17.693736067104709</v>
      </c>
      <c r="M236" s="285">
        <f t="shared" si="10"/>
        <v>-16.730446615756708</v>
      </c>
      <c r="N236" s="277"/>
      <c r="S236" s="142"/>
      <c r="T236" s="259"/>
      <c r="U236" s="142"/>
      <c r="V236" s="139"/>
      <c r="W236" s="139"/>
      <c r="X236" s="139"/>
      <c r="Y236" s="139"/>
      <c r="Z236" s="139"/>
      <c r="AA236" s="64"/>
      <c r="AB236" s="79"/>
      <c r="AC236" s="79"/>
      <c r="AD236" s="79"/>
      <c r="AS236" s="120"/>
      <c r="AX236" s="120"/>
      <c r="BA236" s="47" t="s">
        <v>346</v>
      </c>
      <c r="BB236" s="47">
        <v>1</v>
      </c>
      <c r="BC236" s="120" t="s">
        <v>274</v>
      </c>
    </row>
    <row r="237" spans="1:62" ht="13" x14ac:dyDescent="0.3">
      <c r="A237" s="248"/>
      <c r="B237" s="241"/>
      <c r="C237" s="241">
        <v>182</v>
      </c>
      <c r="D237" s="248">
        <v>2081</v>
      </c>
      <c r="E237" s="244">
        <v>-3.2692517935400001</v>
      </c>
      <c r="F237" s="243">
        <f t="shared" si="8"/>
        <v>-6.5385035870800001</v>
      </c>
      <c r="G237" s="244"/>
      <c r="H237" s="244"/>
      <c r="I237" s="340"/>
      <c r="J237" s="285"/>
      <c r="K237" s="285"/>
      <c r="L237" s="285">
        <f t="shared" si="9"/>
        <v>13.716285398130184</v>
      </c>
      <c r="M237" s="285">
        <f t="shared" si="10"/>
        <v>-20.254788985210183</v>
      </c>
      <c r="N237" s="277"/>
      <c r="V237" s="120"/>
      <c r="Z237" s="145"/>
      <c r="AB237" s="79"/>
      <c r="AC237" s="123"/>
      <c r="AD237" s="123"/>
      <c r="AS237" s="120" t="s">
        <v>346</v>
      </c>
      <c r="AT237" s="258">
        <v>2</v>
      </c>
      <c r="AU237" s="47" t="s">
        <v>274</v>
      </c>
      <c r="AX237" s="120"/>
      <c r="BB237" s="47" t="s">
        <v>361</v>
      </c>
      <c r="BC237" s="120" t="s">
        <v>188</v>
      </c>
      <c r="BD237" s="47" t="s">
        <v>354</v>
      </c>
      <c r="BE237" s="47" t="s">
        <v>182</v>
      </c>
      <c r="BF237" s="47" t="s">
        <v>278</v>
      </c>
      <c r="BG237" s="47">
        <v>95</v>
      </c>
    </row>
    <row r="238" spans="1:62" ht="13" x14ac:dyDescent="0.3">
      <c r="A238" s="248"/>
      <c r="B238" s="241"/>
      <c r="C238" s="241">
        <v>183</v>
      </c>
      <c r="D238" s="248">
        <v>2082</v>
      </c>
      <c r="E238" s="244">
        <v>-1.80031298078</v>
      </c>
      <c r="F238" s="243">
        <f t="shared" si="8"/>
        <v>-3.60062596156</v>
      </c>
      <c r="G238" s="244"/>
      <c r="H238" s="244"/>
      <c r="I238" s="244"/>
      <c r="J238" s="285"/>
      <c r="K238" s="285"/>
      <c r="L238" s="285">
        <f t="shared" si="9"/>
        <v>15.273948115180888</v>
      </c>
      <c r="M238" s="285">
        <f t="shared" si="10"/>
        <v>-18.874574076740888</v>
      </c>
      <c r="N238" s="277"/>
      <c r="U238" s="87"/>
      <c r="V238" s="87"/>
      <c r="W238" s="87"/>
      <c r="X238" s="87"/>
      <c r="Y238" s="87"/>
      <c r="AB238" s="79"/>
      <c r="AC238" s="123"/>
      <c r="AD238" s="123"/>
      <c r="AM238" s="92"/>
      <c r="AS238" s="47" t="s">
        <v>361</v>
      </c>
      <c r="AT238" s="47" t="s">
        <v>188</v>
      </c>
      <c r="AU238" s="79" t="s">
        <v>277</v>
      </c>
      <c r="AV238" s="79" t="s">
        <v>278</v>
      </c>
      <c r="AW238" s="79" t="s">
        <v>362</v>
      </c>
      <c r="AX238" s="79" t="s">
        <v>363</v>
      </c>
      <c r="BB238" s="47" t="s">
        <v>364</v>
      </c>
      <c r="BC238" s="47">
        <v>29.032327500000001</v>
      </c>
      <c r="BD238" s="47">
        <v>4.3267601899999999</v>
      </c>
      <c r="BE238" s="47">
        <v>6.70994606</v>
      </c>
      <c r="BF238" s="47">
        <v>20.353945599999999</v>
      </c>
      <c r="BG238" s="47">
        <v>37.710709399999999</v>
      </c>
    </row>
    <row r="239" spans="1:62" ht="14" x14ac:dyDescent="0.3">
      <c r="A239" s="248"/>
      <c r="B239" s="241"/>
      <c r="C239" s="241">
        <v>184</v>
      </c>
      <c r="D239" s="248">
        <v>2083</v>
      </c>
      <c r="E239" s="243">
        <v>11.467847863739999</v>
      </c>
      <c r="F239" s="243">
        <f t="shared" si="8"/>
        <v>22.935695727479999</v>
      </c>
      <c r="G239" s="244"/>
      <c r="H239" s="244"/>
      <c r="I239" s="244"/>
      <c r="J239" s="285"/>
      <c r="K239" s="285"/>
      <c r="L239" s="285">
        <f t="shared" si="9"/>
        <v>29.343505874709898</v>
      </c>
      <c r="M239" s="285">
        <f t="shared" si="10"/>
        <v>-6.4078101472298972</v>
      </c>
      <c r="N239" s="277"/>
      <c r="T239" s="142"/>
      <c r="U239" s="144"/>
      <c r="V239" s="144"/>
      <c r="W239" s="144"/>
      <c r="X239" s="144"/>
      <c r="Y239" s="144"/>
      <c r="AC239" s="120"/>
      <c r="AD239" s="120"/>
      <c r="AS239" s="47" t="s">
        <v>364</v>
      </c>
      <c r="AT239" s="87">
        <v>10.2456912</v>
      </c>
      <c r="AU239" s="87">
        <v>4.2468622700000003</v>
      </c>
      <c r="AV239" s="87">
        <v>2.4125320100000001</v>
      </c>
      <c r="AW239" s="87">
        <v>1.7275641900000001</v>
      </c>
      <c r="AX239" s="87">
        <v>18.763818199999999</v>
      </c>
      <c r="BB239" s="47" t="s">
        <v>366</v>
      </c>
      <c r="BC239" s="47">
        <v>2.5286820000000002E-2</v>
      </c>
      <c r="BD239" s="47">
        <v>1.2273900000000001E-3</v>
      </c>
      <c r="BE239" s="47">
        <v>20.602028499999999</v>
      </c>
      <c r="BF239" s="47">
        <v>2.2824980000000002E-2</v>
      </c>
      <c r="BG239" s="47">
        <v>2.774867E-2</v>
      </c>
    </row>
    <row r="240" spans="1:62" ht="14" x14ac:dyDescent="0.3">
      <c r="A240" s="248"/>
      <c r="B240" s="241"/>
      <c r="C240" s="241">
        <v>185</v>
      </c>
      <c r="D240" s="248">
        <v>2084</v>
      </c>
      <c r="E240" s="243">
        <v>26.635455973119999</v>
      </c>
      <c r="F240" s="243">
        <f t="shared" si="8"/>
        <v>53.270911946239998</v>
      </c>
      <c r="G240" s="244"/>
      <c r="H240" s="244"/>
      <c r="I240" s="244"/>
      <c r="J240" s="285"/>
      <c r="K240" s="285"/>
      <c r="L240" s="285">
        <f t="shared" si="9"/>
        <v>45.427237513896443</v>
      </c>
      <c r="M240" s="285">
        <f t="shared" si="10"/>
        <v>7.8436744323435512</v>
      </c>
      <c r="N240" s="277"/>
      <c r="S240" s="142"/>
      <c r="U240" s="103"/>
      <c r="V240" s="103"/>
      <c r="W240" s="103"/>
      <c r="X240" s="103"/>
      <c r="Y240" s="103"/>
      <c r="AS240" s="47" t="s">
        <v>366</v>
      </c>
      <c r="AT240" s="87">
        <v>8.8459919999999997E-2</v>
      </c>
      <c r="AU240" s="87">
        <v>3.6969799999999999E-3</v>
      </c>
      <c r="AV240" s="87">
        <v>23.9276248</v>
      </c>
      <c r="AW240" s="87">
        <v>8.1044720000000001E-2</v>
      </c>
      <c r="AX240" s="87">
        <v>9.5875119999999994E-2</v>
      </c>
      <c r="BB240" s="47" t="s">
        <v>367</v>
      </c>
      <c r="BC240" s="47">
        <v>2.6691180499999998</v>
      </c>
      <c r="BD240" s="47">
        <v>15.3389986</v>
      </c>
      <c r="BE240" s="47">
        <v>0.17400863</v>
      </c>
      <c r="BF240" s="47">
        <v>-28.097017000000001</v>
      </c>
      <c r="BG240" s="47">
        <v>33.435253000000003</v>
      </c>
    </row>
    <row r="241" spans="1:62" x14ac:dyDescent="0.25">
      <c r="A241" s="248"/>
      <c r="B241" s="241"/>
      <c r="C241" s="241">
        <v>186</v>
      </c>
      <c r="D241" s="248">
        <v>2085</v>
      </c>
      <c r="E241" s="244">
        <v>31.86278619478</v>
      </c>
      <c r="F241" s="243">
        <f t="shared" si="8"/>
        <v>63.72557238956</v>
      </c>
      <c r="G241" s="244"/>
      <c r="H241" s="244"/>
      <c r="I241" s="244"/>
      <c r="J241" s="285"/>
      <c r="K241" s="285"/>
      <c r="L241" s="285">
        <f t="shared" si="9"/>
        <v>50.970298480944713</v>
      </c>
      <c r="M241" s="285">
        <f t="shared" si="10"/>
        <v>12.755273908615287</v>
      </c>
      <c r="N241" s="277"/>
      <c r="U241" s="87"/>
      <c r="V241" s="87"/>
      <c r="W241" s="87"/>
      <c r="X241" s="87"/>
      <c r="Y241" s="87"/>
      <c r="AS241" s="79" t="s">
        <v>367</v>
      </c>
      <c r="AT241" s="87">
        <v>104.69895</v>
      </c>
      <c r="AU241" s="87">
        <v>46.194622699999996</v>
      </c>
      <c r="AV241" s="87">
        <v>2.2664748499999998</v>
      </c>
      <c r="AW241" s="87">
        <v>12.044270900000001</v>
      </c>
      <c r="AX241" s="87">
        <v>197.35363000000001</v>
      </c>
    </row>
    <row r="242" spans="1:62" x14ac:dyDescent="0.25">
      <c r="A242" s="248"/>
      <c r="B242" s="241"/>
      <c r="C242" s="241">
        <v>187</v>
      </c>
      <c r="D242" s="248">
        <v>2086</v>
      </c>
      <c r="E242" s="244">
        <v>30.568928559410001</v>
      </c>
      <c r="F242" s="243">
        <f t="shared" si="8"/>
        <v>61.137857118820001</v>
      </c>
      <c r="G242" s="244"/>
      <c r="H242" s="244"/>
      <c r="I242" s="244"/>
      <c r="J242" s="285"/>
      <c r="K242" s="285"/>
      <c r="L242" s="285">
        <f t="shared" si="9"/>
        <v>49.598291844398368</v>
      </c>
      <c r="M242" s="285">
        <f t="shared" si="10"/>
        <v>11.539565274421637</v>
      </c>
      <c r="N242" s="277"/>
      <c r="U242" s="87"/>
      <c r="V242" s="87"/>
      <c r="W242" s="87"/>
      <c r="X242" s="87"/>
      <c r="Y242" s="87"/>
      <c r="AS242" s="87"/>
      <c r="AX242" s="87"/>
      <c r="BA242" s="47" t="s">
        <v>346</v>
      </c>
      <c r="BB242" s="47">
        <v>2</v>
      </c>
      <c r="BC242" s="47" t="s">
        <v>274</v>
      </c>
    </row>
    <row r="243" spans="1:62" ht="13" x14ac:dyDescent="0.3">
      <c r="A243" s="248"/>
      <c r="B243" s="241"/>
      <c r="C243" s="241">
        <v>188</v>
      </c>
      <c r="D243" s="248">
        <v>2087</v>
      </c>
      <c r="E243" s="244">
        <v>33.50777029983</v>
      </c>
      <c r="F243" s="243">
        <f t="shared" si="8"/>
        <v>67.01554059966</v>
      </c>
      <c r="G243" s="244"/>
      <c r="H243" s="244"/>
      <c r="I243" s="244"/>
      <c r="J243" s="285"/>
      <c r="K243" s="285"/>
      <c r="L243" s="285">
        <f t="shared" si="9"/>
        <v>52.714639625939732</v>
      </c>
      <c r="M243" s="285">
        <f t="shared" si="10"/>
        <v>14.300900973720267</v>
      </c>
      <c r="N243" s="277"/>
      <c r="AB243" s="79"/>
      <c r="AC243" s="79"/>
      <c r="AD243" s="79"/>
      <c r="AM243" s="92"/>
      <c r="AS243" s="87" t="s">
        <v>346</v>
      </c>
      <c r="AT243" s="258">
        <v>3</v>
      </c>
      <c r="AU243" s="47" t="s">
        <v>274</v>
      </c>
      <c r="AX243" s="87"/>
      <c r="BB243" s="47" t="s">
        <v>361</v>
      </c>
      <c r="BC243" s="47" t="s">
        <v>188</v>
      </c>
      <c r="BD243" s="47" t="s">
        <v>354</v>
      </c>
      <c r="BE243" s="47" t="s">
        <v>182</v>
      </c>
      <c r="BF243" s="47" t="s">
        <v>278</v>
      </c>
      <c r="BG243" s="47">
        <v>95</v>
      </c>
    </row>
    <row r="244" spans="1:62" ht="14" x14ac:dyDescent="0.3">
      <c r="A244" s="248"/>
      <c r="B244" s="241"/>
      <c r="C244" s="241">
        <v>189</v>
      </c>
      <c r="D244" s="248">
        <v>2088</v>
      </c>
      <c r="E244" s="244">
        <v>39.482723270569998</v>
      </c>
      <c r="F244" s="243">
        <f t="shared" si="8"/>
        <v>78.965446541139997</v>
      </c>
      <c r="G244" s="244"/>
      <c r="H244" s="244"/>
      <c r="I244" s="244"/>
      <c r="J244" s="285"/>
      <c r="K244" s="285"/>
      <c r="L244" s="285">
        <f t="shared" si="9"/>
        <v>59.050479756112424</v>
      </c>
      <c r="M244" s="285">
        <f t="shared" si="10"/>
        <v>19.914966785027573</v>
      </c>
      <c r="N244" s="277"/>
      <c r="S244" s="142"/>
      <c r="U244" s="87"/>
      <c r="V244" s="87"/>
      <c r="W244" s="87"/>
      <c r="X244" s="87"/>
      <c r="Y244" s="87"/>
      <c r="AB244" s="87"/>
      <c r="AC244" s="87"/>
      <c r="AD244" s="87"/>
      <c r="AS244" s="87" t="s">
        <v>361</v>
      </c>
      <c r="AT244" s="47" t="s">
        <v>188</v>
      </c>
      <c r="AU244" s="79" t="s">
        <v>277</v>
      </c>
      <c r="AV244" s="79" t="s">
        <v>278</v>
      </c>
      <c r="AW244" s="79" t="s">
        <v>362</v>
      </c>
      <c r="AX244" s="79" t="s">
        <v>363</v>
      </c>
      <c r="BB244" s="47" t="s">
        <v>364</v>
      </c>
      <c r="BC244" s="47">
        <v>10.2456912</v>
      </c>
      <c r="BD244" s="47">
        <v>4.2468622700000003</v>
      </c>
      <c r="BE244" s="47">
        <v>2.4125320100000001</v>
      </c>
      <c r="BF244" s="47">
        <v>1.7275641900000001</v>
      </c>
      <c r="BG244" s="47">
        <v>18.763818199999999</v>
      </c>
    </row>
    <row r="245" spans="1:62" x14ac:dyDescent="0.25">
      <c r="A245" s="248"/>
      <c r="B245" s="241"/>
      <c r="C245" s="241">
        <v>190</v>
      </c>
      <c r="D245" s="248">
        <v>2089</v>
      </c>
      <c r="E245" s="243">
        <v>37.036708887730001</v>
      </c>
      <c r="F245" s="243">
        <f t="shared" si="8"/>
        <v>74.073417775460001</v>
      </c>
      <c r="G245" s="244"/>
      <c r="H245" s="244"/>
      <c r="I245" s="244"/>
      <c r="J245" s="285"/>
      <c r="K245" s="285"/>
      <c r="L245" s="285">
        <f t="shared" si="9"/>
        <v>56.456726104548892</v>
      </c>
      <c r="M245" s="285">
        <f t="shared" si="10"/>
        <v>17.616691670911109</v>
      </c>
      <c r="N245" s="277"/>
      <c r="U245" s="87"/>
      <c r="V245" s="87"/>
      <c r="W245" s="87"/>
      <c r="X245" s="87"/>
      <c r="Y245" s="87"/>
      <c r="AB245" s="87"/>
      <c r="AC245" s="87"/>
      <c r="AD245" s="87"/>
      <c r="AS245" s="47" t="s">
        <v>364</v>
      </c>
      <c r="AT245" s="87">
        <v>5.7464884300000003</v>
      </c>
      <c r="AU245" s="87">
        <v>4.2126947799999996</v>
      </c>
      <c r="AV245" s="87">
        <v>1.3640884799999999</v>
      </c>
      <c r="AW245" s="87">
        <v>-2.7031073000000001</v>
      </c>
      <c r="AX245" s="87">
        <v>14.1960841</v>
      </c>
      <c r="BB245" s="47" t="s">
        <v>366</v>
      </c>
      <c r="BC245" s="47">
        <v>8.8459919999999997E-2</v>
      </c>
      <c r="BD245" s="66">
        <v>3.6969799999999999E-3</v>
      </c>
      <c r="BE245" s="66">
        <v>23.9276248</v>
      </c>
      <c r="BF245" s="47">
        <v>8.1044720000000001E-2</v>
      </c>
      <c r="BG245" s="47">
        <v>9.5875119999999994E-2</v>
      </c>
    </row>
    <row r="246" spans="1:62" ht="14.5" x14ac:dyDescent="0.35">
      <c r="A246" s="248"/>
      <c r="B246" s="260"/>
      <c r="C246" s="277">
        <v>191</v>
      </c>
      <c r="D246" s="248">
        <v>2090</v>
      </c>
      <c r="E246" s="243">
        <v>24.387447288459999</v>
      </c>
      <c r="F246" s="243">
        <f t="shared" si="8"/>
        <v>48.774894576919998</v>
      </c>
      <c r="G246" s="244"/>
      <c r="H246" s="244"/>
      <c r="I246" s="244"/>
      <c r="J246" s="285"/>
      <c r="K246" s="285"/>
      <c r="L246" s="285">
        <f t="shared" si="9"/>
        <v>43.043449104682978</v>
      </c>
      <c r="M246" s="285">
        <f t="shared" si="10"/>
        <v>5.7314454722370165</v>
      </c>
      <c r="N246" s="277"/>
      <c r="U246" s="87"/>
      <c r="V246" s="87"/>
      <c r="W246" s="87"/>
      <c r="X246" s="87"/>
      <c r="Y246" s="87"/>
      <c r="AB246" s="87"/>
      <c r="AC246" s="87"/>
      <c r="AD246" s="87"/>
      <c r="AS246" s="47" t="s">
        <v>366</v>
      </c>
      <c r="AT246" s="87">
        <v>0.22240461</v>
      </c>
      <c r="AU246" s="87">
        <v>6.4450699999999998E-3</v>
      </c>
      <c r="AV246" s="87">
        <v>34.507732799999999</v>
      </c>
      <c r="AW246" s="87">
        <v>0.20947743999999999</v>
      </c>
      <c r="AX246" s="87">
        <v>0.23533177</v>
      </c>
      <c r="BB246" s="47" t="s">
        <v>367</v>
      </c>
      <c r="BC246" s="134">
        <v>104.69895</v>
      </c>
      <c r="BD246" s="134">
        <v>46.194622699999996</v>
      </c>
      <c r="BE246" s="134">
        <v>2.2664748499999998</v>
      </c>
      <c r="BF246" s="135">
        <v>12.044270900000001</v>
      </c>
      <c r="BG246" s="47">
        <v>197.35363000000001</v>
      </c>
    </row>
    <row r="247" spans="1:62" ht="14.5" x14ac:dyDescent="0.35">
      <c r="A247" s="248"/>
      <c r="B247" s="241"/>
      <c r="C247" s="241">
        <v>192</v>
      </c>
      <c r="D247" s="248">
        <v>2091</v>
      </c>
      <c r="E247" s="244">
        <v>14.30997224791</v>
      </c>
      <c r="F247" s="243">
        <f t="shared" si="8"/>
        <v>28.61994449582</v>
      </c>
      <c r="G247" s="244"/>
      <c r="H247" s="244"/>
      <c r="I247" s="244"/>
      <c r="J247" s="285"/>
      <c r="K247" s="285"/>
      <c r="L247" s="285">
        <f t="shared" si="9"/>
        <v>32.357294571683767</v>
      </c>
      <c r="M247" s="285">
        <f t="shared" si="10"/>
        <v>-3.7373500758637643</v>
      </c>
      <c r="N247" s="277"/>
      <c r="S247" s="63"/>
      <c r="T247" s="142"/>
      <c r="U247" s="139"/>
      <c r="V247" s="139"/>
      <c r="W247" s="139"/>
      <c r="X247" s="139"/>
      <c r="Y247" s="139"/>
      <c r="Z247" s="64"/>
      <c r="AM247" s="92"/>
      <c r="AS247" s="47" t="s">
        <v>367</v>
      </c>
      <c r="AT247" s="87">
        <v>205.558796</v>
      </c>
      <c r="AU247" s="87">
        <v>80.575385999999995</v>
      </c>
      <c r="AV247" s="87">
        <v>2.5511363500000002</v>
      </c>
      <c r="AW247" s="87">
        <v>43.945038400000001</v>
      </c>
      <c r="AX247" s="87">
        <v>367.17255399999999</v>
      </c>
      <c r="BC247" s="104"/>
    </row>
    <row r="248" spans="1:62" ht="13" x14ac:dyDescent="0.3">
      <c r="A248" s="248"/>
      <c r="B248" s="241"/>
      <c r="C248" s="241">
        <v>193</v>
      </c>
      <c r="D248" s="248">
        <v>2092</v>
      </c>
      <c r="E248" s="244">
        <v>15.299615211440001</v>
      </c>
      <c r="F248" s="243">
        <f t="shared" ref="F248:F256" si="11">E248*2</f>
        <v>30.599230422880002</v>
      </c>
      <c r="G248" s="244"/>
      <c r="H248" s="244"/>
      <c r="I248" s="244"/>
      <c r="J248" s="285"/>
      <c r="K248" s="285"/>
      <c r="L248" s="285">
        <f t="shared" si="9"/>
        <v>33.406711970210978</v>
      </c>
      <c r="M248" s="285">
        <f t="shared" si="10"/>
        <v>-2.8074815473309744</v>
      </c>
      <c r="N248" s="277"/>
      <c r="U248" s="120"/>
      <c r="Y248" s="145"/>
      <c r="BA248" s="87" t="s">
        <v>346</v>
      </c>
      <c r="BB248" s="87">
        <v>3</v>
      </c>
      <c r="BC248" s="147" t="s">
        <v>274</v>
      </c>
      <c r="BD248" s="148"/>
      <c r="BE248" s="149"/>
      <c r="BF248" s="79"/>
    </row>
    <row r="249" spans="1:62" ht="15.5" x14ac:dyDescent="0.35">
      <c r="A249" s="248"/>
      <c r="B249" s="241"/>
      <c r="C249" s="241">
        <v>194</v>
      </c>
      <c r="D249" s="248">
        <v>2093</v>
      </c>
      <c r="E249" s="244">
        <v>19.49981354174</v>
      </c>
      <c r="F249" s="243">
        <f t="shared" si="11"/>
        <v>38.99962708348</v>
      </c>
      <c r="G249" s="244"/>
      <c r="H249" s="244"/>
      <c r="I249" s="244"/>
      <c r="J249" s="285"/>
      <c r="K249" s="285"/>
      <c r="L249" s="285">
        <f t="shared" ref="L249:L256" si="12">E249*1.0604+17.183</f>
        <v>37.860602279661094</v>
      </c>
      <c r="M249" s="285">
        <f t="shared" ref="M249:M256" si="13">E249*0.9396-17.183</f>
        <v>1.1390248038189057</v>
      </c>
      <c r="N249" s="277"/>
      <c r="AM249" s="146"/>
      <c r="AS249" s="87" t="s">
        <v>368</v>
      </c>
      <c r="AT249" s="87"/>
      <c r="AU249" s="104"/>
      <c r="AV249" s="104"/>
      <c r="AW249" s="104"/>
      <c r="BB249" s="47" t="s">
        <v>361</v>
      </c>
      <c r="BC249" s="47" t="s">
        <v>188</v>
      </c>
      <c r="BD249" s="47" t="s">
        <v>354</v>
      </c>
      <c r="BE249" s="47" t="s">
        <v>182</v>
      </c>
      <c r="BF249" s="47" t="s">
        <v>278</v>
      </c>
      <c r="BG249" s="47">
        <v>95</v>
      </c>
    </row>
    <row r="250" spans="1:62" x14ac:dyDescent="0.25">
      <c r="A250" s="248"/>
      <c r="B250" s="241"/>
      <c r="C250" s="241">
        <v>195</v>
      </c>
      <c r="D250" s="248">
        <v>2094</v>
      </c>
      <c r="E250" s="244">
        <v>16.787474355490001</v>
      </c>
      <c r="F250" s="243">
        <f t="shared" si="11"/>
        <v>33.574948710980003</v>
      </c>
      <c r="G250" s="244"/>
      <c r="H250" s="244"/>
      <c r="I250" s="244"/>
      <c r="J250" s="285"/>
      <c r="K250" s="285"/>
      <c r="L250" s="285">
        <f t="shared" si="12"/>
        <v>34.984437806561601</v>
      </c>
      <c r="M250" s="285">
        <f t="shared" si="13"/>
        <v>-1.4094890955815949</v>
      </c>
      <c r="N250" s="277"/>
      <c r="Y250" s="79"/>
      <c r="AB250" s="87"/>
      <c r="AC250" s="87"/>
      <c r="AD250" s="87"/>
      <c r="AK250" s="79"/>
      <c r="AL250" s="149"/>
      <c r="AM250" s="79"/>
      <c r="AN250" s="79"/>
      <c r="AT250" s="82" t="s">
        <v>369</v>
      </c>
      <c r="AU250" s="82" t="s">
        <v>370</v>
      </c>
      <c r="AV250" s="81" t="s">
        <v>327</v>
      </c>
      <c r="AW250" s="104"/>
      <c r="BB250" s="47" t="s">
        <v>364</v>
      </c>
      <c r="BC250" s="47">
        <v>5.7464884300000003</v>
      </c>
      <c r="BD250" s="47">
        <v>4.2126947799999996</v>
      </c>
      <c r="BE250" s="47">
        <v>1.3640884799999999</v>
      </c>
      <c r="BF250" s="47">
        <v>-2.7031073000000001</v>
      </c>
      <c r="BG250" s="47">
        <v>14.1960841</v>
      </c>
    </row>
    <row r="251" spans="1:62" x14ac:dyDescent="0.25">
      <c r="A251" s="246"/>
      <c r="B251" s="241"/>
      <c r="C251" s="246">
        <v>196</v>
      </c>
      <c r="D251" s="246">
        <v>2095</v>
      </c>
      <c r="E251" s="243">
        <v>11.398985942059999</v>
      </c>
      <c r="F251" s="243">
        <f t="shared" si="11"/>
        <v>22.797971884119999</v>
      </c>
      <c r="G251" s="244"/>
      <c r="H251" s="244"/>
      <c r="I251" s="244"/>
      <c r="J251" s="284"/>
      <c r="K251" s="284"/>
      <c r="L251" s="285">
        <f t="shared" si="12"/>
        <v>29.270484692960423</v>
      </c>
      <c r="M251" s="285">
        <f t="shared" si="13"/>
        <v>-6.472512808840424</v>
      </c>
      <c r="N251" s="277"/>
      <c r="AA251" s="104"/>
      <c r="AB251" s="87"/>
      <c r="AC251" s="87"/>
      <c r="AD251" s="87"/>
      <c r="AT251" s="254">
        <v>1E-8</v>
      </c>
      <c r="AU251" s="254">
        <v>0</v>
      </c>
      <c r="AV251" s="104">
        <v>23.252955400000001</v>
      </c>
      <c r="AW251" s="104"/>
      <c r="BB251" s="47" t="s">
        <v>366</v>
      </c>
      <c r="BC251" s="47">
        <v>0.22240461</v>
      </c>
      <c r="BD251" s="47">
        <v>6.4450699999999998E-3</v>
      </c>
      <c r="BE251" s="47">
        <v>34.507732799999999</v>
      </c>
      <c r="BF251" s="47">
        <v>0.20947743999999999</v>
      </c>
      <c r="BG251" s="47">
        <v>0.23533177</v>
      </c>
    </row>
    <row r="252" spans="1:62" x14ac:dyDescent="0.25">
      <c r="A252" s="246"/>
      <c r="B252" s="241"/>
      <c r="C252" s="248">
        <v>197</v>
      </c>
      <c r="D252" s="246">
        <v>2096</v>
      </c>
      <c r="E252" s="243">
        <v>13.64706635352</v>
      </c>
      <c r="F252" s="243">
        <f t="shared" si="11"/>
        <v>27.294132707039999</v>
      </c>
      <c r="G252" s="244"/>
      <c r="H252" s="244"/>
      <c r="I252" s="244"/>
      <c r="J252" s="285"/>
      <c r="K252" s="285"/>
      <c r="L252" s="285">
        <f t="shared" si="12"/>
        <v>31.654349161272606</v>
      </c>
      <c r="M252" s="285">
        <f t="shared" si="13"/>
        <v>-4.3602164542326083</v>
      </c>
      <c r="N252" s="277"/>
      <c r="AA252" s="104"/>
      <c r="AB252" s="87"/>
      <c r="AC252" s="87"/>
      <c r="AD252" s="87"/>
      <c r="AS252" s="104" t="s">
        <v>176</v>
      </c>
      <c r="AT252" s="81" t="s">
        <v>371</v>
      </c>
      <c r="AU252" s="81" t="s">
        <v>35</v>
      </c>
      <c r="AV252" s="81" t="s">
        <v>372</v>
      </c>
      <c r="AW252" s="81" t="s">
        <v>179</v>
      </c>
      <c r="BB252" s="47" t="s">
        <v>367</v>
      </c>
      <c r="BC252" s="47">
        <v>205.558796</v>
      </c>
      <c r="BD252" s="47">
        <v>80.575385999999995</v>
      </c>
      <c r="BE252" s="47">
        <v>2.5511363500000002</v>
      </c>
      <c r="BF252" s="47">
        <v>43.945038400000001</v>
      </c>
      <c r="BG252" s="47">
        <v>367.17255399999999</v>
      </c>
    </row>
    <row r="253" spans="1:62" x14ac:dyDescent="0.25">
      <c r="A253" s="246"/>
      <c r="B253" s="241"/>
      <c r="C253" s="248">
        <v>198</v>
      </c>
      <c r="D253" s="246">
        <v>2097</v>
      </c>
      <c r="E253" s="243">
        <v>20.853668545240001</v>
      </c>
      <c r="F253" s="243">
        <f t="shared" si="11"/>
        <v>41.707337090480003</v>
      </c>
      <c r="G253" s="244"/>
      <c r="H253" s="244"/>
      <c r="I253" s="244"/>
      <c r="J253" s="285"/>
      <c r="K253" s="285"/>
      <c r="L253" s="285">
        <f t="shared" si="12"/>
        <v>39.296230125372496</v>
      </c>
      <c r="M253" s="285">
        <f t="shared" si="13"/>
        <v>2.411106965107507</v>
      </c>
      <c r="N253" s="277"/>
      <c r="AA253" s="104"/>
      <c r="AB253" s="104"/>
      <c r="AC253" s="104"/>
      <c r="AD253" s="104"/>
      <c r="AS253" s="47" t="s">
        <v>373</v>
      </c>
      <c r="AT253" s="47">
        <v>2.8657097000000002E-4</v>
      </c>
      <c r="AU253" s="47">
        <v>8</v>
      </c>
      <c r="AV253" s="254">
        <v>3.5821371000000003E-5</v>
      </c>
      <c r="AW253" s="254">
        <v>6.6250001000000005E-8</v>
      </c>
    </row>
    <row r="254" spans="1:62" ht="13" x14ac:dyDescent="0.3">
      <c r="A254" s="248"/>
      <c r="B254" s="241"/>
      <c r="C254" s="248">
        <v>199</v>
      </c>
      <c r="D254" s="248">
        <v>2098</v>
      </c>
      <c r="E254" s="244">
        <v>19.696131711420001</v>
      </c>
      <c r="F254" s="243">
        <f t="shared" si="11"/>
        <v>39.392263422840003</v>
      </c>
      <c r="G254" s="244"/>
      <c r="H254" s="244"/>
      <c r="I254" s="244"/>
      <c r="J254" s="285"/>
      <c r="K254" s="285"/>
      <c r="L254" s="285">
        <f t="shared" si="12"/>
        <v>38.068778066789768</v>
      </c>
      <c r="M254" s="285">
        <f t="shared" si="13"/>
        <v>1.3234853560502344</v>
      </c>
      <c r="N254" s="277"/>
      <c r="AA254" s="104"/>
      <c r="AB254" s="104"/>
      <c r="AC254" s="104"/>
      <c r="AD254" s="104"/>
      <c r="AS254" s="47" t="s">
        <v>182</v>
      </c>
      <c r="AT254" s="47">
        <v>28657.096000000001</v>
      </c>
      <c r="AU254" s="47">
        <v>53</v>
      </c>
      <c r="AV254" s="47">
        <v>540.69992999999999</v>
      </c>
      <c r="BA254" s="83" t="s">
        <v>374</v>
      </c>
      <c r="BB254" s="83" t="s">
        <v>375</v>
      </c>
      <c r="BC254" s="83" t="s">
        <v>376</v>
      </c>
      <c r="BD254" s="83"/>
      <c r="BE254" s="83"/>
      <c r="BF254" s="83"/>
      <c r="BG254" s="83"/>
      <c r="BH254" s="83"/>
      <c r="BI254" s="83"/>
    </row>
    <row r="255" spans="1:62" ht="14" x14ac:dyDescent="0.3">
      <c r="A255" s="248"/>
      <c r="B255" s="241"/>
      <c r="C255" s="248">
        <v>200</v>
      </c>
      <c r="D255" s="248">
        <v>2099</v>
      </c>
      <c r="E255" s="244">
        <v>6.7564001918230003</v>
      </c>
      <c r="F255" s="243">
        <f t="shared" si="11"/>
        <v>13.512800383646001</v>
      </c>
      <c r="G255" s="244"/>
      <c r="H255" s="244"/>
      <c r="I255" s="244"/>
      <c r="J255" s="285"/>
      <c r="K255" s="285"/>
      <c r="L255" s="285">
        <f t="shared" si="12"/>
        <v>24.347486763409108</v>
      </c>
      <c r="M255" s="285">
        <f t="shared" si="13"/>
        <v>-10.834686379763109</v>
      </c>
      <c r="N255" s="277"/>
      <c r="Y255" s="122"/>
      <c r="Z255" s="87"/>
      <c r="AA255" s="104"/>
      <c r="AS255" s="47" t="s">
        <v>377</v>
      </c>
      <c r="AT255" s="47">
        <v>28657.097000000002</v>
      </c>
      <c r="AU255" s="47">
        <v>61</v>
      </c>
      <c r="BA255" s="83" t="s">
        <v>325</v>
      </c>
      <c r="BB255" s="83" t="s">
        <v>378</v>
      </c>
      <c r="BC255" s="83" t="s">
        <v>351</v>
      </c>
      <c r="BD255" s="83" t="s">
        <v>35</v>
      </c>
      <c r="BE255" s="83" t="s">
        <v>352</v>
      </c>
      <c r="BF255" s="83" t="s">
        <v>325</v>
      </c>
      <c r="BG255" s="83" t="s">
        <v>353</v>
      </c>
      <c r="BH255" s="83" t="s">
        <v>354</v>
      </c>
      <c r="BI255" s="83" t="s">
        <v>379</v>
      </c>
      <c r="BJ255" s="83"/>
    </row>
    <row r="256" spans="1:62" ht="14" x14ac:dyDescent="0.3">
      <c r="A256" s="248"/>
      <c r="B256" s="241"/>
      <c r="C256" s="248">
        <v>201</v>
      </c>
      <c r="D256" s="248">
        <v>2100</v>
      </c>
      <c r="E256" s="244">
        <v>-6.2351326880400002</v>
      </c>
      <c r="F256" s="243">
        <f t="shared" si="11"/>
        <v>-12.47026537608</v>
      </c>
      <c r="G256" s="244"/>
      <c r="H256" s="244"/>
      <c r="I256" s="244"/>
      <c r="J256" s="285"/>
      <c r="K256" s="285"/>
      <c r="L256" s="285">
        <f t="shared" si="12"/>
        <v>10.571265297602384</v>
      </c>
      <c r="M256" s="285">
        <f t="shared" si="13"/>
        <v>-23.041530673682384</v>
      </c>
      <c r="N256" s="277"/>
      <c r="Y256" s="122"/>
      <c r="Z256" s="87"/>
      <c r="AA256" s="104"/>
      <c r="BA256" s="261">
        <v>1E-8</v>
      </c>
      <c r="BB256" s="121">
        <v>0</v>
      </c>
      <c r="BC256" s="121">
        <v>23.252955400000001</v>
      </c>
      <c r="BD256" s="121"/>
      <c r="BE256" s="121"/>
      <c r="BF256" s="121"/>
      <c r="BG256" s="83"/>
      <c r="BH256" s="83"/>
      <c r="BI256" s="83"/>
      <c r="BJ256" s="83"/>
    </row>
    <row r="257" spans="1:61" ht="14" x14ac:dyDescent="0.3">
      <c r="A257" s="286"/>
      <c r="B257" s="277"/>
      <c r="C257" s="286"/>
      <c r="D257" s="286"/>
      <c r="E257" s="287"/>
      <c r="F257" s="284"/>
      <c r="G257" s="285"/>
      <c r="H257" s="285"/>
      <c r="I257" s="285"/>
      <c r="J257" s="279"/>
      <c r="K257" s="279"/>
      <c r="L257" s="285"/>
      <c r="M257" s="285"/>
      <c r="N257" s="277"/>
      <c r="Y257" s="122"/>
      <c r="Z257" s="87"/>
      <c r="AA257" s="104"/>
      <c r="BA257" s="83" t="s">
        <v>176</v>
      </c>
      <c r="BB257" s="83" t="s">
        <v>380</v>
      </c>
      <c r="BC257" s="83" t="s">
        <v>375</v>
      </c>
      <c r="BD257" s="83" t="s">
        <v>381</v>
      </c>
      <c r="BE257" s="83" t="s">
        <v>35</v>
      </c>
      <c r="BF257" s="83" t="s">
        <v>27</v>
      </c>
      <c r="BG257" s="83" t="s">
        <v>382</v>
      </c>
      <c r="BH257" s="83" t="s">
        <v>179</v>
      </c>
      <c r="BI257" s="83"/>
    </row>
    <row r="258" spans="1:61" ht="14" x14ac:dyDescent="0.3">
      <c r="A258" s="286"/>
      <c r="B258" s="277"/>
      <c r="C258" s="277"/>
      <c r="D258" s="286"/>
      <c r="E258" s="287"/>
      <c r="F258" s="284"/>
      <c r="G258" s="285"/>
      <c r="H258" s="285"/>
      <c r="I258" s="285"/>
      <c r="J258" s="279"/>
      <c r="K258" s="279"/>
      <c r="L258" s="285"/>
      <c r="M258" s="285"/>
      <c r="N258" s="277"/>
      <c r="Y258" s="122"/>
      <c r="Z258" s="87"/>
      <c r="AA258" s="104"/>
      <c r="AB258" s="126"/>
      <c r="AC258" s="127"/>
      <c r="AD258" s="127"/>
      <c r="AK258" s="127"/>
      <c r="BA258" s="83" t="s">
        <v>373</v>
      </c>
      <c r="BB258" s="83">
        <v>2.8657097000000002E-4</v>
      </c>
      <c r="BC258" s="83">
        <v>8</v>
      </c>
      <c r="BD258" s="262">
        <v>3.5821371000000003E-5</v>
      </c>
      <c r="BE258" s="262">
        <v>6.6250001000000005E-8</v>
      </c>
      <c r="BF258" s="83"/>
      <c r="BG258" s="83"/>
      <c r="BH258" s="83"/>
      <c r="BI258" s="83"/>
    </row>
    <row r="259" spans="1:61" ht="14" x14ac:dyDescent="0.3">
      <c r="A259" s="286"/>
      <c r="B259" s="277"/>
      <c r="C259" s="277"/>
      <c r="D259" s="286"/>
      <c r="E259" s="287"/>
      <c r="F259" s="284"/>
      <c r="G259" s="285"/>
      <c r="H259" s="285"/>
      <c r="I259" s="285"/>
      <c r="J259" s="279"/>
      <c r="K259" s="279"/>
      <c r="L259" s="285"/>
      <c r="M259" s="285"/>
      <c r="N259" s="277"/>
      <c r="Y259" s="122"/>
      <c r="Z259" s="87"/>
      <c r="AA259" s="104"/>
      <c r="BA259" s="121" t="s">
        <v>182</v>
      </c>
      <c r="BB259" s="121">
        <v>28657.096000000001</v>
      </c>
      <c r="BC259" s="62">
        <v>53</v>
      </c>
      <c r="BD259" s="83">
        <v>540.69992999999999</v>
      </c>
      <c r="BE259" s="83"/>
      <c r="BF259" s="83"/>
      <c r="BG259" s="83"/>
      <c r="BH259" s="83"/>
      <c r="BI259" s="83"/>
    </row>
    <row r="260" spans="1:61" ht="14" x14ac:dyDescent="0.3">
      <c r="A260" s="337"/>
      <c r="B260" s="227"/>
      <c r="D260" s="103"/>
      <c r="E260" s="120"/>
      <c r="F260" s="82"/>
      <c r="G260" s="87"/>
      <c r="H260" s="87"/>
      <c r="I260" s="87"/>
      <c r="J260" s="104"/>
      <c r="K260" s="104"/>
      <c r="L260" s="87"/>
      <c r="M260" s="87"/>
      <c r="Y260" s="122"/>
      <c r="Z260" s="87"/>
      <c r="AA260" s="104"/>
      <c r="BA260" s="83" t="s">
        <v>377</v>
      </c>
      <c r="BB260" s="83">
        <v>28657.097000000002</v>
      </c>
      <c r="BC260" s="83">
        <v>61</v>
      </c>
      <c r="BD260" s="83"/>
      <c r="BE260" s="83"/>
      <c r="BF260" s="83"/>
      <c r="BG260" s="83"/>
      <c r="BH260" s="83"/>
      <c r="BI260" s="83"/>
    </row>
    <row r="261" spans="1:61" ht="13.5" x14ac:dyDescent="0.25">
      <c r="A261" s="78"/>
      <c r="I261" s="103"/>
      <c r="J261" s="104"/>
      <c r="K261" s="104"/>
      <c r="M261" s="120"/>
      <c r="N261" s="104"/>
      <c r="O261" s="104"/>
      <c r="Z261" s="104"/>
      <c r="AA261" s="104"/>
      <c r="AB261" s="104"/>
      <c r="AC261" s="104"/>
      <c r="AD261" s="104"/>
      <c r="AE261" s="104"/>
      <c r="AF261" s="103"/>
      <c r="AG261" s="87"/>
      <c r="AH261" s="87"/>
      <c r="AI261" s="87"/>
      <c r="AJ261" s="87"/>
      <c r="AK261" s="87"/>
      <c r="AL261" s="87"/>
      <c r="AM261" s="87"/>
      <c r="AN261" s="87"/>
    </row>
    <row r="262" spans="1:61" ht="14.5" x14ac:dyDescent="0.35">
      <c r="A262" s="53" t="s">
        <v>405</v>
      </c>
      <c r="B262" s="54"/>
      <c r="C262" s="55" t="s">
        <v>246</v>
      </c>
      <c r="D262" s="56"/>
      <c r="E262" s="56"/>
      <c r="F262" s="56"/>
      <c r="G262" s="56"/>
      <c r="H262" s="57"/>
      <c r="I262" s="57"/>
      <c r="J262" s="58"/>
      <c r="K262" s="57"/>
      <c r="L262" s="59"/>
      <c r="M262" s="152"/>
      <c r="N262" s="59"/>
      <c r="O262" s="60"/>
      <c r="P262" s="60"/>
      <c r="S262" s="153"/>
      <c r="T262" s="154"/>
      <c r="U262" s="155"/>
      <c r="V262" s="156"/>
      <c r="AC262" s="104"/>
      <c r="AD262" s="104"/>
      <c r="AE262" s="104"/>
      <c r="AF262" s="103"/>
      <c r="AG262" s="87"/>
      <c r="AH262" s="87"/>
      <c r="AI262" s="119"/>
      <c r="AJ262" s="119"/>
      <c r="AK262" s="87"/>
      <c r="AL262" s="87"/>
      <c r="AM262" s="87"/>
      <c r="AN262" s="87"/>
    </row>
    <row r="263" spans="1:61" ht="14.5" x14ac:dyDescent="0.35">
      <c r="A263" s="78"/>
      <c r="C263" s="157" t="s">
        <v>288</v>
      </c>
      <c r="D263" s="158"/>
      <c r="E263" s="159"/>
      <c r="F263" s="159"/>
      <c r="G263" s="159"/>
      <c r="H263" s="159"/>
      <c r="I263" s="159"/>
      <c r="J263" s="159"/>
      <c r="K263" s="159"/>
      <c r="L263" s="159"/>
      <c r="M263" s="160"/>
      <c r="N263" s="159"/>
      <c r="O263" s="161"/>
      <c r="P263" s="162"/>
      <c r="S263" s="154"/>
      <c r="T263" s="163"/>
      <c r="U263" s="164"/>
      <c r="V263" s="156"/>
      <c r="AC263" s="104"/>
      <c r="AD263" s="104"/>
      <c r="AE263" s="104"/>
      <c r="AF263" s="165"/>
      <c r="AG263" s="129"/>
      <c r="AH263" s="87"/>
      <c r="AI263" s="87"/>
      <c r="AJ263" s="129"/>
      <c r="AK263" s="87"/>
      <c r="AL263" s="87"/>
      <c r="AM263" s="87"/>
      <c r="AN263" s="87"/>
    </row>
    <row r="264" spans="1:61" ht="14" x14ac:dyDescent="0.3">
      <c r="A264" s="78"/>
      <c r="C264" s="79"/>
      <c r="D264" s="79"/>
      <c r="E264" s="169">
        <f>AVERAGE(E271:E302)</f>
        <v>20.875</v>
      </c>
      <c r="F264" s="169"/>
      <c r="G264" s="83"/>
      <c r="H264" s="83"/>
      <c r="I264" s="167" t="s">
        <v>289</v>
      </c>
      <c r="J264" s="83"/>
      <c r="K264" s="167" t="s">
        <v>290</v>
      </c>
      <c r="L264" s="83"/>
      <c r="M264" s="167"/>
      <c r="N264" s="167"/>
      <c r="O264" s="167"/>
      <c r="P264" s="79"/>
      <c r="S264" s="154"/>
      <c r="T264" s="154"/>
      <c r="U264" s="153"/>
      <c r="V264" s="156"/>
      <c r="AC264" s="104"/>
      <c r="AD264" s="104"/>
      <c r="AE264" s="155"/>
      <c r="AF264" s="165"/>
      <c r="AG264" s="129"/>
      <c r="AH264" s="87"/>
      <c r="AI264" s="129"/>
      <c r="AJ264" s="129"/>
      <c r="AK264" s="87"/>
      <c r="AL264" s="87"/>
      <c r="AM264" s="87"/>
      <c r="AN264" s="87"/>
    </row>
    <row r="265" spans="1:61" ht="14" x14ac:dyDescent="0.3">
      <c r="A265" s="78"/>
      <c r="C265" s="168" t="s">
        <v>291</v>
      </c>
      <c r="D265" s="168" t="s">
        <v>383</v>
      </c>
      <c r="E265" s="169" t="s">
        <v>384</v>
      </c>
      <c r="F265" s="83" t="s">
        <v>385</v>
      </c>
      <c r="G265" s="83" t="s">
        <v>201</v>
      </c>
      <c r="H265" s="83" t="s">
        <v>292</v>
      </c>
      <c r="I265" s="83" t="s">
        <v>293</v>
      </c>
      <c r="J265" s="83" t="s">
        <v>294</v>
      </c>
      <c r="K265" s="83" t="s">
        <v>293</v>
      </c>
      <c r="L265" s="83" t="s">
        <v>294</v>
      </c>
      <c r="M265" s="170"/>
      <c r="N265" s="83"/>
      <c r="O265" s="83"/>
      <c r="P265" s="101" t="s">
        <v>386</v>
      </c>
      <c r="S265" s="171"/>
      <c r="T265" s="50"/>
      <c r="U265" s="171"/>
      <c r="V265" s="172"/>
      <c r="X265" s="104"/>
      <c r="Z265" s="79"/>
      <c r="AB265" s="104"/>
      <c r="AC265" s="173"/>
      <c r="AD265" s="173"/>
      <c r="AE265" s="155"/>
      <c r="AF265" s="165"/>
      <c r="AG265" s="129"/>
      <c r="AH265" s="87"/>
      <c r="AI265" s="129"/>
      <c r="AJ265" s="129"/>
      <c r="AK265" s="87"/>
      <c r="AL265" s="87"/>
      <c r="AM265" s="87"/>
      <c r="AN265" s="87"/>
    </row>
    <row r="266" spans="1:61" ht="15.5" x14ac:dyDescent="0.35">
      <c r="A266" s="78"/>
      <c r="C266" s="241">
        <v>1</v>
      </c>
      <c r="D266" s="248">
        <v>1959</v>
      </c>
      <c r="E266" s="241">
        <v>2</v>
      </c>
      <c r="F266" s="244">
        <v>-6.5065600000000003</v>
      </c>
      <c r="G266" s="244">
        <v>8.5065600999999997</v>
      </c>
      <c r="H266" s="244">
        <v>425.32799999999997</v>
      </c>
      <c r="I266" s="244">
        <v>-30.967600000000001</v>
      </c>
      <c r="J266" s="244">
        <v>17.954481000000001</v>
      </c>
      <c r="K266" s="244">
        <v>-59.171419999999998</v>
      </c>
      <c r="L266" s="244">
        <v>46.158301000000002</v>
      </c>
      <c r="P266" s="104">
        <v>0</v>
      </c>
      <c r="Q266" s="174"/>
      <c r="R266" s="117"/>
      <c r="S266" s="175"/>
      <c r="T266" s="176"/>
      <c r="U266" s="171"/>
      <c r="V266" s="172"/>
      <c r="X266" s="153"/>
      <c r="Z266" s="117"/>
      <c r="AH266" s="117"/>
      <c r="AN266" s="87"/>
      <c r="AP266" s="177"/>
      <c r="AX266" s="117"/>
    </row>
    <row r="267" spans="1:61" ht="14" x14ac:dyDescent="0.3">
      <c r="A267" s="78"/>
      <c r="C267" s="241">
        <v>2</v>
      </c>
      <c r="D267" s="248">
        <v>1960</v>
      </c>
      <c r="E267" s="241">
        <v>4</v>
      </c>
      <c r="F267" s="244">
        <v>-3.6846930000000002</v>
      </c>
      <c r="G267" s="244">
        <v>7.6846926</v>
      </c>
      <c r="H267" s="244">
        <v>192.11731</v>
      </c>
      <c r="I267" s="244">
        <v>-26.335039999999999</v>
      </c>
      <c r="J267" s="244">
        <v>18.965658000000001</v>
      </c>
      <c r="K267" s="244">
        <v>-55.533349999999999</v>
      </c>
      <c r="L267" s="244">
        <v>48.163966000000002</v>
      </c>
      <c r="M267" s="104"/>
      <c r="N267" s="104"/>
      <c r="O267" s="104"/>
      <c r="P267" s="104">
        <v>0</v>
      </c>
      <c r="Q267" s="174"/>
      <c r="R267" s="149"/>
      <c r="S267" s="171"/>
      <c r="T267" s="178"/>
      <c r="U267" s="172"/>
      <c r="V267" s="172"/>
      <c r="X267" s="154"/>
      <c r="AC267" s="179"/>
      <c r="AD267" s="179"/>
      <c r="AE267" s="156"/>
      <c r="AF267" s="179"/>
      <c r="AG267" s="180"/>
      <c r="AH267" s="87"/>
      <c r="AI267" s="180"/>
      <c r="AJ267" s="180"/>
      <c r="AK267" s="87"/>
      <c r="AL267" s="87"/>
      <c r="AM267" s="87"/>
      <c r="AN267" s="87"/>
    </row>
    <row r="268" spans="1:61" ht="14" x14ac:dyDescent="0.3">
      <c r="A268" s="78"/>
      <c r="C268" s="241">
        <v>3</v>
      </c>
      <c r="D268" s="248">
        <v>1961</v>
      </c>
      <c r="E268" s="241">
        <v>1</v>
      </c>
      <c r="F268" s="244">
        <v>5.2206732000000002</v>
      </c>
      <c r="G268" s="244">
        <v>-4.2206729999999997</v>
      </c>
      <c r="H268" s="244">
        <v>-422.06729999999999</v>
      </c>
      <c r="I268" s="244">
        <v>-16.561229999999998</v>
      </c>
      <c r="J268" s="244">
        <v>27.002579000000001</v>
      </c>
      <c r="K268" s="244">
        <v>-46.254530000000003</v>
      </c>
      <c r="L268" s="244">
        <v>56.695875000000001</v>
      </c>
      <c r="M268" s="104"/>
      <c r="N268" s="104"/>
      <c r="O268" s="104"/>
      <c r="P268" s="104">
        <v>0</v>
      </c>
      <c r="Q268" s="174"/>
      <c r="X268" s="153"/>
      <c r="AC268" s="179"/>
      <c r="AD268" s="179"/>
      <c r="AE268" s="156"/>
      <c r="AF268" s="179"/>
      <c r="AG268" s="180"/>
      <c r="AH268" s="87"/>
      <c r="AI268" s="180"/>
      <c r="AJ268" s="180"/>
      <c r="AK268" s="87"/>
      <c r="AL268" s="87"/>
      <c r="AM268" s="87"/>
      <c r="AN268" s="87"/>
    </row>
    <row r="269" spans="1:61" ht="14" x14ac:dyDescent="0.3">
      <c r="A269" s="78"/>
      <c r="C269" s="241">
        <v>4</v>
      </c>
      <c r="D269" s="248">
        <v>1962</v>
      </c>
      <c r="E269" s="241">
        <v>21</v>
      </c>
      <c r="F269" s="244">
        <v>19.432466999999999</v>
      </c>
      <c r="G269" s="244">
        <v>1.5675326000000001</v>
      </c>
      <c r="H269" s="244">
        <v>7.4644408999999996</v>
      </c>
      <c r="I269" s="244">
        <v>-2.428058</v>
      </c>
      <c r="J269" s="244">
        <v>41.292993000000003</v>
      </c>
      <c r="K269" s="244">
        <v>-32.076050000000002</v>
      </c>
      <c r="L269" s="244">
        <v>70.940987000000007</v>
      </c>
      <c r="M269" s="104"/>
      <c r="N269" s="104"/>
      <c r="O269" s="104"/>
      <c r="P269" s="104">
        <v>0</v>
      </c>
      <c r="Q269" s="174"/>
      <c r="X269" s="153"/>
      <c r="AC269" s="179"/>
      <c r="AD269" s="179"/>
      <c r="AE269" s="156"/>
      <c r="AF269" s="179"/>
      <c r="AG269" s="180"/>
      <c r="AH269" s="87"/>
      <c r="AI269" s="180"/>
      <c r="AJ269" s="180"/>
      <c r="AK269" s="87"/>
      <c r="AL269" s="87"/>
      <c r="AM269" s="87"/>
      <c r="AN269" s="87"/>
    </row>
    <row r="270" spans="1:61" ht="14" x14ac:dyDescent="0.3">
      <c r="A270" s="78"/>
      <c r="C270" s="241">
        <v>5</v>
      </c>
      <c r="D270" s="248">
        <v>1963</v>
      </c>
      <c r="E270" s="241">
        <v>38</v>
      </c>
      <c r="F270" s="244">
        <v>26.197869000000001</v>
      </c>
      <c r="G270" s="244">
        <v>11.802130999999999</v>
      </c>
      <c r="H270" s="244">
        <v>31.058239</v>
      </c>
      <c r="I270" s="244">
        <v>7.9047805000000002</v>
      </c>
      <c r="J270" s="244">
        <v>44.490957999999999</v>
      </c>
      <c r="K270" s="244">
        <v>-23.900849999999998</v>
      </c>
      <c r="L270" s="244">
        <v>76.296593000000001</v>
      </c>
      <c r="M270" s="104"/>
      <c r="N270" s="104"/>
      <c r="O270" s="104"/>
      <c r="P270" s="104">
        <v>0</v>
      </c>
      <c r="Q270" s="174"/>
      <c r="X270" s="153"/>
      <c r="AC270" s="179"/>
      <c r="AD270" s="179"/>
      <c r="AE270" s="156"/>
      <c r="AF270" s="179"/>
      <c r="AG270" s="180"/>
      <c r="AH270" s="87"/>
      <c r="AI270" s="180"/>
      <c r="AJ270" s="180"/>
      <c r="AK270" s="87"/>
      <c r="AL270" s="87"/>
      <c r="AM270" s="87"/>
      <c r="AN270" s="87"/>
    </row>
    <row r="271" spans="1:61" ht="14" x14ac:dyDescent="0.3">
      <c r="A271" s="78"/>
      <c r="C271" s="281">
        <v>6</v>
      </c>
      <c r="D271" s="283">
        <v>1964</v>
      </c>
      <c r="E271" s="281">
        <v>4</v>
      </c>
      <c r="F271" s="282">
        <v>20.698587</v>
      </c>
      <c r="G271" s="282">
        <v>-16.698589999999999</v>
      </c>
      <c r="H271" s="282">
        <v>-417.46469999999999</v>
      </c>
      <c r="I271" s="282">
        <v>-2.4531930000000002</v>
      </c>
      <c r="J271" s="244">
        <v>43.850368000000003</v>
      </c>
      <c r="K271" s="244">
        <v>-31.371079999999999</v>
      </c>
      <c r="L271" s="244">
        <v>72.768252000000004</v>
      </c>
      <c r="M271" s="104"/>
      <c r="N271" s="104"/>
      <c r="O271" s="104"/>
      <c r="P271" s="104">
        <v>0</v>
      </c>
      <c r="Q271" s="174"/>
      <c r="X271" s="153"/>
      <c r="AC271" s="179"/>
      <c r="AD271" s="179"/>
      <c r="AE271" s="156"/>
      <c r="AF271" s="179"/>
      <c r="AG271" s="180"/>
      <c r="AH271" s="87"/>
      <c r="AI271" s="180"/>
      <c r="AJ271" s="180"/>
      <c r="AK271" s="87"/>
      <c r="AL271" s="87"/>
      <c r="AM271" s="87"/>
      <c r="AN271" s="87"/>
    </row>
    <row r="272" spans="1:61" ht="14" x14ac:dyDescent="0.3">
      <c r="A272" s="78"/>
      <c r="C272" s="281">
        <v>7</v>
      </c>
      <c r="D272" s="283">
        <v>1965</v>
      </c>
      <c r="E272" s="281">
        <v>16</v>
      </c>
      <c r="F272" s="282">
        <v>14.074256999999999</v>
      </c>
      <c r="G272" s="282">
        <v>1.9257432000000001</v>
      </c>
      <c r="H272" s="282">
        <v>12.035895</v>
      </c>
      <c r="I272" s="282">
        <v>-6.2666180000000002</v>
      </c>
      <c r="J272" s="244">
        <v>34.415132</v>
      </c>
      <c r="K272" s="244">
        <v>-36.807920000000003</v>
      </c>
      <c r="L272" s="244">
        <v>64.956436999999994</v>
      </c>
      <c r="M272" s="104"/>
      <c r="N272" s="104"/>
      <c r="O272" s="104"/>
      <c r="P272" s="104">
        <v>0</v>
      </c>
      <c r="Q272" s="174"/>
      <c r="X272" s="153"/>
      <c r="Y272" s="153"/>
      <c r="Z272" s="183"/>
      <c r="AA272" s="156"/>
      <c r="AB272" s="156"/>
      <c r="AC272" s="179"/>
      <c r="AD272" s="179"/>
      <c r="AE272" s="156"/>
      <c r="AF272" s="179"/>
      <c r="AG272" s="180"/>
      <c r="AH272" s="87"/>
      <c r="AI272" s="180"/>
      <c r="AJ272" s="180"/>
      <c r="AK272" s="87"/>
      <c r="AL272" s="87"/>
      <c r="AM272" s="87"/>
      <c r="AN272" s="87"/>
    </row>
    <row r="273" spans="1:46" ht="14" x14ac:dyDescent="0.3">
      <c r="A273" s="78"/>
      <c r="C273" s="281">
        <v>8</v>
      </c>
      <c r="D273" s="283">
        <v>1966</v>
      </c>
      <c r="E273" s="281">
        <v>21</v>
      </c>
      <c r="F273" s="282">
        <v>16.216082</v>
      </c>
      <c r="G273" s="282">
        <v>4.7839175000000003</v>
      </c>
      <c r="H273" s="282">
        <v>22.780560000000001</v>
      </c>
      <c r="I273" s="282">
        <v>-5.194661</v>
      </c>
      <c r="J273" s="244">
        <v>37.626826000000001</v>
      </c>
      <c r="K273" s="244">
        <v>-35.103160000000003</v>
      </c>
      <c r="L273" s="244">
        <v>67.535328000000007</v>
      </c>
      <c r="M273" s="104"/>
      <c r="N273" s="104"/>
      <c r="O273" s="104"/>
      <c r="P273" s="104">
        <v>0</v>
      </c>
      <c r="Q273" s="174"/>
      <c r="X273" s="62"/>
      <c r="Y273" s="184"/>
      <c r="Z273" s="185"/>
      <c r="AA273" s="164"/>
      <c r="AB273" s="156"/>
      <c r="AC273" s="179"/>
      <c r="AD273" s="179"/>
      <c r="AE273" s="156"/>
      <c r="AF273" s="179"/>
      <c r="AG273" s="180"/>
      <c r="AH273" s="87"/>
      <c r="AI273" s="180"/>
      <c r="AJ273" s="180"/>
      <c r="AK273" s="87"/>
      <c r="AL273" s="87"/>
      <c r="AM273" s="87"/>
      <c r="AN273" s="87"/>
    </row>
    <row r="274" spans="1:46" ht="14" x14ac:dyDescent="0.3">
      <c r="A274" s="78"/>
      <c r="C274" s="281">
        <v>9</v>
      </c>
      <c r="D274" s="283">
        <v>1967</v>
      </c>
      <c r="E274" s="281">
        <v>61</v>
      </c>
      <c r="F274" s="282">
        <v>21.390067999999999</v>
      </c>
      <c r="G274" s="282">
        <v>39.609932000000001</v>
      </c>
      <c r="H274" s="282">
        <v>64.934314000000001</v>
      </c>
      <c r="I274" s="282">
        <v>4.4937135000000001</v>
      </c>
      <c r="J274" s="244">
        <v>38.286422999999999</v>
      </c>
      <c r="K274" s="244">
        <v>-28.215699999999998</v>
      </c>
      <c r="L274" s="244">
        <v>70.995831999999993</v>
      </c>
      <c r="M274" s="104"/>
      <c r="N274" s="104"/>
      <c r="O274" s="104"/>
      <c r="P274" s="104">
        <v>0</v>
      </c>
      <c r="Q274" s="174"/>
      <c r="X274" s="153"/>
      <c r="Y274" s="153"/>
      <c r="Z274" s="153"/>
      <c r="AA274" s="156"/>
      <c r="AB274" s="156"/>
      <c r="AC274" s="179"/>
      <c r="AD274" s="179"/>
      <c r="AE274" s="156"/>
      <c r="AF274" s="179"/>
      <c r="AG274" s="180"/>
      <c r="AH274" s="87"/>
      <c r="AI274" s="180"/>
      <c r="AJ274" s="180"/>
      <c r="AK274" s="87"/>
      <c r="AL274" s="87"/>
      <c r="AM274" s="87"/>
      <c r="AN274" s="87"/>
    </row>
    <row r="275" spans="1:46" ht="14" x14ac:dyDescent="0.3">
      <c r="A275" s="78"/>
      <c r="C275" s="281">
        <v>10</v>
      </c>
      <c r="D275" s="283">
        <v>1968</v>
      </c>
      <c r="E275" s="281">
        <v>13</v>
      </c>
      <c r="F275" s="282">
        <v>19.840817999999999</v>
      </c>
      <c r="G275" s="282">
        <v>-6.8408179999999996</v>
      </c>
      <c r="H275" s="282">
        <v>-52.621679999999998</v>
      </c>
      <c r="I275" s="282">
        <v>3.0993751</v>
      </c>
      <c r="J275" s="244">
        <v>36.582261000000003</v>
      </c>
      <c r="K275" s="244">
        <v>-29.712399999999999</v>
      </c>
      <c r="L275" s="244">
        <v>69.394030999999998</v>
      </c>
      <c r="M275" s="104"/>
      <c r="N275" s="104"/>
      <c r="O275" s="104"/>
      <c r="P275" s="104">
        <v>0</v>
      </c>
      <c r="Q275" s="174"/>
      <c r="X275" s="153"/>
      <c r="Y275" s="153"/>
      <c r="Z275" s="153"/>
      <c r="AA275" s="156"/>
      <c r="AB275" s="156"/>
      <c r="AC275" s="179"/>
      <c r="AD275" s="179"/>
      <c r="AE275" s="156"/>
      <c r="AF275" s="179"/>
      <c r="AG275" s="180"/>
      <c r="AH275" s="87"/>
      <c r="AI275" s="180"/>
      <c r="AJ275" s="180"/>
      <c r="AK275" s="87"/>
      <c r="AL275" s="87"/>
      <c r="AM275" s="87"/>
      <c r="AN275" s="87"/>
    </row>
    <row r="276" spans="1:46" ht="14" x14ac:dyDescent="0.3">
      <c r="A276" s="78"/>
      <c r="C276" s="281">
        <v>11</v>
      </c>
      <c r="D276" s="283">
        <v>1969</v>
      </c>
      <c r="E276" s="281">
        <v>32</v>
      </c>
      <c r="F276" s="282">
        <v>15.498911</v>
      </c>
      <c r="G276" s="282">
        <v>16.501089</v>
      </c>
      <c r="H276" s="282">
        <v>51.565904000000003</v>
      </c>
      <c r="I276" s="282">
        <v>-1.0183709999999999</v>
      </c>
      <c r="J276" s="244">
        <v>32.016193000000001</v>
      </c>
      <c r="K276" s="244">
        <v>-33.979019999999998</v>
      </c>
      <c r="L276" s="244">
        <v>64.976840999999993</v>
      </c>
      <c r="M276" s="104"/>
      <c r="N276" s="104"/>
      <c r="O276" s="104"/>
      <c r="P276" s="104">
        <v>0</v>
      </c>
      <c r="Q276" s="174"/>
      <c r="X276" s="153"/>
      <c r="Y276" s="153"/>
      <c r="Z276" s="153"/>
      <c r="AA276" s="156"/>
      <c r="AB276" s="156"/>
      <c r="AC276" s="179"/>
      <c r="AD276" s="179"/>
      <c r="AE276" s="156"/>
      <c r="AF276" s="179"/>
      <c r="AG276" s="180"/>
      <c r="AH276" s="87"/>
      <c r="AI276" s="180"/>
      <c r="AJ276" s="180"/>
      <c r="AK276" s="87"/>
      <c r="AL276" s="87"/>
      <c r="AM276" s="87"/>
      <c r="AN276" s="87"/>
    </row>
    <row r="277" spans="1:46" ht="14" x14ac:dyDescent="0.3">
      <c r="A277" s="78"/>
      <c r="C277" s="281">
        <v>12</v>
      </c>
      <c r="D277" s="283">
        <v>1970</v>
      </c>
      <c r="E277" s="281">
        <v>12</v>
      </c>
      <c r="F277" s="282">
        <v>19.986098999999999</v>
      </c>
      <c r="G277" s="282">
        <v>-7.9860990000000003</v>
      </c>
      <c r="H277" s="282">
        <v>-66.550820000000002</v>
      </c>
      <c r="I277" s="282">
        <v>1.8685509</v>
      </c>
      <c r="J277" s="244">
        <v>38.103647000000002</v>
      </c>
      <c r="K277" s="244">
        <v>-30.04879</v>
      </c>
      <c r="L277" s="244">
        <v>70.020992000000007</v>
      </c>
      <c r="M277" s="104"/>
      <c r="N277" s="104"/>
      <c r="O277" s="104"/>
      <c r="P277" s="104">
        <v>0</v>
      </c>
      <c r="Q277" s="174"/>
      <c r="X277" s="153"/>
      <c r="Y277" s="153"/>
      <c r="Z277" s="153"/>
      <c r="AA277" s="156"/>
      <c r="AB277" s="156"/>
      <c r="AC277" s="179"/>
      <c r="AD277" s="179"/>
      <c r="AE277" s="156"/>
      <c r="AF277" s="179"/>
      <c r="AG277" s="180"/>
      <c r="AH277" s="87"/>
      <c r="AI277" s="180"/>
      <c r="AJ277" s="180"/>
      <c r="AK277" s="87"/>
      <c r="AL277" s="87"/>
      <c r="AM277" s="87"/>
      <c r="AN277" s="87"/>
      <c r="AS277" s="47" t="s">
        <v>311</v>
      </c>
      <c r="AT277" s="47" t="s">
        <v>312</v>
      </c>
    </row>
    <row r="278" spans="1:46" ht="14" x14ac:dyDescent="0.3">
      <c r="A278" s="78"/>
      <c r="C278" s="281">
        <v>13</v>
      </c>
      <c r="D278" s="283">
        <v>1971</v>
      </c>
      <c r="E278" s="281">
        <v>43</v>
      </c>
      <c r="F278" s="282">
        <v>32.662694000000002</v>
      </c>
      <c r="G278" s="282">
        <v>10.337306</v>
      </c>
      <c r="H278" s="282">
        <v>24.040246</v>
      </c>
      <c r="I278" s="282">
        <v>13.107434</v>
      </c>
      <c r="J278" s="244">
        <v>52.217955000000003</v>
      </c>
      <c r="K278" s="244">
        <v>-17.910550000000001</v>
      </c>
      <c r="L278" s="244">
        <v>83.235939999999999</v>
      </c>
      <c r="M278" s="104"/>
      <c r="N278" s="104"/>
      <c r="O278" s="104"/>
      <c r="P278" s="104">
        <v>0</v>
      </c>
      <c r="Q278" s="174"/>
      <c r="X278" s="153"/>
      <c r="Y278" s="153"/>
      <c r="Z278" s="153"/>
      <c r="AA278" s="156"/>
      <c r="AB278" s="156"/>
      <c r="AC278" s="179"/>
      <c r="AD278" s="179"/>
      <c r="AE278" s="156"/>
      <c r="AF278" s="179"/>
      <c r="AG278" s="180"/>
      <c r="AH278" s="87"/>
      <c r="AI278" s="180"/>
      <c r="AJ278" s="180"/>
      <c r="AK278" s="87"/>
      <c r="AL278" s="87"/>
      <c r="AM278" s="87"/>
      <c r="AN278" s="87"/>
      <c r="AS278" s="47" t="s">
        <v>313</v>
      </c>
      <c r="AT278" s="47" t="s">
        <v>314</v>
      </c>
    </row>
    <row r="279" spans="1:46" ht="14" x14ac:dyDescent="0.3">
      <c r="A279" s="78"/>
      <c r="C279" s="281">
        <v>14</v>
      </c>
      <c r="D279" s="283">
        <v>1972</v>
      </c>
      <c r="E279" s="281">
        <v>44</v>
      </c>
      <c r="F279" s="282">
        <v>39.938889000000003</v>
      </c>
      <c r="G279" s="282">
        <v>4.0611110000000004</v>
      </c>
      <c r="H279" s="282">
        <v>9.2297977000000007</v>
      </c>
      <c r="I279" s="282">
        <v>22.725300000000001</v>
      </c>
      <c r="J279" s="244">
        <v>57.152478000000002</v>
      </c>
      <c r="K279" s="244">
        <v>-9.7758240000000001</v>
      </c>
      <c r="L279" s="244">
        <v>89.653602000000006</v>
      </c>
      <c r="M279" s="104"/>
      <c r="N279" s="104"/>
      <c r="O279" s="104"/>
      <c r="P279" s="104">
        <v>0</v>
      </c>
      <c r="Q279" s="174"/>
      <c r="X279" s="153"/>
      <c r="Y279" s="153"/>
      <c r="Z279" s="153"/>
      <c r="AA279" s="156"/>
      <c r="AB279" s="156"/>
      <c r="AC279" s="179"/>
      <c r="AD279" s="179"/>
      <c r="AE279" s="156"/>
      <c r="AF279" s="179"/>
      <c r="AG279" s="180"/>
      <c r="AH279" s="87"/>
      <c r="AI279" s="180"/>
      <c r="AJ279" s="180"/>
      <c r="AK279" s="87"/>
      <c r="AL279" s="87"/>
      <c r="AM279" s="87"/>
      <c r="AN279" s="87"/>
    </row>
    <row r="280" spans="1:46" ht="14" x14ac:dyDescent="0.3">
      <c r="A280" s="78"/>
      <c r="C280" s="281">
        <v>15</v>
      </c>
      <c r="D280" s="283">
        <v>1973</v>
      </c>
      <c r="E280" s="281">
        <v>58</v>
      </c>
      <c r="F280" s="282">
        <v>35.508341000000001</v>
      </c>
      <c r="G280" s="282">
        <v>22.491658999999999</v>
      </c>
      <c r="H280" s="282">
        <v>38.778722000000002</v>
      </c>
      <c r="I280" s="282">
        <v>17.251246999999999</v>
      </c>
      <c r="J280" s="244">
        <v>53.765434999999997</v>
      </c>
      <c r="K280" s="244">
        <v>-14.577249999999999</v>
      </c>
      <c r="L280" s="244">
        <v>85.593933000000007</v>
      </c>
      <c r="M280" s="104"/>
      <c r="N280" s="104"/>
      <c r="O280" s="104"/>
      <c r="P280" s="104">
        <v>0</v>
      </c>
      <c r="Q280" s="174"/>
      <c r="X280" s="153"/>
      <c r="Y280" s="153"/>
      <c r="Z280" s="153"/>
      <c r="AA280" s="156"/>
      <c r="AB280" s="156"/>
      <c r="AC280" s="179"/>
      <c r="AD280" s="179"/>
      <c r="AE280" s="156"/>
      <c r="AF280" s="179"/>
      <c r="AG280" s="180"/>
      <c r="AH280" s="87"/>
      <c r="AI280" s="180"/>
      <c r="AJ280" s="180"/>
      <c r="AK280" s="87"/>
      <c r="AL280" s="87"/>
      <c r="AM280" s="87"/>
      <c r="AN280" s="87"/>
    </row>
    <row r="281" spans="1:46" ht="14" x14ac:dyDescent="0.3">
      <c r="A281" s="78"/>
      <c r="C281" s="281">
        <v>16</v>
      </c>
      <c r="D281" s="283">
        <v>1974</v>
      </c>
      <c r="E281" s="281">
        <v>16</v>
      </c>
      <c r="F281" s="282">
        <v>28.698526999999999</v>
      </c>
      <c r="G281" s="282">
        <v>-12.69853</v>
      </c>
      <c r="H281" s="282">
        <v>-79.365790000000004</v>
      </c>
      <c r="I281" s="282">
        <v>12.713843000000001</v>
      </c>
      <c r="J281" s="244">
        <v>44.683211999999997</v>
      </c>
      <c r="K281" s="244">
        <v>-20.60416</v>
      </c>
      <c r="L281" s="244">
        <v>78.001215999999999</v>
      </c>
      <c r="M281" s="104"/>
      <c r="N281" s="104"/>
      <c r="O281" s="104"/>
      <c r="P281" s="104">
        <v>0</v>
      </c>
      <c r="Q281" s="174"/>
      <c r="X281" s="153"/>
      <c r="Y281" s="153"/>
      <c r="Z281" s="153"/>
      <c r="AA281" s="153"/>
      <c r="AB281" s="153"/>
      <c r="AC281" s="179"/>
      <c r="AD281" s="179"/>
      <c r="AE281" s="156"/>
      <c r="AF281" s="179"/>
      <c r="AG281" s="180"/>
      <c r="AH281" s="87"/>
      <c r="AI281" s="180"/>
      <c r="AJ281" s="180"/>
      <c r="AK281" s="87"/>
      <c r="AL281" s="87"/>
      <c r="AM281" s="87"/>
      <c r="AN281" s="87"/>
    </row>
    <row r="282" spans="1:46" ht="14" x14ac:dyDescent="0.3">
      <c r="A282" s="78"/>
      <c r="C282" s="281">
        <v>17</v>
      </c>
      <c r="D282" s="283">
        <v>1975</v>
      </c>
      <c r="E282" s="281">
        <v>34</v>
      </c>
      <c r="F282" s="282">
        <v>27.755534999999998</v>
      </c>
      <c r="G282" s="282">
        <v>6.2444654000000002</v>
      </c>
      <c r="H282" s="282">
        <v>18.366074999999999</v>
      </c>
      <c r="I282" s="282">
        <v>11.281796</v>
      </c>
      <c r="J282" s="244">
        <v>44.229272999999999</v>
      </c>
      <c r="K282" s="244">
        <v>-21.707879999999999</v>
      </c>
      <c r="L282" s="244">
        <v>77.218946000000003</v>
      </c>
      <c r="M282" s="104"/>
      <c r="N282" s="104"/>
      <c r="O282" s="104"/>
      <c r="P282" s="104">
        <v>0</v>
      </c>
      <c r="Q282" s="174"/>
      <c r="X282" s="153"/>
      <c r="Y282" s="153"/>
      <c r="Z282" s="153"/>
      <c r="AA282" s="156"/>
      <c r="AB282" s="156"/>
      <c r="AC282" s="179"/>
      <c r="AD282" s="179"/>
      <c r="AE282" s="156"/>
      <c r="AF282" s="179"/>
      <c r="AG282" s="180"/>
      <c r="AH282" s="87"/>
      <c r="AI282" s="180"/>
      <c r="AJ282" s="180"/>
      <c r="AK282" s="87"/>
      <c r="AL282" s="87"/>
      <c r="AM282" s="87"/>
      <c r="AN282" s="87"/>
    </row>
    <row r="283" spans="1:46" ht="14" x14ac:dyDescent="0.3">
      <c r="A283" s="78"/>
      <c r="C283" s="281">
        <v>18</v>
      </c>
      <c r="D283" s="283">
        <v>1976</v>
      </c>
      <c r="E283" s="281">
        <v>52</v>
      </c>
      <c r="F283" s="282">
        <v>26.128312000000001</v>
      </c>
      <c r="G283" s="282">
        <v>25.871687999999999</v>
      </c>
      <c r="H283" s="282">
        <v>49.753245</v>
      </c>
      <c r="I283" s="282">
        <v>10.335150000000001</v>
      </c>
      <c r="J283" s="244">
        <v>41.921475000000001</v>
      </c>
      <c r="K283" s="244">
        <v>-23.11262</v>
      </c>
      <c r="L283" s="244">
        <v>75.369241000000002</v>
      </c>
      <c r="M283" s="104"/>
      <c r="N283" s="104"/>
      <c r="O283" s="104"/>
      <c r="P283" s="104">
        <v>0</v>
      </c>
      <c r="Q283" s="174"/>
      <c r="X283" s="153"/>
      <c r="Y283" s="153"/>
      <c r="Z283" s="153"/>
      <c r="AA283" s="153"/>
      <c r="AB283" s="153"/>
      <c r="AC283" s="179"/>
      <c r="AD283" s="179"/>
      <c r="AE283" s="156"/>
      <c r="AF283" s="179"/>
      <c r="AG283" s="180"/>
      <c r="AH283" s="87"/>
      <c r="AI283" s="180"/>
      <c r="AJ283" s="180"/>
      <c r="AK283" s="87"/>
      <c r="AL283" s="87"/>
      <c r="AM283" s="87"/>
      <c r="AN283" s="87"/>
    </row>
    <row r="284" spans="1:46" ht="14" x14ac:dyDescent="0.3">
      <c r="A284" s="78"/>
      <c r="C284" s="281">
        <v>19</v>
      </c>
      <c r="D284" s="283">
        <v>1977</v>
      </c>
      <c r="E284" s="281">
        <v>17</v>
      </c>
      <c r="F284" s="282">
        <v>14.496788</v>
      </c>
      <c r="G284" s="282">
        <v>2.5032116000000002</v>
      </c>
      <c r="H284" s="282">
        <v>14.724774</v>
      </c>
      <c r="I284" s="282">
        <v>-2.3199839999999998</v>
      </c>
      <c r="J284" s="244">
        <v>31.313561</v>
      </c>
      <c r="K284" s="244">
        <v>-35.08193</v>
      </c>
      <c r="L284" s="244">
        <v>64.075502</v>
      </c>
      <c r="M284" s="104"/>
      <c r="N284" s="104"/>
      <c r="O284" s="104"/>
      <c r="P284" s="104">
        <v>0</v>
      </c>
      <c r="Q284" s="174"/>
      <c r="X284" s="153"/>
      <c r="Y284" s="153"/>
      <c r="Z284" s="153"/>
      <c r="AA284" s="153"/>
      <c r="AB284" s="153"/>
      <c r="AC284" s="179"/>
      <c r="AD284" s="179"/>
      <c r="AE284" s="156"/>
      <c r="AF284" s="179"/>
      <c r="AG284" s="180"/>
      <c r="AH284" s="87"/>
      <c r="AI284" s="180"/>
      <c r="AJ284" s="180"/>
      <c r="AK284" s="87"/>
      <c r="AL284" s="87"/>
      <c r="AM284" s="87"/>
      <c r="AN284" s="87"/>
    </row>
    <row r="285" spans="1:46" ht="14" x14ac:dyDescent="0.3">
      <c r="A285" s="78"/>
      <c r="C285" s="281">
        <v>20</v>
      </c>
      <c r="D285" s="283">
        <v>1978</v>
      </c>
      <c r="E285" s="281">
        <v>19</v>
      </c>
      <c r="F285" s="282">
        <v>-1.687748</v>
      </c>
      <c r="G285" s="282">
        <v>20.687747999999999</v>
      </c>
      <c r="H285" s="282">
        <v>108.88288</v>
      </c>
      <c r="I285" s="282">
        <v>-17.553930000000001</v>
      </c>
      <c r="J285" s="244">
        <v>14.178430000000001</v>
      </c>
      <c r="K285" s="244">
        <v>-50.95214</v>
      </c>
      <c r="L285" s="244">
        <v>47.576647000000001</v>
      </c>
      <c r="M285" s="104"/>
      <c r="N285" s="104"/>
      <c r="O285" s="104"/>
      <c r="P285" s="104">
        <v>0</v>
      </c>
      <c r="Q285" s="174"/>
      <c r="X285" s="153"/>
      <c r="Y285" s="153"/>
      <c r="Z285" s="186"/>
      <c r="AA285" s="186"/>
      <c r="AB285" s="186"/>
      <c r="AC285" s="179"/>
      <c r="AD285" s="179"/>
      <c r="AE285" s="156"/>
      <c r="AF285" s="179"/>
      <c r="AG285" s="180"/>
      <c r="AH285" s="87"/>
      <c r="AI285" s="180"/>
      <c r="AJ285" s="180"/>
      <c r="AK285" s="87"/>
      <c r="AL285" s="87"/>
      <c r="AM285" s="87"/>
      <c r="AN285" s="87"/>
    </row>
    <row r="286" spans="1:46" ht="14" x14ac:dyDescent="0.3">
      <c r="A286" s="78"/>
      <c r="C286" s="281">
        <v>21</v>
      </c>
      <c r="D286" s="283">
        <v>1979</v>
      </c>
      <c r="E286" s="281">
        <v>19</v>
      </c>
      <c r="F286" s="282">
        <v>-8.7778799999999997</v>
      </c>
      <c r="G286" s="282">
        <v>27.77788</v>
      </c>
      <c r="H286" s="282">
        <v>146.19936999999999</v>
      </c>
      <c r="I286" s="282">
        <v>-23.705950000000001</v>
      </c>
      <c r="J286" s="244">
        <v>6.1501897999999997</v>
      </c>
      <c r="K286" s="244">
        <v>-57.748199999999997</v>
      </c>
      <c r="L286" s="244">
        <v>40.192439999999998</v>
      </c>
      <c r="M286" s="104"/>
      <c r="N286" s="104"/>
      <c r="O286" s="104"/>
      <c r="P286" s="104">
        <v>0</v>
      </c>
      <c r="Q286" s="174"/>
      <c r="X286" s="153"/>
      <c r="Y286" s="153"/>
      <c r="Z286" s="187"/>
      <c r="AA286" s="188"/>
      <c r="AB286" s="188"/>
      <c r="AC286" s="179"/>
      <c r="AD286" s="179"/>
      <c r="AE286" s="156"/>
      <c r="AF286" s="179"/>
      <c r="AG286" s="180"/>
      <c r="AH286" s="87"/>
      <c r="AI286" s="180"/>
      <c r="AJ286" s="180"/>
      <c r="AK286" s="87"/>
      <c r="AL286" s="87"/>
      <c r="AM286" s="87"/>
      <c r="AN286" s="87"/>
    </row>
    <row r="287" spans="1:46" ht="14" x14ac:dyDescent="0.3">
      <c r="A287" s="78"/>
      <c r="C287" s="281">
        <v>22</v>
      </c>
      <c r="D287" s="283">
        <v>1980</v>
      </c>
      <c r="E287" s="281">
        <v>14</v>
      </c>
      <c r="F287" s="282">
        <v>-5.4326590000000001</v>
      </c>
      <c r="G287" s="282">
        <v>19.432659000000001</v>
      </c>
      <c r="H287" s="282">
        <v>138.80471</v>
      </c>
      <c r="I287" s="282">
        <v>-20.895309999999998</v>
      </c>
      <c r="J287" s="244">
        <v>10.029991000000001</v>
      </c>
      <c r="K287" s="244">
        <v>-54.568579999999997</v>
      </c>
      <c r="L287" s="244">
        <v>43.703260999999998</v>
      </c>
      <c r="M287" s="104"/>
      <c r="N287" s="104"/>
      <c r="O287" s="104"/>
      <c r="P287" s="104">
        <v>0</v>
      </c>
      <c r="Q287" s="174"/>
      <c r="W287" s="62"/>
      <c r="X287" s="189"/>
      <c r="Y287" s="67"/>
      <c r="Z287" s="153"/>
      <c r="AA287" s="153"/>
      <c r="AB287" s="153"/>
      <c r="AC287" s="179"/>
      <c r="AD287" s="179"/>
      <c r="AE287" s="156"/>
      <c r="AF287" s="179"/>
      <c r="AG287" s="179"/>
      <c r="AI287" s="156"/>
      <c r="AJ287" s="179"/>
    </row>
    <row r="288" spans="1:46" ht="14" x14ac:dyDescent="0.3">
      <c r="A288" s="78"/>
      <c r="C288" s="281">
        <v>23</v>
      </c>
      <c r="D288" s="283">
        <v>1981</v>
      </c>
      <c r="E288" s="281">
        <v>5</v>
      </c>
      <c r="F288" s="282">
        <v>-3.6966039999999998</v>
      </c>
      <c r="G288" s="282">
        <v>8.6966035999999995</v>
      </c>
      <c r="H288" s="282">
        <v>173.93207000000001</v>
      </c>
      <c r="I288" s="282">
        <v>-18.995609999999999</v>
      </c>
      <c r="J288" s="244">
        <v>11.602398000000001</v>
      </c>
      <c r="K288" s="244">
        <v>-52.781269999999999</v>
      </c>
      <c r="L288" s="244">
        <v>45.388063000000002</v>
      </c>
      <c r="M288" s="104"/>
      <c r="N288" s="104"/>
      <c r="O288" s="104"/>
      <c r="P288" s="104">
        <v>0</v>
      </c>
      <c r="Q288" s="174"/>
      <c r="Y288" s="145"/>
      <c r="AC288" s="179"/>
      <c r="AD288" s="179"/>
      <c r="AE288" s="156"/>
      <c r="AF288" s="179"/>
      <c r="AG288" s="179"/>
      <c r="AI288" s="156"/>
      <c r="AJ288" s="179"/>
    </row>
    <row r="289" spans="1:49" ht="14" x14ac:dyDescent="0.3">
      <c r="A289" s="78"/>
      <c r="C289" s="281">
        <v>24</v>
      </c>
      <c r="D289" s="283">
        <v>1982</v>
      </c>
      <c r="E289" s="281">
        <v>15</v>
      </c>
      <c r="F289" s="282">
        <v>-9.1625879999999995</v>
      </c>
      <c r="G289" s="282">
        <v>24.162588</v>
      </c>
      <c r="H289" s="282">
        <v>161.08392000000001</v>
      </c>
      <c r="I289" s="282">
        <v>-24.79974</v>
      </c>
      <c r="J289" s="244">
        <v>6.4745688000000001</v>
      </c>
      <c r="K289" s="244">
        <v>-58.353700000000003</v>
      </c>
      <c r="L289" s="244">
        <v>40.028525999999999</v>
      </c>
      <c r="M289" s="104"/>
      <c r="N289" s="104"/>
      <c r="O289" s="104"/>
      <c r="P289" s="104">
        <v>0</v>
      </c>
      <c r="Q289" s="174"/>
      <c r="AC289" s="179"/>
      <c r="AD289" s="179"/>
      <c r="AE289" s="156"/>
      <c r="AF289" s="179"/>
      <c r="AG289" s="179"/>
      <c r="AI289" s="156"/>
      <c r="AJ289" s="179"/>
    </row>
    <row r="290" spans="1:49" ht="14" x14ac:dyDescent="0.3">
      <c r="A290" s="78"/>
      <c r="C290" s="281">
        <v>25</v>
      </c>
      <c r="D290" s="283">
        <v>1983</v>
      </c>
      <c r="E290" s="281">
        <v>19</v>
      </c>
      <c r="F290" s="282">
        <v>-12.96754</v>
      </c>
      <c r="G290" s="282">
        <v>31.967545000000001</v>
      </c>
      <c r="H290" s="282">
        <v>168.25022999999999</v>
      </c>
      <c r="I290" s="282">
        <v>-27.976759999999999</v>
      </c>
      <c r="J290" s="244">
        <v>2.0416704000000001</v>
      </c>
      <c r="K290" s="244">
        <v>-61.96266</v>
      </c>
      <c r="L290" s="244">
        <v>36.027572999999997</v>
      </c>
      <c r="M290" s="104"/>
      <c r="N290" s="104"/>
      <c r="O290" s="104"/>
      <c r="P290" s="104">
        <v>0</v>
      </c>
      <c r="Q290" s="174"/>
      <c r="AC290" s="179"/>
      <c r="AD290" s="179"/>
      <c r="AE290" s="156"/>
      <c r="AF290" s="179"/>
      <c r="AG290" s="179"/>
      <c r="AI290" s="156"/>
      <c r="AJ290" s="179"/>
    </row>
    <row r="291" spans="1:49" ht="14" x14ac:dyDescent="0.3">
      <c r="A291" s="78"/>
      <c r="C291" s="281">
        <v>26</v>
      </c>
      <c r="D291" s="283">
        <v>1984</v>
      </c>
      <c r="E291" s="281">
        <v>7</v>
      </c>
      <c r="F291" s="282">
        <v>-8.4388070000000006</v>
      </c>
      <c r="G291" s="282">
        <v>15.438807000000001</v>
      </c>
      <c r="H291" s="282">
        <v>220.55439000000001</v>
      </c>
      <c r="I291" s="282">
        <v>-23.19013</v>
      </c>
      <c r="J291" s="244">
        <v>6.3125125999999998</v>
      </c>
      <c r="K291" s="244">
        <v>-57.355539999999998</v>
      </c>
      <c r="L291" s="244">
        <v>40.477922999999997</v>
      </c>
      <c r="M291" s="104"/>
      <c r="N291" s="104"/>
      <c r="O291" s="104"/>
      <c r="P291" s="104">
        <v>0</v>
      </c>
      <c r="Q291" s="174"/>
      <c r="AC291" s="179"/>
      <c r="AD291" s="179"/>
      <c r="AE291" s="156"/>
      <c r="AF291" s="179"/>
      <c r="AG291" s="179"/>
      <c r="AI291" s="156"/>
      <c r="AJ291" s="179"/>
    </row>
    <row r="292" spans="1:49" ht="14" x14ac:dyDescent="0.3">
      <c r="A292" s="78"/>
      <c r="C292" s="281">
        <v>27</v>
      </c>
      <c r="D292" s="283">
        <v>1985</v>
      </c>
      <c r="E292" s="281">
        <v>10</v>
      </c>
      <c r="F292" s="282">
        <v>-4.1952429999999996</v>
      </c>
      <c r="G292" s="282">
        <v>14.195243</v>
      </c>
      <c r="H292" s="282">
        <v>141.95242999999999</v>
      </c>
      <c r="I292" s="282">
        <v>-18.87452</v>
      </c>
      <c r="J292" s="244">
        <v>10.484033999999999</v>
      </c>
      <c r="K292" s="244">
        <v>-53.090299999999999</v>
      </c>
      <c r="L292" s="244">
        <v>44.699809999999999</v>
      </c>
      <c r="M292" s="104"/>
      <c r="N292" s="104"/>
      <c r="O292" s="104"/>
      <c r="P292" s="104">
        <v>0</v>
      </c>
      <c r="Q292" s="174"/>
      <c r="AC292" s="179"/>
      <c r="AD292" s="179"/>
      <c r="AE292" s="156"/>
      <c r="AF292" s="179"/>
      <c r="AG292" s="179"/>
    </row>
    <row r="293" spans="1:49" ht="14" x14ac:dyDescent="0.3">
      <c r="A293" s="78"/>
      <c r="C293" s="281">
        <v>28</v>
      </c>
      <c r="D293" s="283">
        <v>1986</v>
      </c>
      <c r="E293" s="281">
        <v>20</v>
      </c>
      <c r="F293" s="282">
        <v>-11.35271</v>
      </c>
      <c r="G293" s="282">
        <v>31.352709999999998</v>
      </c>
      <c r="H293" s="282">
        <v>156.76355000000001</v>
      </c>
      <c r="I293" s="282">
        <v>-26.298729999999999</v>
      </c>
      <c r="J293" s="244">
        <v>3.5933128000000001</v>
      </c>
      <c r="K293" s="244">
        <v>-60.328510000000001</v>
      </c>
      <c r="L293" s="244">
        <v>37.623086999999998</v>
      </c>
      <c r="M293" s="104"/>
      <c r="N293" s="104"/>
      <c r="O293" s="104"/>
      <c r="P293" s="104">
        <v>0</v>
      </c>
      <c r="Q293" s="174"/>
      <c r="AC293" s="179"/>
      <c r="AD293" s="179"/>
      <c r="AE293" s="156"/>
      <c r="AF293" s="61"/>
      <c r="AG293" s="179"/>
    </row>
    <row r="294" spans="1:49" ht="13.5" x14ac:dyDescent="0.25">
      <c r="A294" s="78"/>
      <c r="C294" s="281">
        <v>29</v>
      </c>
      <c r="D294" s="283">
        <v>1987</v>
      </c>
      <c r="E294" s="281">
        <v>6</v>
      </c>
      <c r="F294" s="282">
        <v>-25.520420000000001</v>
      </c>
      <c r="G294" s="282">
        <v>31.520416000000001</v>
      </c>
      <c r="H294" s="282">
        <v>525.34027000000003</v>
      </c>
      <c r="I294" s="282">
        <v>-40.392499999999998</v>
      </c>
      <c r="J294" s="244">
        <v>-10.64833</v>
      </c>
      <c r="K294" s="244">
        <v>-74.473699999999994</v>
      </c>
      <c r="L294" s="244">
        <v>23.432867999999999</v>
      </c>
      <c r="M294" s="104"/>
      <c r="N294" s="104"/>
      <c r="O294" s="104"/>
      <c r="P294" s="104">
        <v>0</v>
      </c>
      <c r="Q294" s="174"/>
    </row>
    <row r="295" spans="1:49" ht="15.5" x14ac:dyDescent="0.35">
      <c r="A295" s="78"/>
      <c r="C295" s="281">
        <v>30</v>
      </c>
      <c r="D295" s="283">
        <v>1988</v>
      </c>
      <c r="E295" s="281">
        <v>8</v>
      </c>
      <c r="F295" s="282">
        <v>-33.224359999999997</v>
      </c>
      <c r="G295" s="282">
        <v>41.224362999999997</v>
      </c>
      <c r="H295" s="282">
        <v>515.30453999999997</v>
      </c>
      <c r="I295" s="282">
        <v>-47.944000000000003</v>
      </c>
      <c r="J295" s="244">
        <v>-18.504729999999999</v>
      </c>
      <c r="K295" s="244">
        <v>-82.131550000000004</v>
      </c>
      <c r="L295" s="244">
        <v>15.682821000000001</v>
      </c>
      <c r="M295" s="104"/>
      <c r="N295" s="104"/>
      <c r="O295" s="104"/>
      <c r="P295" s="104">
        <v>0</v>
      </c>
      <c r="Q295" s="174"/>
      <c r="R295" s="117"/>
      <c r="AF295" s="61"/>
      <c r="AG295" s="61"/>
      <c r="AH295" s="61"/>
      <c r="AI295" s="61"/>
      <c r="AJ295" s="61"/>
    </row>
    <row r="296" spans="1:49" ht="14.5" x14ac:dyDescent="0.35">
      <c r="A296" s="62"/>
      <c r="B296" s="54"/>
      <c r="C296" s="281">
        <v>31</v>
      </c>
      <c r="D296" s="283">
        <v>1989</v>
      </c>
      <c r="E296" s="281">
        <v>22</v>
      </c>
      <c r="F296" s="282">
        <v>-32.345860000000002</v>
      </c>
      <c r="G296" s="282">
        <v>54.345858999999997</v>
      </c>
      <c r="H296" s="282">
        <v>247.02663000000001</v>
      </c>
      <c r="I296" s="282">
        <v>-47.389879999999998</v>
      </c>
      <c r="J296" s="244">
        <v>-17.301829999999999</v>
      </c>
      <c r="K296" s="244">
        <v>-81.351650000000006</v>
      </c>
      <c r="L296" s="244">
        <v>16.659932999999999</v>
      </c>
      <c r="M296" s="104"/>
      <c r="N296" s="104"/>
      <c r="O296" s="104"/>
      <c r="P296" s="104">
        <v>0</v>
      </c>
      <c r="Q296" s="174"/>
    </row>
    <row r="297" spans="1:49" ht="14.5" x14ac:dyDescent="0.35">
      <c r="A297" s="62"/>
      <c r="B297" s="54"/>
      <c r="C297" s="281">
        <v>32</v>
      </c>
      <c r="D297" s="283">
        <v>1990</v>
      </c>
      <c r="E297" s="281">
        <v>10</v>
      </c>
      <c r="F297" s="282">
        <v>-33.281480000000002</v>
      </c>
      <c r="G297" s="282">
        <v>43.281483999999999</v>
      </c>
      <c r="H297" s="282">
        <v>432.81484</v>
      </c>
      <c r="I297" s="282">
        <v>-48.342509999999997</v>
      </c>
      <c r="J297" s="244">
        <v>-18.22045</v>
      </c>
      <c r="K297" s="244">
        <v>-82.292500000000004</v>
      </c>
      <c r="L297" s="244">
        <v>15.729532000000001</v>
      </c>
      <c r="M297" s="104"/>
      <c r="N297" s="104"/>
      <c r="O297" s="104"/>
      <c r="P297" s="104">
        <v>0</v>
      </c>
      <c r="Q297" s="174"/>
    </row>
    <row r="298" spans="1:49" ht="14.5" x14ac:dyDescent="0.35">
      <c r="A298" s="62"/>
      <c r="B298" s="54"/>
      <c r="C298" s="281">
        <v>33</v>
      </c>
      <c r="D298" s="283">
        <v>1991</v>
      </c>
      <c r="E298" s="281">
        <v>12</v>
      </c>
      <c r="F298" s="282">
        <v>-39.589680000000001</v>
      </c>
      <c r="G298" s="282">
        <v>51.589680999999999</v>
      </c>
      <c r="H298" s="282">
        <v>429.91401000000002</v>
      </c>
      <c r="I298" s="282">
        <v>-54.377459999999999</v>
      </c>
      <c r="J298" s="244">
        <v>-24.8019</v>
      </c>
      <c r="K298" s="244">
        <v>-88.517420000000001</v>
      </c>
      <c r="L298" s="244">
        <v>9.3380563999999993</v>
      </c>
      <c r="M298" s="104"/>
      <c r="N298" s="104"/>
      <c r="O298" s="104"/>
      <c r="P298" s="104">
        <v>0</v>
      </c>
      <c r="Q298" s="174"/>
      <c r="AV298" s="190"/>
      <c r="AW298" s="190"/>
    </row>
    <row r="299" spans="1:49" ht="15.5" x14ac:dyDescent="0.35">
      <c r="A299" s="62"/>
      <c r="B299" s="54"/>
      <c r="C299" s="281">
        <v>34</v>
      </c>
      <c r="D299" s="283">
        <v>1992</v>
      </c>
      <c r="E299" s="281">
        <v>11</v>
      </c>
      <c r="F299" s="282">
        <v>-40.785890000000002</v>
      </c>
      <c r="G299" s="282">
        <v>51.785893000000002</v>
      </c>
      <c r="H299" s="282">
        <v>470.78084999999999</v>
      </c>
      <c r="I299" s="282">
        <v>-55.769599999999997</v>
      </c>
      <c r="J299" s="244">
        <v>-25.80219</v>
      </c>
      <c r="K299" s="244">
        <v>-89.773200000000003</v>
      </c>
      <c r="L299" s="244">
        <v>8.2014150000000008</v>
      </c>
      <c r="M299" s="104"/>
      <c r="N299" s="104"/>
      <c r="O299" s="104"/>
      <c r="P299" s="104">
        <v>0</v>
      </c>
      <c r="Q299" s="174"/>
      <c r="AV299" s="190"/>
      <c r="AW299" s="191"/>
    </row>
    <row r="300" spans="1:49" ht="15.5" x14ac:dyDescent="0.35">
      <c r="A300" s="62"/>
      <c r="B300" s="54"/>
      <c r="C300" s="281">
        <v>35</v>
      </c>
      <c r="D300" s="283">
        <v>1993</v>
      </c>
      <c r="E300" s="281">
        <v>7</v>
      </c>
      <c r="F300" s="282">
        <v>-29.600549999999998</v>
      </c>
      <c r="G300" s="282">
        <v>36.600546999999999</v>
      </c>
      <c r="H300" s="282">
        <v>522.86496</v>
      </c>
      <c r="I300" s="282">
        <v>-44.815899999999999</v>
      </c>
      <c r="J300" s="244">
        <v>-14.38519</v>
      </c>
      <c r="K300" s="244">
        <v>-78.659210000000002</v>
      </c>
      <c r="L300" s="244">
        <v>19.458112</v>
      </c>
      <c r="M300" s="104"/>
      <c r="N300" s="104"/>
      <c r="O300" s="104"/>
      <c r="P300" s="104">
        <v>0</v>
      </c>
      <c r="Q300" s="174"/>
      <c r="AV300" s="190"/>
      <c r="AW300" s="192"/>
    </row>
    <row r="301" spans="1:49" ht="14.5" x14ac:dyDescent="0.35">
      <c r="A301" s="62"/>
      <c r="B301" s="54"/>
      <c r="C301" s="281">
        <v>36</v>
      </c>
      <c r="D301" s="283">
        <v>1994</v>
      </c>
      <c r="E301" s="281">
        <v>24</v>
      </c>
      <c r="F301" s="282">
        <v>-15.169449999999999</v>
      </c>
      <c r="G301" s="282">
        <v>39.169452999999997</v>
      </c>
      <c r="H301" s="282">
        <v>163.20606000000001</v>
      </c>
      <c r="I301" s="282">
        <v>-30.15333</v>
      </c>
      <c r="J301" s="244">
        <v>-0.18557399999999999</v>
      </c>
      <c r="K301" s="244">
        <v>-64.156819999999996</v>
      </c>
      <c r="L301" s="244">
        <v>33.817909</v>
      </c>
      <c r="M301" s="104"/>
      <c r="N301" s="104"/>
      <c r="O301" s="104"/>
      <c r="P301" s="104">
        <v>0</v>
      </c>
      <c r="Q301" s="174"/>
    </row>
    <row r="302" spans="1:49" ht="14.5" x14ac:dyDescent="0.35">
      <c r="A302" s="62"/>
      <c r="B302" s="54"/>
      <c r="C302" s="281">
        <v>37</v>
      </c>
      <c r="D302" s="283">
        <v>1995</v>
      </c>
      <c r="E302" s="281">
        <v>17</v>
      </c>
      <c r="F302" s="282">
        <v>-9.9888530000000006</v>
      </c>
      <c r="G302" s="282">
        <v>26.988852999999999</v>
      </c>
      <c r="H302" s="282">
        <v>158.75796</v>
      </c>
      <c r="I302" s="282">
        <v>-24.840070000000001</v>
      </c>
      <c r="J302" s="244">
        <v>4.8623599000000004</v>
      </c>
      <c r="K302" s="244">
        <v>-58.9358</v>
      </c>
      <c r="L302" s="244">
        <v>38.958092999999998</v>
      </c>
      <c r="M302" s="104"/>
      <c r="N302" s="104"/>
      <c r="O302" s="104"/>
      <c r="P302" s="104">
        <v>0</v>
      </c>
      <c r="Q302" s="174"/>
    </row>
    <row r="303" spans="1:49" ht="14.5" x14ac:dyDescent="0.35">
      <c r="A303" s="62"/>
      <c r="B303" s="54"/>
      <c r="C303" s="281">
        <v>38</v>
      </c>
      <c r="D303" s="283">
        <v>1996</v>
      </c>
      <c r="E303" s="281">
        <v>14</v>
      </c>
      <c r="F303" s="282">
        <v>-11.618320000000001</v>
      </c>
      <c r="G303" s="282">
        <v>25.618316</v>
      </c>
      <c r="H303" s="282">
        <v>182.98796999999999</v>
      </c>
      <c r="I303" s="282">
        <v>-26.59545</v>
      </c>
      <c r="J303" s="244">
        <v>3.3588212999999998</v>
      </c>
      <c r="K303" s="244">
        <v>-60.603619999999999</v>
      </c>
      <c r="L303" s="244">
        <v>37.366985</v>
      </c>
      <c r="M303" s="104"/>
      <c r="N303" s="104"/>
      <c r="O303" s="104"/>
      <c r="P303" s="104">
        <v>0</v>
      </c>
      <c r="Q303" s="174"/>
    </row>
    <row r="304" spans="1:49" ht="14.5" x14ac:dyDescent="0.35">
      <c r="A304" s="62"/>
      <c r="B304" s="54"/>
      <c r="C304" s="281">
        <v>39</v>
      </c>
      <c r="D304" s="283">
        <v>1997</v>
      </c>
      <c r="E304" s="281">
        <v>22</v>
      </c>
      <c r="F304" s="282">
        <v>-8.7211719999999993</v>
      </c>
      <c r="G304" s="282">
        <v>30.721171999999999</v>
      </c>
      <c r="H304" s="282">
        <v>139.64169000000001</v>
      </c>
      <c r="I304" s="282">
        <v>-23.736609999999999</v>
      </c>
      <c r="J304" s="244">
        <v>6.2942621000000001</v>
      </c>
      <c r="K304" s="244">
        <v>-57.71819</v>
      </c>
      <c r="L304" s="244">
        <v>40.275852</v>
      </c>
      <c r="M304" s="104"/>
      <c r="N304" s="104"/>
      <c r="O304" s="104"/>
      <c r="P304" s="104">
        <v>0</v>
      </c>
      <c r="Q304" s="174"/>
    </row>
    <row r="305" spans="1:52" ht="14.5" x14ac:dyDescent="0.35">
      <c r="A305" s="62"/>
      <c r="B305" s="54"/>
      <c r="C305" s="281">
        <v>40</v>
      </c>
      <c r="D305" s="283">
        <v>1998</v>
      </c>
      <c r="E305" s="281">
        <v>18</v>
      </c>
      <c r="F305" s="282">
        <v>-0.87631000000000003</v>
      </c>
      <c r="G305" s="282">
        <v>18.87631</v>
      </c>
      <c r="H305" s="282">
        <v>104.86839000000001</v>
      </c>
      <c r="I305" s="282">
        <v>-16.212070000000001</v>
      </c>
      <c r="J305" s="244">
        <v>14.45945</v>
      </c>
      <c r="K305" s="244">
        <v>-49.972450000000002</v>
      </c>
      <c r="L305" s="244">
        <v>48.219825999999998</v>
      </c>
      <c r="M305" s="104"/>
      <c r="N305" s="104"/>
      <c r="O305" s="104"/>
      <c r="P305" s="104">
        <v>0</v>
      </c>
      <c r="Q305" s="174"/>
    </row>
    <row r="306" spans="1:52" ht="14.5" x14ac:dyDescent="0.35">
      <c r="A306" s="62"/>
      <c r="B306" s="54"/>
      <c r="C306" s="281">
        <v>41</v>
      </c>
      <c r="D306" s="283">
        <v>1999</v>
      </c>
      <c r="E306" s="281">
        <v>36</v>
      </c>
      <c r="F306" s="282">
        <v>0.90346130000000002</v>
      </c>
      <c r="G306" s="282">
        <v>35.096539</v>
      </c>
      <c r="H306" s="282">
        <v>97.490385000000003</v>
      </c>
      <c r="I306" s="282">
        <v>-14.46635</v>
      </c>
      <c r="J306" s="244">
        <v>16.27327</v>
      </c>
      <c r="K306" s="244">
        <v>-48.203319999999998</v>
      </c>
      <c r="L306" s="244">
        <v>50.010243000000003</v>
      </c>
      <c r="M306" s="104"/>
      <c r="N306" s="104"/>
      <c r="O306" s="104"/>
      <c r="P306" s="104">
        <v>0</v>
      </c>
      <c r="Q306" s="174"/>
    </row>
    <row r="307" spans="1:52" ht="14.5" x14ac:dyDescent="0.35">
      <c r="A307" s="62"/>
      <c r="B307" s="54"/>
      <c r="C307" s="281">
        <v>42</v>
      </c>
      <c r="D307" s="281">
        <v>2000</v>
      </c>
      <c r="E307" s="281">
        <v>25</v>
      </c>
      <c r="F307" s="282">
        <v>-6.2934520000000003</v>
      </c>
      <c r="G307" s="282">
        <v>31.293451999999998</v>
      </c>
      <c r="H307" s="282">
        <v>125.17381</v>
      </c>
      <c r="I307" s="282">
        <v>-22.315909999999999</v>
      </c>
      <c r="J307" s="244">
        <v>9.7290078999999992</v>
      </c>
      <c r="K307" s="244">
        <v>-55.608400000000003</v>
      </c>
      <c r="L307" s="244">
        <v>43.021496999999997</v>
      </c>
      <c r="M307" s="104"/>
      <c r="N307" s="104"/>
      <c r="O307" s="104"/>
      <c r="P307" s="104">
        <v>0</v>
      </c>
      <c r="Q307" s="174"/>
    </row>
    <row r="308" spans="1:52" ht="14.5" x14ac:dyDescent="0.35">
      <c r="A308" s="62"/>
      <c r="B308" s="54"/>
      <c r="C308" s="281">
        <v>43</v>
      </c>
      <c r="D308" s="281">
        <v>2001</v>
      </c>
      <c r="E308" s="281">
        <v>14</v>
      </c>
      <c r="F308" s="282">
        <v>-10.460800000000001</v>
      </c>
      <c r="G308" s="282">
        <v>24.460799999999999</v>
      </c>
      <c r="H308" s="282">
        <v>174.72</v>
      </c>
      <c r="I308" s="282">
        <v>-25.70533</v>
      </c>
      <c r="J308" s="244">
        <v>4.7837319000000003</v>
      </c>
      <c r="K308" s="244">
        <v>-59.52852</v>
      </c>
      <c r="L308" s="244">
        <v>38.606917000000003</v>
      </c>
      <c r="M308" s="104"/>
      <c r="N308" s="104"/>
      <c r="O308" s="104"/>
      <c r="P308" s="104">
        <v>0</v>
      </c>
      <c r="Q308" s="174"/>
    </row>
    <row r="309" spans="1:52" ht="14.5" x14ac:dyDescent="0.35">
      <c r="A309" s="62"/>
      <c r="B309" s="54"/>
      <c r="C309" s="281">
        <v>44</v>
      </c>
      <c r="D309" s="281">
        <v>2002</v>
      </c>
      <c r="E309" s="281">
        <v>11</v>
      </c>
      <c r="F309" s="282">
        <v>-2.5097230000000001</v>
      </c>
      <c r="G309" s="282">
        <v>13.509722999999999</v>
      </c>
      <c r="H309" s="282">
        <v>122.81565999999999</v>
      </c>
      <c r="I309" s="282">
        <v>-19.053920000000002</v>
      </c>
      <c r="J309" s="244">
        <v>14.034469</v>
      </c>
      <c r="K309" s="244">
        <v>-51.996639999999999</v>
      </c>
      <c r="L309" s="244">
        <v>46.977198000000001</v>
      </c>
      <c r="M309" s="104"/>
      <c r="N309" s="104"/>
      <c r="O309" s="104"/>
      <c r="P309" s="104">
        <v>0</v>
      </c>
      <c r="Q309" s="174"/>
    </row>
    <row r="310" spans="1:52" ht="14.5" x14ac:dyDescent="0.35">
      <c r="A310" s="62"/>
      <c r="B310" s="54"/>
      <c r="C310" s="281">
        <v>45</v>
      </c>
      <c r="D310" s="281">
        <v>2003</v>
      </c>
      <c r="E310" s="281">
        <v>15</v>
      </c>
      <c r="F310" s="282">
        <v>10.096240999999999</v>
      </c>
      <c r="G310" s="282">
        <v>4.9037588999999997</v>
      </c>
      <c r="H310" s="282">
        <v>32.691726000000003</v>
      </c>
      <c r="I310" s="282">
        <v>-6.1078939999999999</v>
      </c>
      <c r="J310" s="244">
        <v>26.300376</v>
      </c>
      <c r="K310" s="244">
        <v>-39.278030000000001</v>
      </c>
      <c r="L310" s="244">
        <v>59.470516000000003</v>
      </c>
      <c r="M310" s="104"/>
      <c r="N310" s="104"/>
      <c r="O310" s="104"/>
      <c r="P310" s="104">
        <v>0</v>
      </c>
      <c r="Q310" s="174"/>
    </row>
    <row r="311" spans="1:52" ht="14.5" x14ac:dyDescent="0.35">
      <c r="A311" s="62"/>
      <c r="B311" s="54"/>
      <c r="C311" s="281">
        <v>46</v>
      </c>
      <c r="D311" s="281">
        <v>2004</v>
      </c>
      <c r="E311" s="281">
        <v>74</v>
      </c>
      <c r="F311" s="282">
        <v>15.996245</v>
      </c>
      <c r="G311" s="282">
        <v>58.003754999999998</v>
      </c>
      <c r="H311" s="282">
        <v>78.383452000000005</v>
      </c>
      <c r="I311" s="282">
        <v>-1.6453899999999999</v>
      </c>
      <c r="J311" s="244">
        <v>33.637881</v>
      </c>
      <c r="K311" s="244">
        <v>-33.868290000000002</v>
      </c>
      <c r="L311" s="244">
        <v>65.860785000000007</v>
      </c>
      <c r="M311" s="104"/>
      <c r="N311" s="104"/>
      <c r="O311" s="104"/>
      <c r="P311" s="104">
        <v>0</v>
      </c>
      <c r="Q311" s="174"/>
    </row>
    <row r="312" spans="1:52" ht="14.5" x14ac:dyDescent="0.35">
      <c r="A312" s="62"/>
      <c r="B312" s="54"/>
      <c r="C312" s="281">
        <v>47</v>
      </c>
      <c r="D312" s="281">
        <v>2005</v>
      </c>
      <c r="E312" s="281">
        <v>78</v>
      </c>
      <c r="F312" s="282">
        <v>17.791511</v>
      </c>
      <c r="G312" s="282">
        <v>60.208489</v>
      </c>
      <c r="H312" s="282">
        <v>77.190370000000001</v>
      </c>
      <c r="I312" s="282">
        <v>-0.81662100000000004</v>
      </c>
      <c r="J312" s="244">
        <v>36.399642999999998</v>
      </c>
      <c r="K312" s="244">
        <v>-32.423099999999998</v>
      </c>
      <c r="L312" s="244">
        <v>68.006127000000006</v>
      </c>
      <c r="M312" s="104"/>
      <c r="N312" s="104"/>
      <c r="O312" s="104"/>
      <c r="P312" s="104">
        <v>0</v>
      </c>
      <c r="Q312" s="174"/>
    </row>
    <row r="313" spans="1:52" ht="13.5" x14ac:dyDescent="0.25">
      <c r="A313" s="78"/>
      <c r="C313" s="281">
        <v>48</v>
      </c>
      <c r="D313" s="281">
        <v>2006</v>
      </c>
      <c r="E313" s="281">
        <v>50</v>
      </c>
      <c r="F313" s="282">
        <v>25.787821000000001</v>
      </c>
      <c r="G313" s="282">
        <v>24.212178999999999</v>
      </c>
      <c r="H313" s="282">
        <v>48.424359000000003</v>
      </c>
      <c r="I313" s="282">
        <v>6.7270181999999998</v>
      </c>
      <c r="J313" s="244">
        <v>44.848623000000003</v>
      </c>
      <c r="K313" s="244">
        <v>-24.596299999999999</v>
      </c>
      <c r="L313" s="244">
        <v>76.171937</v>
      </c>
      <c r="M313" s="104"/>
      <c r="N313" s="104"/>
      <c r="O313" s="104"/>
      <c r="P313" s="104">
        <v>0</v>
      </c>
      <c r="Q313" s="174"/>
    </row>
    <row r="314" spans="1:52" ht="13.5" x14ac:dyDescent="0.25">
      <c r="A314" s="78"/>
      <c r="C314" s="281">
        <v>49</v>
      </c>
      <c r="D314" s="281">
        <v>2007</v>
      </c>
      <c r="E314" s="281">
        <v>59</v>
      </c>
      <c r="F314" s="282">
        <v>38.520294999999997</v>
      </c>
      <c r="G314" s="282">
        <v>20.479704999999999</v>
      </c>
      <c r="H314" s="282">
        <v>34.711365000000001</v>
      </c>
      <c r="I314" s="282">
        <v>20.315677000000001</v>
      </c>
      <c r="J314" s="244">
        <v>56.724913000000001</v>
      </c>
      <c r="K314" s="244">
        <v>-11.546189999999999</v>
      </c>
      <c r="L314" s="244">
        <v>88.586781999999999</v>
      </c>
      <c r="M314" s="104"/>
      <c r="N314" s="104"/>
      <c r="O314" s="104"/>
      <c r="P314" s="104">
        <v>0</v>
      </c>
      <c r="Q314" s="174"/>
    </row>
    <row r="315" spans="1:52" ht="13.5" x14ac:dyDescent="0.25">
      <c r="A315" s="78"/>
      <c r="C315" s="241">
        <v>50</v>
      </c>
      <c r="D315" s="245">
        <v>2008</v>
      </c>
      <c r="E315" s="281">
        <v>85</v>
      </c>
      <c r="F315" s="282">
        <v>42.979869000000001</v>
      </c>
      <c r="G315" s="282">
        <v>42.020130999999999</v>
      </c>
      <c r="H315" s="282">
        <v>49.435448000000001</v>
      </c>
      <c r="I315" s="282">
        <v>26.992567000000001</v>
      </c>
      <c r="J315" s="244">
        <v>58.967171</v>
      </c>
      <c r="K315" s="244">
        <v>-6.3236689999999998</v>
      </c>
      <c r="L315" s="244">
        <v>92.283406999999997</v>
      </c>
      <c r="M315" s="104"/>
      <c r="N315" s="104"/>
      <c r="O315" s="104"/>
      <c r="P315" s="104">
        <v>0</v>
      </c>
      <c r="Q315" s="174"/>
    </row>
    <row r="316" spans="1:52" ht="13.5" x14ac:dyDescent="0.25">
      <c r="A316" s="78"/>
      <c r="C316" s="241">
        <v>51</v>
      </c>
      <c r="D316" s="245">
        <v>2009</v>
      </c>
      <c r="E316" s="281">
        <v>61</v>
      </c>
      <c r="F316" s="282">
        <v>34.794438</v>
      </c>
      <c r="G316" s="282">
        <v>26.205562</v>
      </c>
      <c r="H316" s="282">
        <v>42.959938000000001</v>
      </c>
      <c r="I316" s="282">
        <v>15.711554</v>
      </c>
      <c r="J316" s="244">
        <v>53.877321999999999</v>
      </c>
      <c r="K316" s="244">
        <v>-15.598039999999999</v>
      </c>
      <c r="L316" s="244">
        <v>85.186912000000007</v>
      </c>
      <c r="M316" s="104"/>
      <c r="N316" s="104"/>
      <c r="O316" s="104"/>
      <c r="P316" s="104">
        <v>0</v>
      </c>
      <c r="Q316" s="174"/>
    </row>
    <row r="317" spans="1:52" ht="14.5" x14ac:dyDescent="0.35">
      <c r="B317" s="54"/>
      <c r="C317" s="241">
        <v>52</v>
      </c>
      <c r="D317" s="245">
        <v>2010</v>
      </c>
      <c r="E317" s="281">
        <v>68</v>
      </c>
      <c r="F317" s="282">
        <v>25.344411999999998</v>
      </c>
      <c r="G317" s="282">
        <v>42.655588000000002</v>
      </c>
      <c r="H317" s="282">
        <v>62.728805999999999</v>
      </c>
      <c r="I317" s="282">
        <v>7.6160509000000003</v>
      </c>
      <c r="J317" s="339">
        <v>43.072772000000001</v>
      </c>
      <c r="K317" s="339">
        <v>-24.550879999999999</v>
      </c>
      <c r="L317" s="339">
        <v>75.239699999999999</v>
      </c>
      <c r="M317" s="104"/>
      <c r="N317" s="104"/>
      <c r="O317" s="104"/>
      <c r="P317" s="104">
        <v>0</v>
      </c>
      <c r="Q317" s="174"/>
    </row>
    <row r="318" spans="1:52" ht="14" x14ac:dyDescent="0.3">
      <c r="A318" s="78"/>
      <c r="C318" s="241">
        <v>53</v>
      </c>
      <c r="D318" s="245">
        <v>2011</v>
      </c>
      <c r="E318" s="281">
        <v>71</v>
      </c>
      <c r="F318" s="282">
        <v>24.053083000000001</v>
      </c>
      <c r="G318" s="282">
        <v>46.946916999999999</v>
      </c>
      <c r="H318" s="282">
        <v>66.122417999999996</v>
      </c>
      <c r="I318" s="282">
        <v>4.2141865999999997</v>
      </c>
      <c r="J318" s="339">
        <v>43.891979999999997</v>
      </c>
      <c r="K318" s="339">
        <v>-26.630510000000001</v>
      </c>
      <c r="L318" s="339">
        <v>74.736678999999995</v>
      </c>
      <c r="M318" s="104"/>
      <c r="N318" s="104"/>
      <c r="O318" s="104"/>
      <c r="P318" s="104">
        <v>0</v>
      </c>
      <c r="Q318" s="174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</row>
    <row r="319" spans="1:52" ht="13.5" x14ac:dyDescent="0.25">
      <c r="A319" s="78"/>
      <c r="C319" s="241">
        <v>54</v>
      </c>
      <c r="D319" s="245">
        <v>2012</v>
      </c>
      <c r="E319" s="281">
        <v>50</v>
      </c>
      <c r="F319" s="282">
        <v>24.810124999999999</v>
      </c>
      <c r="G319" s="282">
        <v>25.189875000000001</v>
      </c>
      <c r="H319" s="282">
        <v>50.379750999999999</v>
      </c>
      <c r="I319" s="282">
        <v>7.5934261999999997</v>
      </c>
      <c r="J319" s="244">
        <v>42.026823</v>
      </c>
      <c r="K319" s="244">
        <v>-24.905660000000001</v>
      </c>
      <c r="L319" s="244">
        <v>74.525914</v>
      </c>
      <c r="M319" s="104"/>
      <c r="N319" s="104"/>
      <c r="O319" s="104"/>
      <c r="P319" s="104">
        <v>0</v>
      </c>
      <c r="Q319" s="174"/>
    </row>
    <row r="320" spans="1:52" ht="13.5" x14ac:dyDescent="0.25">
      <c r="A320" s="78"/>
      <c r="C320" s="241">
        <v>55</v>
      </c>
      <c r="D320" s="245">
        <v>2013</v>
      </c>
      <c r="E320" s="281">
        <v>19</v>
      </c>
      <c r="F320" s="282">
        <v>18.385356000000002</v>
      </c>
      <c r="G320" s="282">
        <v>0.61464370000000002</v>
      </c>
      <c r="H320" s="282">
        <v>3.2349667000000002</v>
      </c>
      <c r="I320" s="282">
        <v>-0.326428</v>
      </c>
      <c r="J320" s="244">
        <v>37.097141000000001</v>
      </c>
      <c r="K320" s="244">
        <v>-31.867760000000001</v>
      </c>
      <c r="L320" s="244">
        <v>68.638475</v>
      </c>
      <c r="M320" s="104"/>
      <c r="N320" s="104"/>
      <c r="O320" s="104"/>
      <c r="P320" s="104">
        <v>0</v>
      </c>
      <c r="Q320" s="174"/>
    </row>
    <row r="321" spans="1:256" ht="13.5" x14ac:dyDescent="0.25">
      <c r="A321" s="78"/>
      <c r="C321" s="241">
        <v>56</v>
      </c>
      <c r="D321" s="245">
        <v>2014</v>
      </c>
      <c r="E321" s="281">
        <v>15</v>
      </c>
      <c r="F321" s="282">
        <v>9.6002069999999993</v>
      </c>
      <c r="G321" s="282">
        <v>5.3997929999999998</v>
      </c>
      <c r="H321" s="282">
        <v>35.998620000000003</v>
      </c>
      <c r="I321" s="282">
        <v>-8.4019899999999996</v>
      </c>
      <c r="J321" s="244">
        <v>27.602404</v>
      </c>
      <c r="K321" s="244">
        <v>-40.393030000000003</v>
      </c>
      <c r="L321" s="244">
        <v>59.593448000000002</v>
      </c>
      <c r="M321" s="151"/>
      <c r="P321" s="104">
        <v>0</v>
      </c>
      <c r="Q321" s="193"/>
    </row>
    <row r="322" spans="1:256" ht="13.5" x14ac:dyDescent="0.25">
      <c r="A322" s="78"/>
      <c r="C322" s="241">
        <v>57</v>
      </c>
      <c r="D322" s="245">
        <v>2015</v>
      </c>
      <c r="E322" s="281">
        <v>29</v>
      </c>
      <c r="F322" s="282">
        <v>10.280751</v>
      </c>
      <c r="G322" s="282">
        <v>18.719249000000001</v>
      </c>
      <c r="H322" s="282">
        <v>64.549133999999995</v>
      </c>
      <c r="I322" s="282">
        <v>-10.28373</v>
      </c>
      <c r="J322" s="244">
        <v>30.845236</v>
      </c>
      <c r="K322" s="244">
        <v>-40.691229999999997</v>
      </c>
      <c r="L322" s="244">
        <v>61.252733999999997</v>
      </c>
      <c r="M322" s="151"/>
      <c r="P322" s="104">
        <v>0</v>
      </c>
      <c r="Q322" s="193"/>
    </row>
    <row r="323" spans="1:256" ht="13.5" x14ac:dyDescent="0.25">
      <c r="A323" s="78"/>
      <c r="C323" s="241">
        <v>58</v>
      </c>
      <c r="D323" s="245">
        <v>2016</v>
      </c>
      <c r="E323" s="281">
        <v>42</v>
      </c>
      <c r="F323" s="282">
        <v>19.394679</v>
      </c>
      <c r="G323" s="282">
        <v>22.605321</v>
      </c>
      <c r="H323" s="282">
        <v>53.822192000000001</v>
      </c>
      <c r="I323" s="282">
        <v>-3.963603</v>
      </c>
      <c r="J323" s="244">
        <v>42.752960999999999</v>
      </c>
      <c r="K323" s="244">
        <v>-32.767130000000002</v>
      </c>
      <c r="L323" s="244">
        <v>71.556488999999999</v>
      </c>
      <c r="M323" s="151"/>
      <c r="P323" s="104">
        <v>0</v>
      </c>
      <c r="Q323" s="193"/>
    </row>
    <row r="324" spans="1:256" ht="13.5" x14ac:dyDescent="0.25">
      <c r="A324" s="78"/>
      <c r="C324" s="241">
        <v>59</v>
      </c>
      <c r="D324" s="245">
        <v>2017</v>
      </c>
      <c r="E324" s="281">
        <v>63</v>
      </c>
      <c r="F324" s="282">
        <v>23.360363</v>
      </c>
      <c r="G324" s="282">
        <v>39.639637</v>
      </c>
      <c r="H324" s="282">
        <v>62.920059000000002</v>
      </c>
      <c r="I324" s="282">
        <v>2.8967942999999998</v>
      </c>
      <c r="J324" s="244">
        <v>43.823931000000002</v>
      </c>
      <c r="K324" s="244">
        <v>-27.570989999999998</v>
      </c>
      <c r="L324" s="244">
        <v>74.291714999999996</v>
      </c>
      <c r="M324" s="151"/>
      <c r="P324" s="104">
        <v>0</v>
      </c>
      <c r="Q324" s="193"/>
    </row>
    <row r="325" spans="1:256" ht="13.5" x14ac:dyDescent="0.25">
      <c r="A325" s="78"/>
      <c r="C325" s="241">
        <v>60</v>
      </c>
      <c r="D325" s="245">
        <v>2018</v>
      </c>
      <c r="E325" s="281">
        <v>41</v>
      </c>
      <c r="F325" s="282">
        <v>16.472345000000001</v>
      </c>
      <c r="G325" s="282">
        <v>24.527654999999999</v>
      </c>
      <c r="H325" s="282">
        <v>59.823549999999997</v>
      </c>
      <c r="I325" s="282">
        <v>-6.2742800000000001</v>
      </c>
      <c r="J325" s="244">
        <v>39.218969000000001</v>
      </c>
      <c r="K325" s="244">
        <v>-35.418439999999997</v>
      </c>
      <c r="L325" s="244">
        <v>68.363133000000005</v>
      </c>
      <c r="M325" s="151"/>
      <c r="P325" s="104">
        <v>0</v>
      </c>
      <c r="Q325" s="193"/>
    </row>
    <row r="326" spans="1:256" ht="13.5" x14ac:dyDescent="0.25">
      <c r="A326" s="78"/>
      <c r="C326" s="241">
        <v>61</v>
      </c>
      <c r="D326" s="245">
        <v>2019</v>
      </c>
      <c r="E326" s="281">
        <v>31</v>
      </c>
      <c r="F326" s="282">
        <v>8.2977930999999998</v>
      </c>
      <c r="G326" s="282">
        <v>22.702207000000001</v>
      </c>
      <c r="H326" s="282">
        <v>73.232926000000006</v>
      </c>
      <c r="I326" s="282">
        <v>-10.09473</v>
      </c>
      <c r="J326" s="244">
        <v>26.690311999999999</v>
      </c>
      <c r="K326" s="244">
        <v>-41.837319999999998</v>
      </c>
      <c r="L326" s="244">
        <v>58.432907999999998</v>
      </c>
      <c r="M326" s="151"/>
      <c r="P326" s="104">
        <v>0</v>
      </c>
      <c r="Q326" s="193"/>
    </row>
    <row r="327" spans="1:256" ht="13.5" x14ac:dyDescent="0.25">
      <c r="A327" s="78"/>
      <c r="C327" s="241">
        <v>62</v>
      </c>
      <c r="D327" s="245">
        <v>2020</v>
      </c>
      <c r="E327" s="281">
        <v>47</v>
      </c>
      <c r="F327" s="282">
        <v>6.4640180999999997</v>
      </c>
      <c r="G327" s="282">
        <v>40.535981999999997</v>
      </c>
      <c r="H327" s="282">
        <v>86.246769999999998</v>
      </c>
      <c r="I327" s="282">
        <v>-18.191559999999999</v>
      </c>
      <c r="J327" s="244">
        <v>31.119598</v>
      </c>
      <c r="K327" s="244">
        <v>-46.29148</v>
      </c>
      <c r="L327" s="244">
        <v>59.219517000000003</v>
      </c>
      <c r="M327" s="151"/>
      <c r="P327" s="104">
        <v>0</v>
      </c>
      <c r="Q327" s="193"/>
    </row>
    <row r="328" spans="1:256" ht="13.5" x14ac:dyDescent="0.25">
      <c r="A328" s="78"/>
      <c r="C328" s="241"/>
      <c r="D328" s="245"/>
      <c r="E328" s="281"/>
      <c r="F328" s="282"/>
      <c r="G328" s="282"/>
      <c r="H328" s="282"/>
      <c r="I328" s="282"/>
      <c r="J328" s="280"/>
      <c r="K328" s="280"/>
      <c r="L328" s="280"/>
      <c r="M328" s="151"/>
      <c r="P328" s="104"/>
      <c r="Q328" s="193"/>
    </row>
    <row r="329" spans="1:256" ht="14" x14ac:dyDescent="0.3">
      <c r="A329" s="78"/>
      <c r="D329" s="79"/>
      <c r="E329" s="181"/>
      <c r="F329" s="182"/>
      <c r="G329" s="182"/>
      <c r="H329" s="182"/>
      <c r="I329" s="182"/>
      <c r="J329" s="104"/>
      <c r="K329" s="104"/>
      <c r="L329" s="104"/>
      <c r="M329" s="151"/>
      <c r="P329" s="104"/>
      <c r="Q329" s="193"/>
    </row>
    <row r="330" spans="1:256" ht="13.5" x14ac:dyDescent="0.25">
      <c r="A330" s="78"/>
      <c r="D330" s="79"/>
      <c r="I330" s="103"/>
      <c r="J330" s="104"/>
      <c r="K330" s="104"/>
      <c r="M330" s="151"/>
      <c r="P330" s="104"/>
      <c r="Q330" s="193"/>
    </row>
    <row r="331" spans="1:256" ht="13.5" x14ac:dyDescent="0.25">
      <c r="A331" s="78"/>
      <c r="D331" s="79"/>
      <c r="I331" s="103"/>
      <c r="J331" s="104"/>
      <c r="K331" s="104"/>
      <c r="M331" s="151"/>
      <c r="P331" s="104"/>
      <c r="Q331" s="193"/>
    </row>
    <row r="332" spans="1:256" ht="13.5" x14ac:dyDescent="0.25">
      <c r="A332" s="78"/>
      <c r="I332" s="103"/>
      <c r="J332" s="104"/>
      <c r="K332" s="104"/>
      <c r="M332" s="151"/>
      <c r="P332" s="104"/>
      <c r="Q332" s="193"/>
    </row>
    <row r="333" spans="1:256" s="48" customFormat="1" ht="14.5" x14ac:dyDescent="0.35">
      <c r="A333" s="53" t="s">
        <v>287</v>
      </c>
      <c r="B333" s="54"/>
      <c r="C333" s="55" t="s">
        <v>246</v>
      </c>
      <c r="D333" s="56"/>
      <c r="E333" s="56"/>
      <c r="F333" s="56"/>
      <c r="G333" s="56"/>
      <c r="H333" s="57"/>
      <c r="I333" s="57"/>
      <c r="J333" s="58"/>
      <c r="K333" s="57"/>
      <c r="L333" s="59"/>
      <c r="M333" s="59"/>
      <c r="N333" s="59"/>
      <c r="O333" s="60"/>
      <c r="P333" s="59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</row>
    <row r="334" spans="1:256" s="48" customFormat="1" ht="14.5" x14ac:dyDescent="0.35">
      <c r="A334" s="47"/>
      <c r="B334" s="47"/>
      <c r="C334" s="157" t="s">
        <v>295</v>
      </c>
      <c r="D334" s="158"/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  <c r="O334" s="161"/>
      <c r="P334" s="159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</row>
    <row r="335" spans="1:256" s="48" customFormat="1" ht="14.5" x14ac:dyDescent="0.35">
      <c r="A335" s="47"/>
      <c r="B335" s="47"/>
      <c r="C335" s="113"/>
      <c r="D335" s="114"/>
      <c r="E335" s="66"/>
      <c r="F335" s="66"/>
      <c r="G335" s="66"/>
      <c r="H335" s="66"/>
      <c r="I335" s="288" t="s">
        <v>296</v>
      </c>
      <c r="J335" s="180">
        <f>D371/L371</f>
        <v>5.7907183140706857E-2</v>
      </c>
      <c r="K335" s="66"/>
      <c r="L335" s="66"/>
      <c r="M335" s="66"/>
      <c r="N335" s="66"/>
      <c r="O335" s="47"/>
      <c r="P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</row>
    <row r="336" spans="1:256" ht="14.5" x14ac:dyDescent="0.35">
      <c r="C336" s="145"/>
      <c r="D336" s="114"/>
      <c r="E336" s="134"/>
      <c r="F336" s="134"/>
      <c r="G336" s="134"/>
      <c r="H336" s="134"/>
      <c r="I336" s="194" t="s">
        <v>297</v>
      </c>
      <c r="J336" s="156">
        <f>J337-J338</f>
        <v>87.642809608845809</v>
      </c>
      <c r="K336" s="195"/>
      <c r="L336" s="134"/>
      <c r="M336" s="134"/>
      <c r="N336" s="134"/>
      <c r="O336" s="135"/>
    </row>
    <row r="337" spans="1:39" ht="13.5" x14ac:dyDescent="0.25">
      <c r="D337" s="104"/>
      <c r="I337" s="79" t="s">
        <v>242</v>
      </c>
      <c r="J337" s="263">
        <f>MAX(J342:J542)</f>
        <v>42.979868860001751</v>
      </c>
      <c r="K337" s="104"/>
      <c r="M337" s="79"/>
    </row>
    <row r="338" spans="1:39" ht="14" x14ac:dyDescent="0.3">
      <c r="A338" s="81"/>
      <c r="B338" s="81"/>
      <c r="C338" s="66"/>
      <c r="D338" s="131"/>
      <c r="I338" s="79" t="s">
        <v>241</v>
      </c>
      <c r="J338" s="263">
        <f>MIN(J342:J542)</f>
        <v>-44.662940748844058</v>
      </c>
      <c r="K338" s="196"/>
      <c r="L338" s="197"/>
      <c r="P338" s="79"/>
      <c r="AD338" s="227"/>
      <c r="AE338" s="227"/>
      <c r="AF338" s="227"/>
      <c r="AG338" s="227"/>
      <c r="AH338" s="227"/>
      <c r="AI338" s="227"/>
      <c r="AJ338" s="227"/>
      <c r="AK338" s="227"/>
      <c r="AL338" s="227"/>
      <c r="AM338" s="227"/>
    </row>
    <row r="339" spans="1:39" ht="13" x14ac:dyDescent="0.3">
      <c r="A339" s="131"/>
      <c r="B339" s="131"/>
      <c r="D339" s="289">
        <f>AVERAGE(D342:D403)</f>
        <v>28.580645161290324</v>
      </c>
      <c r="E339" s="290"/>
      <c r="F339" s="232">
        <f>AVERAGE(F342:F542)</f>
        <v>5.8014021384806012E-2</v>
      </c>
      <c r="G339" s="232">
        <f>AVERAGE(G342:G542)</f>
        <v>4.5509777389604027E-3</v>
      </c>
      <c r="H339" s="232">
        <f>AVERAGE(H342:H542)</f>
        <v>5.9025918510970138E-2</v>
      </c>
      <c r="I339" s="232">
        <f>AVERAGE(I342:I542)</f>
        <v>-5.5628748651248196E-3</v>
      </c>
      <c r="J339" s="291">
        <f>J338</f>
        <v>-44.662940748844058</v>
      </c>
      <c r="K339" s="275">
        <f>AVERAGE(K342:K542)</f>
        <v>44.720954770228865</v>
      </c>
      <c r="L339" s="87"/>
      <c r="P339" s="79"/>
      <c r="Q339" s="198"/>
      <c r="R339" s="199"/>
      <c r="Z339" s="121"/>
      <c r="AD339" s="227"/>
      <c r="AE339" s="231"/>
      <c r="AF339" s="227"/>
      <c r="AG339" s="227"/>
      <c r="AH339" s="227"/>
      <c r="AI339" s="227"/>
      <c r="AJ339" s="227"/>
      <c r="AK339" s="227"/>
      <c r="AL339" s="227"/>
      <c r="AM339" s="227"/>
    </row>
    <row r="340" spans="1:39" ht="15.5" x14ac:dyDescent="0.35">
      <c r="A340" s="121"/>
      <c r="B340" s="121"/>
      <c r="C340" s="200"/>
      <c r="D340" s="200"/>
      <c r="E340" s="200"/>
      <c r="F340" s="201" t="s">
        <v>298</v>
      </c>
      <c r="G340" s="201" t="s">
        <v>274</v>
      </c>
      <c r="H340" s="201" t="s">
        <v>274</v>
      </c>
      <c r="I340" s="201" t="s">
        <v>274</v>
      </c>
      <c r="J340" s="169" t="s">
        <v>147</v>
      </c>
      <c r="K340" s="169" t="s">
        <v>147</v>
      </c>
      <c r="L340" s="169" t="s">
        <v>299</v>
      </c>
      <c r="M340" s="169" t="s">
        <v>299</v>
      </c>
      <c r="N340" s="169" t="s">
        <v>299</v>
      </c>
      <c r="O340" s="264" t="s">
        <v>300</v>
      </c>
      <c r="R340" s="117"/>
      <c r="S340" s="145" t="s">
        <v>390</v>
      </c>
      <c r="T340" s="241"/>
      <c r="U340" s="241"/>
      <c r="V340" s="241"/>
      <c r="X340" s="203"/>
      <c r="Z340" s="51"/>
      <c r="AD340" s="227"/>
      <c r="AE340" s="227"/>
      <c r="AF340" s="227"/>
      <c r="AG340" s="227"/>
      <c r="AH340" s="227"/>
      <c r="AI340" s="227"/>
      <c r="AJ340" s="227"/>
      <c r="AK340" s="227"/>
      <c r="AL340" s="227"/>
      <c r="AM340" s="227"/>
    </row>
    <row r="341" spans="1:39" ht="13" x14ac:dyDescent="0.3">
      <c r="A341" s="87"/>
      <c r="B341" s="87"/>
      <c r="C341" s="168" t="s">
        <v>302</v>
      </c>
      <c r="D341" s="168" t="s">
        <v>300</v>
      </c>
      <c r="E341" s="168" t="s">
        <v>303</v>
      </c>
      <c r="F341" s="168" t="s">
        <v>304</v>
      </c>
      <c r="G341" s="168" t="s">
        <v>281</v>
      </c>
      <c r="H341" s="168" t="s">
        <v>285</v>
      </c>
      <c r="I341" s="168" t="s">
        <v>286</v>
      </c>
      <c r="J341" s="169" t="s">
        <v>255</v>
      </c>
      <c r="K341" s="150" t="s">
        <v>305</v>
      </c>
      <c r="L341" s="150" t="s">
        <v>306</v>
      </c>
      <c r="M341" s="150" t="s">
        <v>307</v>
      </c>
      <c r="N341" s="265" t="s">
        <v>308</v>
      </c>
      <c r="O341" s="264" t="s">
        <v>309</v>
      </c>
      <c r="P341" s="83" t="s">
        <v>301</v>
      </c>
      <c r="Q341" s="205"/>
      <c r="R341" s="206"/>
      <c r="S341" s="202"/>
      <c r="T341" s="204"/>
      <c r="Z341" s="51"/>
      <c r="AD341" s="227"/>
      <c r="AE341" s="292"/>
      <c r="AF341" s="293"/>
      <c r="AG341" s="294"/>
      <c r="AH341" s="294"/>
      <c r="AI341" s="295"/>
      <c r="AJ341" s="227"/>
      <c r="AK341" s="227"/>
      <c r="AL341" s="227"/>
      <c r="AM341" s="227"/>
    </row>
    <row r="342" spans="1:39" ht="13" x14ac:dyDescent="0.3">
      <c r="A342" s="103"/>
      <c r="B342" s="87"/>
      <c r="C342" s="266">
        <v>1959</v>
      </c>
      <c r="D342" s="266">
        <v>2</v>
      </c>
      <c r="E342" s="266">
        <v>1900</v>
      </c>
      <c r="F342" s="267">
        <v>0.88154389897673191</v>
      </c>
      <c r="G342" s="267">
        <v>5.4817355847909459</v>
      </c>
      <c r="H342" s="267">
        <v>-10.212566215859997</v>
      </c>
      <c r="I342" s="267">
        <v>5.6123745300457832</v>
      </c>
      <c r="J342" s="87">
        <f>SUM(G342:I342)</f>
        <v>0.88154389897673191</v>
      </c>
      <c r="K342" s="87">
        <f>J342+(ABS($J$339))</f>
        <v>45.544484647820788</v>
      </c>
      <c r="L342" s="338">
        <f>((K342-J$338)*100)/(J$337-J$338)</f>
        <v>102.92621356990384</v>
      </c>
      <c r="M342" s="87">
        <f>(L342*J$335)</f>
        <v>5.9601670991719287</v>
      </c>
      <c r="N342" s="338">
        <f>AVERAGE(M341:M344)</f>
        <v>5.4121947742563989</v>
      </c>
      <c r="O342" s="268">
        <f t="shared" ref="O342:O404" si="14">AVERAGE(D341:D343)</f>
        <v>3</v>
      </c>
      <c r="P342" s="268">
        <v>0</v>
      </c>
      <c r="Q342" s="208"/>
      <c r="R342" s="207"/>
      <c r="S342" s="104"/>
      <c r="T342" s="104"/>
      <c r="Z342" s="51"/>
      <c r="AD342" s="227"/>
      <c r="AE342" s="296"/>
      <c r="AF342" s="297"/>
      <c r="AG342" s="298"/>
      <c r="AH342" s="298"/>
      <c r="AI342" s="299"/>
      <c r="AJ342" s="227"/>
      <c r="AK342" s="227"/>
      <c r="AL342" s="227"/>
      <c r="AM342" s="227"/>
    </row>
    <row r="343" spans="1:39" ht="13" x14ac:dyDescent="0.3">
      <c r="A343" s="103"/>
      <c r="B343" s="87"/>
      <c r="C343" s="266">
        <v>1960</v>
      </c>
      <c r="D343" s="266">
        <v>4</v>
      </c>
      <c r="E343" s="266">
        <v>1901</v>
      </c>
      <c r="F343" s="267">
        <v>-8.4551707899141295</v>
      </c>
      <c r="G343" s="267">
        <v>0.90198758184094141</v>
      </c>
      <c r="H343" s="267">
        <v>-9.1096554042063111</v>
      </c>
      <c r="I343" s="267">
        <v>-0.24750296754875944</v>
      </c>
      <c r="J343" s="87">
        <f t="shared" ref="J343:J406" si="15">SUM(G343:I343)</f>
        <v>-8.4551707899141295</v>
      </c>
      <c r="K343" s="87">
        <f t="shared" ref="K343:K406" si="16">J343+(ABS($J$339))</f>
        <v>36.20776995892993</v>
      </c>
      <c r="L343" s="338">
        <f t="shared" ref="L343:L406" si="17">((K343-J$338)*100)/(J$337-J$338)</f>
        <v>92.273069597727357</v>
      </c>
      <c r="M343" s="87">
        <f t="shared" ref="M343:M406" si="18">(L343*J$335)</f>
        <v>5.343273540150788</v>
      </c>
      <c r="N343" s="338">
        <f>AVERAGE(M342:M345)</f>
        <v>5.3733747990870206</v>
      </c>
      <c r="O343" s="268">
        <f t="shared" si="14"/>
        <v>2.3333333333333335</v>
      </c>
      <c r="P343" s="268">
        <v>0</v>
      </c>
      <c r="Q343" s="208"/>
      <c r="R343" s="207"/>
      <c r="S343" s="104"/>
      <c r="T343" s="104"/>
      <c r="Z343" s="51"/>
      <c r="AD343" s="227"/>
      <c r="AE343" s="300"/>
      <c r="AF343" s="301"/>
      <c r="AG343" s="302"/>
      <c r="AH343" s="302"/>
      <c r="AI343" s="303"/>
      <c r="AJ343" s="227"/>
      <c r="AK343" s="227"/>
      <c r="AL343" s="227"/>
      <c r="AM343" s="227"/>
    </row>
    <row r="344" spans="1:39" ht="13" x14ac:dyDescent="0.3">
      <c r="A344" s="103"/>
      <c r="B344" s="87"/>
      <c r="C344" s="266">
        <v>1961</v>
      </c>
      <c r="D344" s="266">
        <v>1</v>
      </c>
      <c r="E344" s="266">
        <v>1902</v>
      </c>
      <c r="F344" s="267">
        <v>-14.66250656356025</v>
      </c>
      <c r="G344" s="267">
        <v>-3.7004818197898959</v>
      </c>
      <c r="H344" s="267">
        <v>-5.2642520301782953</v>
      </c>
      <c r="I344" s="267">
        <v>-5.6977727135920588</v>
      </c>
      <c r="J344" s="87">
        <f t="shared" si="15"/>
        <v>-14.66250656356025</v>
      </c>
      <c r="K344" s="87">
        <f t="shared" si="16"/>
        <v>30.000434185283808</v>
      </c>
      <c r="L344" s="338">
        <f t="shared" si="17"/>
        <v>85.190531051382536</v>
      </c>
      <c r="M344" s="87">
        <f t="shared" si="18"/>
        <v>4.9331436834464828</v>
      </c>
      <c r="N344" s="338">
        <f>AVERAGE(M$342:M346)</f>
        <v>5.4544908241719288</v>
      </c>
      <c r="O344" s="268">
        <f t="shared" si="14"/>
        <v>8.6666666666666661</v>
      </c>
      <c r="P344" s="268">
        <v>0</v>
      </c>
      <c r="Q344" s="208"/>
      <c r="R344" s="207"/>
      <c r="S344" s="104"/>
      <c r="T344" s="104"/>
      <c r="Z344" s="51"/>
      <c r="AD344" s="227"/>
      <c r="AE344" s="292"/>
      <c r="AF344" s="304"/>
      <c r="AG344" s="305"/>
      <c r="AH344" s="305"/>
      <c r="AI344" s="306"/>
      <c r="AJ344" s="227"/>
      <c r="AK344" s="227"/>
      <c r="AL344" s="227"/>
      <c r="AM344" s="227"/>
    </row>
    <row r="345" spans="1:39" ht="13" x14ac:dyDescent="0.3">
      <c r="A345" s="103"/>
      <c r="B345" s="87"/>
      <c r="C345" s="266">
        <v>1962</v>
      </c>
      <c r="D345" s="266">
        <v>21</v>
      </c>
      <c r="E345" s="266">
        <v>1903</v>
      </c>
      <c r="F345" s="267">
        <v>-9.7622135023949266</v>
      </c>
      <c r="G345" s="267">
        <v>-8.2097347244030949</v>
      </c>
      <c r="H345" s="267">
        <v>0.16597221781156901</v>
      </c>
      <c r="I345" s="267">
        <v>-1.718450995803402</v>
      </c>
      <c r="J345" s="87">
        <f t="shared" si="15"/>
        <v>-9.7622135023949266</v>
      </c>
      <c r="K345" s="87">
        <f t="shared" si="16"/>
        <v>34.900727246449129</v>
      </c>
      <c r="L345" s="338">
        <f t="shared" si="17"/>
        <v>90.781740510590396</v>
      </c>
      <c r="M345" s="87">
        <f t="shared" si="18"/>
        <v>5.2569148735788849</v>
      </c>
      <c r="N345" s="338">
        <f t="shared" ref="N345:N408" si="19">AVERAGE(M343:M347)</f>
        <v>5.3931181941768465</v>
      </c>
      <c r="O345" s="268">
        <f t="shared" si="14"/>
        <v>20</v>
      </c>
      <c r="P345" s="268">
        <v>0</v>
      </c>
      <c r="Q345" s="208"/>
      <c r="R345" s="207"/>
      <c r="S345" s="104"/>
      <c r="T345" s="104"/>
      <c r="Z345" s="51"/>
      <c r="AD345" s="227"/>
      <c r="AE345" s="227"/>
      <c r="AF345" s="227"/>
      <c r="AG345" s="227"/>
      <c r="AH345" s="227"/>
      <c r="AI345" s="227"/>
      <c r="AJ345" s="227"/>
      <c r="AK345" s="227"/>
      <c r="AL345" s="227"/>
      <c r="AM345" s="227"/>
    </row>
    <row r="346" spans="1:39" ht="13" x14ac:dyDescent="0.3">
      <c r="A346" s="103"/>
      <c r="B346" s="87"/>
      <c r="C346" s="266">
        <v>1963</v>
      </c>
      <c r="D346" s="266">
        <v>38</v>
      </c>
      <c r="E346" s="266">
        <v>1904</v>
      </c>
      <c r="F346" s="267">
        <v>-1.8611113747174945</v>
      </c>
      <c r="G346" s="267">
        <v>-12.512181394118516</v>
      </c>
      <c r="H346" s="267">
        <v>5.5462299684230141</v>
      </c>
      <c r="I346" s="267">
        <v>5.104840050978007</v>
      </c>
      <c r="J346" s="87">
        <f t="shared" si="15"/>
        <v>-1.8611113747174945</v>
      </c>
      <c r="K346" s="87">
        <f t="shared" si="16"/>
        <v>42.801829374126562</v>
      </c>
      <c r="L346" s="338">
        <f t="shared" si="17"/>
        <v>99.796857852150353</v>
      </c>
      <c r="M346" s="87">
        <f t="shared" si="18"/>
        <v>5.7789549245115595</v>
      </c>
      <c r="N346" s="338">
        <f t="shared" si="19"/>
        <v>5.322559703565819</v>
      </c>
      <c r="O346" s="268">
        <f t="shared" si="14"/>
        <v>21</v>
      </c>
      <c r="P346" s="268">
        <v>0</v>
      </c>
      <c r="Q346" s="208"/>
      <c r="R346" s="207"/>
      <c r="S346" s="104"/>
      <c r="T346" s="104"/>
      <c r="Z346" s="51"/>
      <c r="AD346" s="227"/>
      <c r="AE346" s="227"/>
      <c r="AF346" s="227"/>
      <c r="AG346" s="227"/>
      <c r="AH346" s="227"/>
      <c r="AI346" s="227"/>
      <c r="AJ346" s="227"/>
      <c r="AK346" s="227"/>
      <c r="AL346" s="227"/>
      <c r="AM346" s="227"/>
    </row>
    <row r="347" spans="1:39" ht="13" x14ac:dyDescent="0.3">
      <c r="A347" s="103"/>
      <c r="B347" s="87"/>
      <c r="C347" s="266">
        <v>1964</v>
      </c>
      <c r="D347" s="266">
        <v>4</v>
      </c>
      <c r="E347" s="266">
        <v>1905</v>
      </c>
      <c r="F347" s="267">
        <v>-3.762845133713054</v>
      </c>
      <c r="G347" s="267">
        <v>-16.499441616121743</v>
      </c>
      <c r="H347" s="267">
        <v>9.2567764332931315</v>
      </c>
      <c r="I347" s="267">
        <v>3.4798200491155575</v>
      </c>
      <c r="J347" s="87">
        <f t="shared" si="15"/>
        <v>-3.762845133713054</v>
      </c>
      <c r="K347" s="87">
        <f t="shared" si="16"/>
        <v>40.900095615131001</v>
      </c>
      <c r="L347" s="338">
        <f t="shared" si="17"/>
        <v>97.626989305622587</v>
      </c>
      <c r="M347" s="87">
        <f t="shared" si="18"/>
        <v>5.6533039491965171</v>
      </c>
      <c r="N347" s="338">
        <f t="shared" si="19"/>
        <v>5.2530244501747028</v>
      </c>
      <c r="O347" s="268">
        <f t="shared" si="14"/>
        <v>19.333333333333332</v>
      </c>
      <c r="P347" s="268">
        <v>0</v>
      </c>
      <c r="Q347" s="208"/>
      <c r="R347" s="207"/>
      <c r="S347" s="104"/>
      <c r="T347" s="104"/>
      <c r="Z347" s="51"/>
      <c r="AA347" s="87"/>
      <c r="AB347" s="210"/>
      <c r="AC347" s="87"/>
      <c r="AD347" s="307"/>
      <c r="AE347" s="292"/>
      <c r="AF347" s="227"/>
      <c r="AG347" s="230"/>
      <c r="AH347" s="227"/>
      <c r="AI347" s="227"/>
      <c r="AJ347" s="227"/>
      <c r="AK347" s="227"/>
      <c r="AL347" s="227"/>
      <c r="AM347" s="227"/>
    </row>
    <row r="348" spans="1:39" ht="13" x14ac:dyDescent="0.3">
      <c r="A348" s="103"/>
      <c r="B348" s="87"/>
      <c r="C348" s="266">
        <v>1965</v>
      </c>
      <c r="D348" s="266">
        <v>16</v>
      </c>
      <c r="E348" s="266">
        <v>1906</v>
      </c>
      <c r="F348" s="267">
        <v>-13.794702108406707</v>
      </c>
      <c r="G348" s="267">
        <v>-20.071074840046855</v>
      </c>
      <c r="H348" s="267">
        <v>10.180539052514563</v>
      </c>
      <c r="I348" s="267">
        <v>-3.9041663208744146</v>
      </c>
      <c r="J348" s="87">
        <f t="shared" si="15"/>
        <v>-13.794702108406707</v>
      </c>
      <c r="K348" s="87">
        <f t="shared" si="16"/>
        <v>30.868238640437351</v>
      </c>
      <c r="L348" s="338">
        <f t="shared" si="17"/>
        <v>86.180691520936847</v>
      </c>
      <c r="M348" s="87">
        <f t="shared" si="18"/>
        <v>4.9904810870956524</v>
      </c>
      <c r="N348" s="338">
        <f t="shared" si="19"/>
        <v>5.1190122521574537</v>
      </c>
      <c r="O348" s="268">
        <f t="shared" si="14"/>
        <v>13.666666666666666</v>
      </c>
      <c r="P348" s="268">
        <v>0</v>
      </c>
      <c r="Q348" s="208"/>
      <c r="R348" s="207"/>
      <c r="S348" s="104"/>
      <c r="T348" s="104"/>
      <c r="X348" s="201"/>
      <c r="Z348" s="51"/>
      <c r="AA348" s="211"/>
      <c r="AB348" s="210"/>
      <c r="AD348" s="227"/>
      <c r="AE348" s="296"/>
      <c r="AF348" s="227"/>
      <c r="AG348" s="230"/>
      <c r="AH348" s="227"/>
      <c r="AI348" s="227"/>
      <c r="AJ348" s="227"/>
      <c r="AK348" s="227"/>
      <c r="AL348" s="227"/>
      <c r="AM348" s="227"/>
    </row>
    <row r="349" spans="1:39" ht="13" x14ac:dyDescent="0.3">
      <c r="A349" s="103"/>
      <c r="B349" s="87"/>
      <c r="C349" s="266">
        <v>1966</v>
      </c>
      <c r="D349" s="266">
        <v>21</v>
      </c>
      <c r="E349" s="266">
        <v>1907</v>
      </c>
      <c r="F349" s="267">
        <v>-19.924604151049721</v>
      </c>
      <c r="G349" s="267">
        <v>-23.137110312358654</v>
      </c>
      <c r="H349" s="267">
        <v>8.0394159660083702</v>
      </c>
      <c r="I349" s="267">
        <v>-4.8269098046994383</v>
      </c>
      <c r="J349" s="87">
        <f t="shared" si="15"/>
        <v>-19.924604151049721</v>
      </c>
      <c r="K349" s="87">
        <f t="shared" si="16"/>
        <v>24.738336597794337</v>
      </c>
      <c r="L349" s="338">
        <f t="shared" si="17"/>
        <v>79.186504467827689</v>
      </c>
      <c r="M349" s="87">
        <f t="shared" si="18"/>
        <v>4.5854674164909</v>
      </c>
      <c r="N349" s="338">
        <f t="shared" si="19"/>
        <v>4.8266028531642791</v>
      </c>
      <c r="O349" s="268">
        <f t="shared" si="14"/>
        <v>32.666666666666664</v>
      </c>
      <c r="P349" s="268">
        <v>0</v>
      </c>
      <c r="Q349" s="208"/>
      <c r="R349" s="207"/>
      <c r="S349" s="104"/>
      <c r="T349" s="104"/>
      <c r="Z349" s="51"/>
      <c r="AD349" s="227"/>
      <c r="AE349" s="300"/>
      <c r="AF349" s="227"/>
      <c r="AG349" s="230"/>
      <c r="AH349" s="227"/>
      <c r="AI349" s="227"/>
      <c r="AJ349" s="227"/>
      <c r="AK349" s="227"/>
      <c r="AL349" s="227"/>
      <c r="AM349" s="227"/>
    </row>
    <row r="350" spans="1:39" ht="13" x14ac:dyDescent="0.3">
      <c r="A350" s="103"/>
      <c r="B350" s="87"/>
      <c r="C350" s="266">
        <v>1967</v>
      </c>
      <c r="D350" s="266">
        <v>61</v>
      </c>
      <c r="E350" s="266">
        <v>1908</v>
      </c>
      <c r="F350" s="267">
        <v>-19.903619904040646</v>
      </c>
      <c r="G350" s="267">
        <v>-25.620313472702293</v>
      </c>
      <c r="H350" s="267">
        <v>3.4779995188514907</v>
      </c>
      <c r="I350" s="267">
        <v>2.238694049810158</v>
      </c>
      <c r="J350" s="87">
        <f t="shared" si="15"/>
        <v>-19.903619904040646</v>
      </c>
      <c r="K350" s="87">
        <f t="shared" si="16"/>
        <v>24.759320844803412</v>
      </c>
      <c r="L350" s="338">
        <f t="shared" si="17"/>
        <v>79.210447386936195</v>
      </c>
      <c r="M350" s="87">
        <f t="shared" si="18"/>
        <v>4.5868538834926396</v>
      </c>
      <c r="N350" s="338">
        <f t="shared" si="19"/>
        <v>4.4004965952151949</v>
      </c>
      <c r="O350" s="268">
        <f t="shared" si="14"/>
        <v>31.666666666666668</v>
      </c>
      <c r="P350" s="268">
        <v>0</v>
      </c>
      <c r="Q350" s="208"/>
      <c r="R350" s="207"/>
      <c r="S350" s="104"/>
      <c r="T350" s="104"/>
      <c r="Z350" s="51"/>
      <c r="AD350" s="227"/>
      <c r="AE350" s="292"/>
      <c r="AF350" s="227"/>
      <c r="AG350" s="230"/>
      <c r="AH350" s="227"/>
      <c r="AI350" s="227"/>
      <c r="AJ350" s="227"/>
      <c r="AK350" s="227"/>
      <c r="AL350" s="227"/>
      <c r="AM350" s="227"/>
    </row>
    <row r="351" spans="1:39" ht="13" x14ac:dyDescent="0.3">
      <c r="A351" s="103"/>
      <c r="B351" s="87"/>
      <c r="C351" s="266">
        <v>1968</v>
      </c>
      <c r="D351" s="266">
        <v>13</v>
      </c>
      <c r="E351" s="266">
        <v>1909</v>
      </c>
      <c r="F351" s="267">
        <v>-23.989265339247435</v>
      </c>
      <c r="G351" s="267">
        <v>-27.458131520856753</v>
      </c>
      <c r="H351" s="267">
        <v>-2.1304804437911065</v>
      </c>
      <c r="I351" s="267">
        <v>5.5993466254004245</v>
      </c>
      <c r="J351" s="87">
        <f t="shared" si="15"/>
        <v>-23.989265339247435</v>
      </c>
      <c r="K351" s="87">
        <f t="shared" si="16"/>
        <v>20.673675409596623</v>
      </c>
      <c r="L351" s="338">
        <f t="shared" si="17"/>
        <v>74.548746725534272</v>
      </c>
      <c r="M351" s="87">
        <f t="shared" si="18"/>
        <v>4.3169079295456836</v>
      </c>
      <c r="N351" s="338">
        <f t="shared" si="19"/>
        <v>3.992592568367924</v>
      </c>
      <c r="O351" s="268">
        <f t="shared" si="14"/>
        <v>35.333333333333336</v>
      </c>
      <c r="P351" s="268">
        <v>0</v>
      </c>
      <c r="Q351" s="208"/>
      <c r="R351" s="207"/>
      <c r="S351" s="104"/>
      <c r="T351" s="104"/>
      <c r="Z351" s="51"/>
      <c r="AD351" s="227"/>
      <c r="AE351" s="227"/>
      <c r="AF351" s="227"/>
      <c r="AG351" s="227"/>
      <c r="AH351" s="227"/>
      <c r="AI351" s="227"/>
      <c r="AJ351" s="227"/>
      <c r="AK351" s="227"/>
      <c r="AL351" s="227"/>
      <c r="AM351" s="227"/>
    </row>
    <row r="352" spans="1:39" ht="13" x14ac:dyDescent="0.3">
      <c r="A352" s="103"/>
      <c r="B352" s="87"/>
      <c r="C352" s="266">
        <v>1969</v>
      </c>
      <c r="D352" s="266">
        <v>32</v>
      </c>
      <c r="E352" s="266">
        <v>1910</v>
      </c>
      <c r="F352" s="267">
        <v>-36.00854213802549</v>
      </c>
      <c r="G352" s="267">
        <v>-28.604269144766032</v>
      </c>
      <c r="H352" s="267">
        <v>-7.0975720649292375</v>
      </c>
      <c r="I352" s="267">
        <v>-0.30670092833021989</v>
      </c>
      <c r="J352" s="87">
        <f t="shared" si="15"/>
        <v>-36.00854213802549</v>
      </c>
      <c r="K352" s="87">
        <f t="shared" si="16"/>
        <v>8.6543986108185678</v>
      </c>
      <c r="L352" s="338">
        <f t="shared" si="17"/>
        <v>60.834813029865828</v>
      </c>
      <c r="M352" s="87">
        <f t="shared" si="18"/>
        <v>3.5227726594511002</v>
      </c>
      <c r="N352" s="338">
        <f t="shared" si="19"/>
        <v>3.7252555469142932</v>
      </c>
      <c r="O352" s="268">
        <f t="shared" si="14"/>
        <v>19</v>
      </c>
      <c r="P352" s="268">
        <v>0</v>
      </c>
      <c r="Q352" s="208"/>
      <c r="R352" s="207"/>
      <c r="S352" s="104"/>
      <c r="T352" s="104"/>
      <c r="AA352" s="87"/>
      <c r="AB352" s="210"/>
      <c r="AC352" s="87"/>
      <c r="AD352" s="307"/>
      <c r="AE352" s="227"/>
      <c r="AF352" s="227"/>
      <c r="AG352" s="227"/>
      <c r="AH352" s="227"/>
      <c r="AI352" s="227"/>
      <c r="AJ352" s="227"/>
      <c r="AK352" s="227"/>
      <c r="AL352" s="227"/>
      <c r="AM352" s="227"/>
    </row>
    <row r="353" spans="1:39" ht="13" x14ac:dyDescent="0.3">
      <c r="A353" s="103"/>
      <c r="B353" s="87"/>
      <c r="C353" s="266">
        <v>1970</v>
      </c>
      <c r="D353" s="266">
        <v>12</v>
      </c>
      <c r="E353" s="266">
        <v>1911</v>
      </c>
      <c r="F353" s="267">
        <v>-44.662940748844058</v>
      </c>
      <c r="G353" s="267">
        <v>-29.029854716462776</v>
      </c>
      <c r="H353" s="267">
        <v>-9.9279156165414406</v>
      </c>
      <c r="I353" s="267">
        <v>-5.7051704158398389</v>
      </c>
      <c r="J353" s="87">
        <f t="shared" si="15"/>
        <v>-44.662940748844058</v>
      </c>
      <c r="K353" s="87">
        <f t="shared" si="16"/>
        <v>0</v>
      </c>
      <c r="L353" s="338">
        <f t="shared" si="17"/>
        <v>50.960188232414012</v>
      </c>
      <c r="M353" s="87">
        <f t="shared" si="18"/>
        <v>2.9509609528592926</v>
      </c>
      <c r="N353" s="338">
        <f t="shared" si="19"/>
        <v>3.6019744953575286</v>
      </c>
      <c r="O353" s="268">
        <f t="shared" si="14"/>
        <v>29</v>
      </c>
      <c r="P353" s="268">
        <v>0</v>
      </c>
      <c r="Q353" s="208"/>
      <c r="R353" s="207"/>
      <c r="S353" s="104"/>
      <c r="T353" s="104"/>
      <c r="AA353" s="211"/>
      <c r="AB353" s="210"/>
      <c r="AD353" s="227"/>
      <c r="AE353" s="227"/>
      <c r="AF353" s="227"/>
      <c r="AG353" s="227"/>
      <c r="AH353" s="227"/>
      <c r="AI353" s="227"/>
      <c r="AJ353" s="227"/>
      <c r="AK353" s="227"/>
      <c r="AL353" s="227"/>
      <c r="AM353" s="227"/>
    </row>
    <row r="354" spans="1:39" ht="13" x14ac:dyDescent="0.3">
      <c r="A354" s="103"/>
      <c r="B354" s="87"/>
      <c r="C354" s="266">
        <v>1971</v>
      </c>
      <c r="D354" s="266">
        <v>43</v>
      </c>
      <c r="E354" s="266">
        <v>1912</v>
      </c>
      <c r="F354" s="267">
        <v>-40.155399712046133</v>
      </c>
      <c r="G354" s="267">
        <v>-28.724167578987725</v>
      </c>
      <c r="H354" s="267">
        <v>-9.7694266020326328</v>
      </c>
      <c r="I354" s="267">
        <v>-1.6618055310257807</v>
      </c>
      <c r="J354" s="87">
        <f t="shared" si="15"/>
        <v>-40.155399712046133</v>
      </c>
      <c r="K354" s="87">
        <f t="shared" si="16"/>
        <v>4.5075410367979245</v>
      </c>
      <c r="L354" s="338">
        <f t="shared" si="17"/>
        <v>56.103269629410875</v>
      </c>
      <c r="M354" s="87">
        <f t="shared" si="18"/>
        <v>3.2487823092227526</v>
      </c>
      <c r="N354" s="338">
        <f t="shared" si="19"/>
        <v>3.6005406470585002</v>
      </c>
      <c r="O354" s="268">
        <f t="shared" si="14"/>
        <v>33</v>
      </c>
      <c r="P354" s="268">
        <v>0</v>
      </c>
      <c r="Q354" s="208"/>
      <c r="R354" s="207"/>
      <c r="S354" s="104"/>
      <c r="T354" s="104"/>
      <c r="AD354" s="227"/>
      <c r="AE354" s="227"/>
      <c r="AF354" s="227"/>
      <c r="AG354" s="227"/>
      <c r="AH354" s="227"/>
      <c r="AI354" s="227"/>
      <c r="AJ354" s="227"/>
      <c r="AK354" s="227"/>
      <c r="AL354" s="227"/>
      <c r="AM354" s="227"/>
    </row>
    <row r="355" spans="1:39" ht="13" x14ac:dyDescent="0.3">
      <c r="A355" s="103"/>
      <c r="B355" s="87"/>
      <c r="C355" s="266">
        <v>1972</v>
      </c>
      <c r="D355" s="266">
        <v>44</v>
      </c>
      <c r="E355" s="266">
        <v>1913</v>
      </c>
      <c r="F355" s="267">
        <v>-29.232944129425491</v>
      </c>
      <c r="G355" s="267">
        <v>-27.694908103677818</v>
      </c>
      <c r="H355" s="267">
        <v>-6.6698186751273472</v>
      </c>
      <c r="I355" s="267">
        <v>5.1317826493796712</v>
      </c>
      <c r="J355" s="87">
        <f t="shared" si="15"/>
        <v>-29.232944129425491</v>
      </c>
      <c r="K355" s="87">
        <f t="shared" si="16"/>
        <v>15.429996619418567</v>
      </c>
      <c r="L355" s="338">
        <f t="shared" si="17"/>
        <v>68.565735896031143</v>
      </c>
      <c r="M355" s="87">
        <f t="shared" si="18"/>
        <v>3.9704486257088134</v>
      </c>
      <c r="N355" s="338">
        <f t="shared" si="19"/>
        <v>3.7655853331214586</v>
      </c>
      <c r="O355" s="268">
        <f t="shared" si="14"/>
        <v>48.333333333333336</v>
      </c>
      <c r="P355" s="268">
        <v>0</v>
      </c>
      <c r="Q355" s="208"/>
      <c r="R355" s="207"/>
      <c r="S355" s="104"/>
      <c r="T355" s="104"/>
      <c r="AA355" s="49"/>
      <c r="AB355" s="131"/>
      <c r="AD355" s="227"/>
      <c r="AE355" s="227"/>
      <c r="AF355" s="227"/>
      <c r="AG355" s="227"/>
      <c r="AH355" s="227"/>
      <c r="AI355" s="227"/>
      <c r="AJ355" s="227"/>
      <c r="AK355" s="227"/>
      <c r="AL355" s="227"/>
      <c r="AM355" s="227"/>
    </row>
    <row r="356" spans="1:39" ht="13" x14ac:dyDescent="0.3">
      <c r="A356" s="103"/>
      <c r="B356" s="87"/>
      <c r="C356" s="266">
        <v>1973</v>
      </c>
      <c r="D356" s="266">
        <v>58</v>
      </c>
      <c r="E356" s="266">
        <v>1914</v>
      </c>
      <c r="F356" s="267">
        <v>-24.097772165744527</v>
      </c>
      <c r="G356" s="267">
        <v>-25.968003714982871</v>
      </c>
      <c r="H356" s="267">
        <v>-1.5622392830801395</v>
      </c>
      <c r="I356" s="267">
        <v>3.4324708323184825</v>
      </c>
      <c r="J356" s="87">
        <f t="shared" si="15"/>
        <v>-24.097772165744527</v>
      </c>
      <c r="K356" s="87">
        <f t="shared" si="16"/>
        <v>20.565168583099531</v>
      </c>
      <c r="L356" s="338">
        <f t="shared" si="17"/>
        <v>74.424940988382119</v>
      </c>
      <c r="M356" s="87">
        <f t="shared" si="18"/>
        <v>4.3097386880505439</v>
      </c>
      <c r="N356" s="338">
        <f t="shared" si="19"/>
        <v>4.130847829480091</v>
      </c>
      <c r="O356" s="268">
        <f t="shared" si="14"/>
        <v>39.333333333333336</v>
      </c>
      <c r="P356" s="268">
        <v>0</v>
      </c>
      <c r="Q356" s="208"/>
      <c r="R356" s="207"/>
      <c r="S356" s="104"/>
      <c r="T356" s="104"/>
      <c r="AB356" s="113"/>
      <c r="AC356" s="209"/>
      <c r="AD356" s="307"/>
      <c r="AE356" s="227"/>
      <c r="AF356" s="227"/>
      <c r="AG356" s="227"/>
      <c r="AH356" s="227"/>
      <c r="AI356" s="227"/>
      <c r="AJ356" s="227"/>
      <c r="AK356" s="227"/>
      <c r="AL356" s="227"/>
      <c r="AM356" s="227"/>
    </row>
    <row r="357" spans="1:39" ht="13" x14ac:dyDescent="0.3">
      <c r="A357" s="103"/>
      <c r="B357" s="87"/>
      <c r="C357" s="266">
        <v>1974</v>
      </c>
      <c r="D357" s="266">
        <v>16</v>
      </c>
      <c r="E357" s="266">
        <v>1915</v>
      </c>
      <c r="F357" s="267">
        <v>-23.51874448855294</v>
      </c>
      <c r="G357" s="267">
        <v>-23.586955769115793</v>
      </c>
      <c r="H357" s="267">
        <v>4.0156575276126665</v>
      </c>
      <c r="I357" s="267">
        <v>-3.9474462470498128</v>
      </c>
      <c r="J357" s="87">
        <f t="shared" si="15"/>
        <v>-23.51874448855294</v>
      </c>
      <c r="K357" s="87">
        <f t="shared" si="16"/>
        <v>21.144196260291118</v>
      </c>
      <c r="L357" s="338">
        <f t="shared" si="17"/>
        <v>75.085608623041281</v>
      </c>
      <c r="M357" s="87">
        <f t="shared" si="18"/>
        <v>4.3479960897658891</v>
      </c>
      <c r="N357" s="338">
        <f t="shared" si="19"/>
        <v>4.6007586797045903</v>
      </c>
      <c r="O357" s="268">
        <f t="shared" si="14"/>
        <v>36</v>
      </c>
      <c r="P357" s="268">
        <v>0</v>
      </c>
      <c r="Q357" s="208"/>
      <c r="R357" s="207"/>
      <c r="S357" s="104"/>
      <c r="T357" s="104"/>
      <c r="AB357" s="210"/>
      <c r="AC357" s="87"/>
      <c r="AD357" s="307"/>
      <c r="AE357" s="227"/>
      <c r="AF357" s="227"/>
      <c r="AG357" s="227"/>
      <c r="AH357" s="227"/>
      <c r="AI357" s="227"/>
      <c r="AJ357" s="227"/>
      <c r="AK357" s="227"/>
      <c r="AL357" s="227"/>
      <c r="AM357" s="227"/>
    </row>
    <row r="358" spans="1:39" ht="13" x14ac:dyDescent="0.3">
      <c r="A358" s="103"/>
      <c r="B358" s="87"/>
      <c r="C358" s="266">
        <v>1975</v>
      </c>
      <c r="D358" s="266">
        <v>34</v>
      </c>
      <c r="E358" s="266">
        <v>1916</v>
      </c>
      <c r="F358" s="267">
        <v>-17.021610529219288</v>
      </c>
      <c r="G358" s="267">
        <v>-20.611743738898618</v>
      </c>
      <c r="H358" s="267">
        <v>8.3846270612766229</v>
      </c>
      <c r="I358" s="267">
        <v>-4.7944938515972932</v>
      </c>
      <c r="J358" s="87">
        <f t="shared" si="15"/>
        <v>-17.021610529219288</v>
      </c>
      <c r="K358" s="87">
        <f t="shared" si="16"/>
        <v>27.64133021962477</v>
      </c>
      <c r="L358" s="338">
        <f t="shared" si="17"/>
        <v>82.498805425301128</v>
      </c>
      <c r="M358" s="87">
        <f t="shared" si="18"/>
        <v>4.7772734346524528</v>
      </c>
      <c r="N358" s="338">
        <f t="shared" si="19"/>
        <v>5.0054023581540381</v>
      </c>
      <c r="O358" s="268">
        <f t="shared" si="14"/>
        <v>34</v>
      </c>
      <c r="P358" s="268">
        <v>0</v>
      </c>
      <c r="Q358" s="208"/>
      <c r="R358" s="207"/>
      <c r="S358" s="104"/>
      <c r="T358" s="104"/>
      <c r="AD358" s="227"/>
      <c r="AE358" s="227"/>
      <c r="AF358" s="227"/>
      <c r="AG358" s="227"/>
      <c r="AH358" s="227"/>
      <c r="AI358" s="227"/>
      <c r="AJ358" s="227"/>
      <c r="AK358" s="227"/>
      <c r="AL358" s="227"/>
      <c r="AM358" s="227"/>
    </row>
    <row r="359" spans="1:39" ht="13" x14ac:dyDescent="0.3">
      <c r="A359" s="103"/>
      <c r="B359" s="87"/>
      <c r="C359" s="266">
        <v>1976</v>
      </c>
      <c r="D359" s="266">
        <v>52</v>
      </c>
      <c r="E359" s="266">
        <v>1917</v>
      </c>
      <c r="F359" s="267">
        <v>-4.5947792970587322</v>
      </c>
      <c r="G359" s="267">
        <v>-17.117314308803913</v>
      </c>
      <c r="H359" s="267">
        <v>10.229376266780189</v>
      </c>
      <c r="I359" s="267">
        <v>2.2931587449649911</v>
      </c>
      <c r="J359" s="87">
        <f t="shared" si="15"/>
        <v>-4.5947792970587322</v>
      </c>
      <c r="K359" s="87">
        <f t="shared" si="16"/>
        <v>40.068161451785329</v>
      </c>
      <c r="L359" s="338">
        <f t="shared" si="17"/>
        <v>96.677756656579675</v>
      </c>
      <c r="M359" s="87">
        <f t="shared" si="18"/>
        <v>5.5983365603452508</v>
      </c>
      <c r="N359" s="338">
        <f t="shared" si="19"/>
        <v>5.2677073987487875</v>
      </c>
      <c r="O359" s="268">
        <f t="shared" si="14"/>
        <v>34.333333333333336</v>
      </c>
      <c r="P359" s="268">
        <v>0</v>
      </c>
      <c r="Q359" s="208"/>
      <c r="R359" s="207"/>
      <c r="S359" s="104"/>
      <c r="T359" s="104"/>
      <c r="AD359" s="227"/>
      <c r="AE359" s="227"/>
      <c r="AF359" s="227"/>
      <c r="AG359" s="227"/>
      <c r="AH359" s="227"/>
      <c r="AI359" s="227"/>
      <c r="AJ359" s="227"/>
      <c r="AK359" s="227"/>
      <c r="AL359" s="227"/>
      <c r="AM359" s="227"/>
    </row>
    <row r="360" spans="1:39" ht="13" x14ac:dyDescent="0.3">
      <c r="A360" s="103"/>
      <c r="B360" s="87"/>
      <c r="C360" s="266">
        <v>1977</v>
      </c>
      <c r="D360" s="266">
        <v>17</v>
      </c>
      <c r="E360" s="266">
        <v>1918</v>
      </c>
      <c r="F360" s="267">
        <v>1.3885668354532941</v>
      </c>
      <c r="G360" s="267">
        <v>-13.191693440427333</v>
      </c>
      <c r="H360" s="267">
        <v>8.9945371580628422</v>
      </c>
      <c r="I360" s="267">
        <v>5.5857231178177846</v>
      </c>
      <c r="J360" s="87">
        <f t="shared" si="15"/>
        <v>1.3885668354532941</v>
      </c>
      <c r="K360" s="87">
        <f t="shared" si="16"/>
        <v>46.051507584297354</v>
      </c>
      <c r="L360" s="338">
        <f t="shared" si="17"/>
        <v>103.50472416163342</v>
      </c>
      <c r="M360" s="87">
        <f t="shared" si="18"/>
        <v>5.9936670179560521</v>
      </c>
      <c r="N360" s="338">
        <f t="shared" si="19"/>
        <v>5.4387579203535896</v>
      </c>
      <c r="O360" s="268">
        <f t="shared" si="14"/>
        <v>29.333333333333332</v>
      </c>
      <c r="P360" s="268">
        <v>0</v>
      </c>
      <c r="Q360" s="208"/>
      <c r="R360" s="207"/>
      <c r="S360" s="104"/>
      <c r="T360" s="104"/>
      <c r="AA360" s="87"/>
      <c r="AD360" s="227"/>
      <c r="AE360" s="227"/>
      <c r="AF360" s="227"/>
      <c r="AG360" s="227"/>
      <c r="AH360" s="227"/>
      <c r="AI360" s="227"/>
      <c r="AJ360" s="227"/>
      <c r="AK360" s="227"/>
      <c r="AL360" s="227"/>
      <c r="AM360" s="227"/>
    </row>
    <row r="361" spans="1:39" ht="13" x14ac:dyDescent="0.3">
      <c r="A361" s="103"/>
      <c r="B361" s="87"/>
      <c r="C361" s="266">
        <v>1978</v>
      </c>
      <c r="D361" s="266">
        <v>19</v>
      </c>
      <c r="E361" s="266">
        <v>1919</v>
      </c>
      <c r="F361" s="267">
        <v>-4.2477730072415323</v>
      </c>
      <c r="G361" s="267">
        <v>-8.9337689661592528</v>
      </c>
      <c r="H361" s="267">
        <v>5.0518622242277935</v>
      </c>
      <c r="I361" s="267">
        <v>-0.36586626531007344</v>
      </c>
      <c r="J361" s="87">
        <f t="shared" si="15"/>
        <v>-4.2477730072415323</v>
      </c>
      <c r="K361" s="87">
        <f t="shared" si="16"/>
        <v>40.415167741602524</v>
      </c>
      <c r="L361" s="338">
        <f t="shared" si="17"/>
        <v>97.073689068338155</v>
      </c>
      <c r="M361" s="87">
        <f t="shared" si="18"/>
        <v>5.6212638910242907</v>
      </c>
      <c r="N361" s="338">
        <f t="shared" si="19"/>
        <v>5.5683856124588198</v>
      </c>
      <c r="O361" s="268">
        <f t="shared" si="14"/>
        <v>18.333333333333332</v>
      </c>
      <c r="P361" s="268">
        <v>0</v>
      </c>
      <c r="Q361" s="208"/>
      <c r="R361" s="207"/>
      <c r="S361" s="104"/>
      <c r="T361" s="104"/>
      <c r="AD361" s="227"/>
      <c r="AE361" s="227"/>
      <c r="AF361" s="227"/>
      <c r="AG361" s="227"/>
      <c r="AH361" s="227"/>
      <c r="AI361" s="227"/>
      <c r="AJ361" s="227"/>
      <c r="AK361" s="227"/>
      <c r="AL361" s="227"/>
      <c r="AM361" s="227"/>
    </row>
    <row r="362" spans="1:39" ht="13" x14ac:dyDescent="0.3">
      <c r="A362" s="103"/>
      <c r="B362" s="87"/>
      <c r="C362" s="266">
        <v>1979</v>
      </c>
      <c r="D362" s="266">
        <v>19</v>
      </c>
      <c r="E362" s="266">
        <v>1920</v>
      </c>
      <c r="F362" s="267">
        <v>-10.574453741344264</v>
      </c>
      <c r="G362" s="267">
        <v>-4.4507995683542978</v>
      </c>
      <c r="H362" s="267">
        <v>-0.41169291432332794</v>
      </c>
      <c r="I362" s="267">
        <v>-5.7119612586666388</v>
      </c>
      <c r="J362" s="87">
        <f t="shared" si="15"/>
        <v>-10.574453741344264</v>
      </c>
      <c r="K362" s="87">
        <f t="shared" si="16"/>
        <v>34.088487007499793</v>
      </c>
      <c r="L362" s="338">
        <f t="shared" si="17"/>
        <v>89.854978529117631</v>
      </c>
      <c r="M362" s="87">
        <f t="shared" si="18"/>
        <v>5.2032486977898973</v>
      </c>
      <c r="N362" s="338">
        <f t="shared" si="19"/>
        <v>5.636165078993093</v>
      </c>
      <c r="O362" s="268">
        <f t="shared" si="14"/>
        <v>17.333333333333332</v>
      </c>
      <c r="P362" s="268">
        <v>0</v>
      </c>
      <c r="Q362" s="208"/>
      <c r="R362" s="207"/>
      <c r="S362" s="104"/>
      <c r="T362" s="104"/>
    </row>
    <row r="363" spans="1:39" ht="13" x14ac:dyDescent="0.3">
      <c r="A363" s="103"/>
      <c r="B363" s="87"/>
      <c r="C363" s="266">
        <v>1980</v>
      </c>
      <c r="D363" s="266">
        <v>14</v>
      </c>
      <c r="E363" s="266">
        <v>1921</v>
      </c>
      <c r="F363" s="267">
        <v>-7.212002702494841</v>
      </c>
      <c r="G363" s="267">
        <v>0.14428710630812699</v>
      </c>
      <c r="H363" s="267">
        <v>-5.751306508943415</v>
      </c>
      <c r="I363" s="267">
        <v>-1.6049832998595528</v>
      </c>
      <c r="J363" s="87">
        <f t="shared" si="15"/>
        <v>-7.212002702494841</v>
      </c>
      <c r="K363" s="87">
        <f t="shared" si="16"/>
        <v>37.450938046349215</v>
      </c>
      <c r="L363" s="338">
        <f t="shared" si="17"/>
        <v>93.691518062544517</v>
      </c>
      <c r="M363" s="87">
        <f t="shared" si="18"/>
        <v>5.4254118951786099</v>
      </c>
      <c r="N363" s="338">
        <f t="shared" si="19"/>
        <v>5.6500950326950274</v>
      </c>
      <c r="O363" s="268">
        <f t="shared" si="14"/>
        <v>12.666666666666666</v>
      </c>
      <c r="P363" s="268">
        <v>0</v>
      </c>
      <c r="Q363" s="208"/>
      <c r="R363" s="207"/>
      <c r="S363" s="104"/>
      <c r="T363" s="104"/>
    </row>
    <row r="364" spans="1:39" ht="13" x14ac:dyDescent="0.3">
      <c r="A364" s="103"/>
      <c r="B364" s="87"/>
      <c r="C364" s="266">
        <v>1981</v>
      </c>
      <c r="D364" s="266">
        <v>5</v>
      </c>
      <c r="E364" s="266">
        <v>1922</v>
      </c>
      <c r="F364" s="267">
        <v>0.53444868353402608</v>
      </c>
      <c r="G364" s="267">
        <v>4.7357391357351863</v>
      </c>
      <c r="H364" s="267">
        <v>-9.3594698318628424</v>
      </c>
      <c r="I364" s="267">
        <v>5.1581793796616822</v>
      </c>
      <c r="J364" s="87">
        <f t="shared" si="15"/>
        <v>0.53444868353402608</v>
      </c>
      <c r="K364" s="87">
        <f t="shared" si="16"/>
        <v>45.197389432378081</v>
      </c>
      <c r="L364" s="338">
        <f t="shared" si="17"/>
        <v>102.53017969445895</v>
      </c>
      <c r="M364" s="87">
        <f t="shared" si="18"/>
        <v>5.937233893016618</v>
      </c>
      <c r="N364" s="338">
        <f t="shared" si="19"/>
        <v>5.7270137743822493</v>
      </c>
      <c r="O364" s="268">
        <f t="shared" si="14"/>
        <v>11.333333333333334</v>
      </c>
      <c r="P364" s="268">
        <v>0</v>
      </c>
      <c r="Q364" s="208"/>
      <c r="R364" s="207"/>
      <c r="S364" s="104"/>
      <c r="T364" s="104"/>
    </row>
    <row r="365" spans="1:39" ht="13" x14ac:dyDescent="0.3">
      <c r="A365" s="103"/>
      <c r="B365" s="87"/>
      <c r="C365" s="266">
        <v>1982</v>
      </c>
      <c r="D365" s="266">
        <v>15</v>
      </c>
      <c r="E365" s="266">
        <v>1923</v>
      </c>
      <c r="F365" s="267">
        <v>2.4427195449643864</v>
      </c>
      <c r="G365" s="267">
        <v>9.2078961558848782</v>
      </c>
      <c r="H365" s="267">
        <v>-10.149933114252429</v>
      </c>
      <c r="I365" s="267">
        <v>3.3847565033319369</v>
      </c>
      <c r="J365" s="87">
        <f t="shared" si="15"/>
        <v>2.4427195449643864</v>
      </c>
      <c r="K365" s="87">
        <f t="shared" si="16"/>
        <v>47.105660293808441</v>
      </c>
      <c r="L365" s="338">
        <f t="shared" si="17"/>
        <v>104.7075070416162</v>
      </c>
      <c r="M365" s="87">
        <f t="shared" si="18"/>
        <v>6.0633167864657223</v>
      </c>
      <c r="N365" s="338">
        <f t="shared" si="19"/>
        <v>5.9901994247875789</v>
      </c>
      <c r="O365" s="268">
        <f t="shared" si="14"/>
        <v>13</v>
      </c>
      <c r="P365" s="268">
        <v>0</v>
      </c>
      <c r="Q365" s="208"/>
      <c r="R365" s="207"/>
      <c r="S365" s="104"/>
      <c r="T365" s="104"/>
    </row>
    <row r="366" spans="1:39" ht="13" x14ac:dyDescent="0.3">
      <c r="A366" s="103"/>
      <c r="B366" s="87"/>
      <c r="C366" s="266">
        <v>1983</v>
      </c>
      <c r="D366" s="266">
        <v>19</v>
      </c>
      <c r="E366" s="266">
        <v>1924</v>
      </c>
      <c r="F366" s="267">
        <v>1.573071892660153</v>
      </c>
      <c r="G366" s="267">
        <v>13.448102887841422</v>
      </c>
      <c r="H366" s="267">
        <v>-7.884724712116622</v>
      </c>
      <c r="I366" s="267">
        <v>-3.9903062830646472</v>
      </c>
      <c r="J366" s="87">
        <f t="shared" si="15"/>
        <v>1.573071892660153</v>
      </c>
      <c r="K366" s="87">
        <f t="shared" si="16"/>
        <v>46.23601264150421</v>
      </c>
      <c r="L366" s="338">
        <f t="shared" si="17"/>
        <v>103.7152434934877</v>
      </c>
      <c r="M366" s="87">
        <f t="shared" si="18"/>
        <v>6.0058575994603975</v>
      </c>
      <c r="N366" s="338">
        <f t="shared" si="19"/>
        <v>6.4228855091268855</v>
      </c>
      <c r="O366" s="268">
        <f t="shared" si="14"/>
        <v>13.666666666666666</v>
      </c>
      <c r="P366" s="268">
        <v>0</v>
      </c>
      <c r="Q366" s="208"/>
      <c r="R366" s="207"/>
      <c r="S366" s="104"/>
      <c r="T366" s="104"/>
    </row>
    <row r="367" spans="1:39" ht="13" x14ac:dyDescent="0.3">
      <c r="A367" s="103"/>
      <c r="B367" s="87"/>
      <c r="C367" s="266">
        <v>1984</v>
      </c>
      <c r="D367" s="266">
        <v>7</v>
      </c>
      <c r="E367" s="266">
        <v>1925</v>
      </c>
      <c r="F367" s="267">
        <v>9.3421857835022344</v>
      </c>
      <c r="G367" s="267">
        <v>17.349546965693499</v>
      </c>
      <c r="H367" s="267">
        <v>-3.2457932743801128</v>
      </c>
      <c r="I367" s="267">
        <v>-4.7615679078111528</v>
      </c>
      <c r="J367" s="87">
        <f t="shared" si="15"/>
        <v>9.3421857835022344</v>
      </c>
      <c r="K367" s="87">
        <f t="shared" si="16"/>
        <v>54.005126532346296</v>
      </c>
      <c r="L367" s="338">
        <f t="shared" si="17"/>
        <v>112.57976292812933</v>
      </c>
      <c r="M367" s="87">
        <f t="shared" si="18"/>
        <v>6.5191769498165453</v>
      </c>
      <c r="N367" s="338">
        <f t="shared" si="19"/>
        <v>6.8994468271960177</v>
      </c>
      <c r="O367" s="268">
        <f t="shared" si="14"/>
        <v>12</v>
      </c>
      <c r="P367" s="268">
        <v>0</v>
      </c>
      <c r="Q367" s="208"/>
      <c r="R367" s="207"/>
      <c r="S367" s="104"/>
      <c r="T367" s="104"/>
    </row>
    <row r="368" spans="1:39" ht="13" x14ac:dyDescent="0.3">
      <c r="A368" s="103"/>
      <c r="B368" s="87"/>
      <c r="C368" s="266">
        <v>1985</v>
      </c>
      <c r="D368" s="266">
        <v>10</v>
      </c>
      <c r="E368" s="266">
        <v>1926</v>
      </c>
      <c r="F368" s="267">
        <v>25.531624299704401</v>
      </c>
      <c r="G368" s="267">
        <v>20.813949579285381</v>
      </c>
      <c r="H368" s="267">
        <v>2.3702952037732992</v>
      </c>
      <c r="I368" s="267">
        <v>2.3473795166457205</v>
      </c>
      <c r="J368" s="87">
        <f t="shared" si="15"/>
        <v>25.531624299704401</v>
      </c>
      <c r="K368" s="87">
        <f t="shared" si="16"/>
        <v>70.194565048548455</v>
      </c>
      <c r="L368" s="338">
        <f t="shared" si="17"/>
        <v>131.0518299333479</v>
      </c>
      <c r="M368" s="87">
        <f t="shared" si="18"/>
        <v>7.5888423168751462</v>
      </c>
      <c r="N368" s="338">
        <f t="shared" si="19"/>
        <v>7.3383465857162689</v>
      </c>
      <c r="O368" s="268">
        <f t="shared" si="14"/>
        <v>12.333333333333334</v>
      </c>
      <c r="P368" s="268">
        <v>0</v>
      </c>
      <c r="Q368" s="208"/>
      <c r="R368" s="104"/>
      <c r="S368" s="104"/>
    </row>
    <row r="369" spans="1:39" x14ac:dyDescent="0.25">
      <c r="A369" s="103"/>
      <c r="B369" s="87"/>
      <c r="C369" s="266">
        <v>1986</v>
      </c>
      <c r="D369" s="266">
        <v>20</v>
      </c>
      <c r="E369" s="266">
        <v>1927</v>
      </c>
      <c r="F369" s="267">
        <v>36.598344906032736</v>
      </c>
      <c r="G369" s="267">
        <v>23.754041153568341</v>
      </c>
      <c r="H369" s="267">
        <v>7.2727982960318451</v>
      </c>
      <c r="I369" s="267">
        <v>5.5715054564325479</v>
      </c>
      <c r="J369" s="87">
        <f t="shared" si="15"/>
        <v>36.598344906032736</v>
      </c>
      <c r="K369" s="87">
        <f t="shared" si="16"/>
        <v>81.261285654876787</v>
      </c>
      <c r="L369" s="338">
        <f t="shared" si="17"/>
        <v>143.67890185826639</v>
      </c>
      <c r="M369" s="87">
        <f t="shared" si="18"/>
        <v>8.3200404833622787</v>
      </c>
      <c r="N369" s="338">
        <f t="shared" si="19"/>
        <v>7.7371750658241893</v>
      </c>
      <c r="O369" s="268">
        <f t="shared" si="14"/>
        <v>12</v>
      </c>
      <c r="P369" s="268">
        <v>0</v>
      </c>
      <c r="T369" s="104"/>
    </row>
    <row r="370" spans="1:39" ht="13" x14ac:dyDescent="0.3">
      <c r="A370" s="103"/>
      <c r="B370" s="87"/>
      <c r="C370" s="266">
        <v>1987</v>
      </c>
      <c r="D370" s="266">
        <v>6</v>
      </c>
      <c r="E370" s="266">
        <v>1928</v>
      </c>
      <c r="F370" s="267">
        <v>35.65656788558433</v>
      </c>
      <c r="G370" s="267">
        <v>26.095759701261439</v>
      </c>
      <c r="H370" s="267">
        <v>9.9858008693897169</v>
      </c>
      <c r="I370" s="267">
        <v>-0.42499268506682247</v>
      </c>
      <c r="J370" s="87">
        <f t="shared" si="15"/>
        <v>35.65656788558433</v>
      </c>
      <c r="K370" s="87">
        <f t="shared" si="16"/>
        <v>80.319508634428388</v>
      </c>
      <c r="L370" s="338">
        <f t="shared" si="17"/>
        <v>142.60433906794555</v>
      </c>
      <c r="M370" s="87">
        <f t="shared" si="18"/>
        <v>8.25781557906698</v>
      </c>
      <c r="N370" s="338">
        <f t="shared" si="19"/>
        <v>8.0590216504666383</v>
      </c>
      <c r="O370" s="268">
        <f t="shared" si="14"/>
        <v>11.333333333333334</v>
      </c>
      <c r="P370" s="268">
        <v>0</v>
      </c>
      <c r="Q370" s="208"/>
      <c r="R370" s="207"/>
      <c r="S370" s="104"/>
      <c r="T370" s="104"/>
      <c r="AC370" s="209"/>
      <c r="AD370" s="209"/>
    </row>
    <row r="371" spans="1:39" ht="13" x14ac:dyDescent="0.3">
      <c r="A371" s="103"/>
      <c r="C371" s="266">
        <v>1988</v>
      </c>
      <c r="D371" s="266">
        <v>8</v>
      </c>
      <c r="E371" s="266">
        <v>1929</v>
      </c>
      <c r="F371" s="267">
        <v>31.754516277330953</v>
      </c>
      <c r="G371" s="267">
        <v>27.780116471534555</v>
      </c>
      <c r="H371" s="267">
        <v>9.6925443255263772</v>
      </c>
      <c r="I371" s="267">
        <v>-5.7181445197299787</v>
      </c>
      <c r="J371" s="87">
        <f t="shared" si="15"/>
        <v>31.754516277330953</v>
      </c>
      <c r="K371" s="87">
        <f t="shared" si="16"/>
        <v>76.417457026175015</v>
      </c>
      <c r="L371" s="338">
        <f t="shared" si="17"/>
        <v>138.15211802931339</v>
      </c>
      <c r="M371" s="87">
        <f t="shared" si="18"/>
        <v>8</v>
      </c>
      <c r="N371" s="338">
        <f t="shared" si="19"/>
        <v>8.1911113472810158</v>
      </c>
      <c r="O371" s="268">
        <f t="shared" si="14"/>
        <v>12</v>
      </c>
      <c r="P371" s="268">
        <v>0</v>
      </c>
      <c r="Q371" s="212"/>
      <c r="R371" s="207"/>
      <c r="T371" s="104"/>
      <c r="AC371" s="87"/>
      <c r="AD371" s="209"/>
    </row>
    <row r="372" spans="1:39" ht="13" x14ac:dyDescent="0.3">
      <c r="A372" s="103"/>
      <c r="B372" s="87"/>
      <c r="C372" s="266">
        <v>1989</v>
      </c>
      <c r="D372" s="266">
        <v>22</v>
      </c>
      <c r="E372" s="266">
        <v>1930</v>
      </c>
      <c r="F372" s="267">
        <v>33.698006090401549</v>
      </c>
      <c r="G372" s="267">
        <v>28.764681898321818</v>
      </c>
      <c r="H372" s="267">
        <v>6.4813145385745861</v>
      </c>
      <c r="I372" s="267">
        <v>-1.5479903464948555</v>
      </c>
      <c r="J372" s="87">
        <f t="shared" si="15"/>
        <v>33.698006090401549</v>
      </c>
      <c r="K372" s="87">
        <f t="shared" si="16"/>
        <v>78.360946839245599</v>
      </c>
      <c r="L372" s="338">
        <f t="shared" si="17"/>
        <v>140.36963002116357</v>
      </c>
      <c r="M372" s="87">
        <f t="shared" si="18"/>
        <v>8.128409873028783</v>
      </c>
      <c r="N372" s="338">
        <f t="shared" si="19"/>
        <v>8.0728584937542625</v>
      </c>
      <c r="O372" s="268">
        <f t="shared" si="14"/>
        <v>13.333333333333334</v>
      </c>
      <c r="P372" s="268">
        <v>0</v>
      </c>
      <c r="Q372" s="212"/>
      <c r="AJ372" s="113"/>
      <c r="AK372" s="209"/>
      <c r="AL372" s="209"/>
    </row>
    <row r="373" spans="1:39" ht="13" x14ac:dyDescent="0.3">
      <c r="A373" s="103"/>
      <c r="B373" s="87"/>
      <c r="C373" s="266">
        <v>1990</v>
      </c>
      <c r="D373" s="266">
        <v>10</v>
      </c>
      <c r="E373" s="266">
        <v>1931</v>
      </c>
      <c r="F373" s="267">
        <v>35.527544944871039</v>
      </c>
      <c r="G373" s="267">
        <v>29.024654416680612</v>
      </c>
      <c r="H373" s="267">
        <v>1.3188630941886428</v>
      </c>
      <c r="I373" s="267">
        <v>5.1840274340017878</v>
      </c>
      <c r="J373" s="87">
        <f t="shared" si="15"/>
        <v>35.527544944871039</v>
      </c>
      <c r="K373" s="87">
        <f t="shared" si="16"/>
        <v>80.19048569371509</v>
      </c>
      <c r="L373" s="338">
        <f t="shared" si="17"/>
        <v>142.45712454882056</v>
      </c>
      <c r="M373" s="87">
        <f t="shared" si="18"/>
        <v>8.2492908009470387</v>
      </c>
      <c r="N373" s="338">
        <f t="shared" si="19"/>
        <v>7.7973424550607131</v>
      </c>
      <c r="O373" s="268">
        <f t="shared" si="14"/>
        <v>14.666666666666666</v>
      </c>
      <c r="P373" s="268">
        <v>0</v>
      </c>
      <c r="Q373" s="212"/>
      <c r="AI373" s="87"/>
      <c r="AK373" s="87"/>
      <c r="AL373" s="209"/>
    </row>
    <row r="374" spans="1:39" ht="13" x14ac:dyDescent="0.3">
      <c r="A374" s="103"/>
      <c r="B374" s="87"/>
      <c r="C374" s="266">
        <v>1991</v>
      </c>
      <c r="D374" s="266">
        <v>12</v>
      </c>
      <c r="E374" s="266">
        <v>1932</v>
      </c>
      <c r="F374" s="267">
        <v>27.649530816626218</v>
      </c>
      <c r="G374" s="267">
        <v>28.553485223330366</v>
      </c>
      <c r="H374" s="267">
        <v>-4.2406365442369571</v>
      </c>
      <c r="I374" s="267">
        <v>3.3366821375328066</v>
      </c>
      <c r="J374" s="87">
        <f t="shared" si="15"/>
        <v>27.649530816626218</v>
      </c>
      <c r="K374" s="87">
        <f t="shared" si="16"/>
        <v>72.312471565470275</v>
      </c>
      <c r="L374" s="338">
        <f t="shared" si="17"/>
        <v>133.46835049718439</v>
      </c>
      <c r="M374" s="87">
        <f t="shared" si="18"/>
        <v>7.7287762157285096</v>
      </c>
      <c r="N374" s="338">
        <f t="shared" si="19"/>
        <v>7.5166742849722841</v>
      </c>
      <c r="O374" s="268">
        <f t="shared" si="14"/>
        <v>11</v>
      </c>
      <c r="P374" s="268">
        <v>0</v>
      </c>
      <c r="Q374" s="212"/>
      <c r="R374" s="207"/>
      <c r="S374" s="104"/>
      <c r="T374" s="104"/>
      <c r="AI374" s="87"/>
      <c r="AK374" s="87"/>
      <c r="AL374" s="209"/>
    </row>
    <row r="375" spans="1:39" ht="13" x14ac:dyDescent="0.3">
      <c r="A375" s="103"/>
      <c r="B375" s="87"/>
      <c r="C375" s="266">
        <v>1992</v>
      </c>
      <c r="D375" s="266">
        <v>11</v>
      </c>
      <c r="E375" s="266">
        <v>1933</v>
      </c>
      <c r="F375" s="267">
        <v>14.806823161576505</v>
      </c>
      <c r="G375" s="267">
        <v>27.363043243412289</v>
      </c>
      <c r="H375" s="267">
        <v>-8.523478211946065</v>
      </c>
      <c r="I375" s="267">
        <v>-4.0327418698897173</v>
      </c>
      <c r="J375" s="87">
        <f t="shared" si="15"/>
        <v>14.806823161576505</v>
      </c>
      <c r="K375" s="87">
        <f t="shared" si="16"/>
        <v>59.469763910420561</v>
      </c>
      <c r="L375" s="338">
        <f t="shared" si="17"/>
        <v>118.81488638259547</v>
      </c>
      <c r="M375" s="87">
        <f t="shared" si="18"/>
        <v>6.8802353855992333</v>
      </c>
      <c r="N375" s="338">
        <f t="shared" si="19"/>
        <v>7.2892651623264708</v>
      </c>
      <c r="O375" s="268">
        <f t="shared" si="14"/>
        <v>10</v>
      </c>
      <c r="P375" s="268">
        <v>0</v>
      </c>
      <c r="Q375" s="212"/>
      <c r="R375" s="207"/>
      <c r="S375" s="104"/>
      <c r="T375" s="104"/>
      <c r="AK375" s="210"/>
      <c r="AL375" s="210"/>
      <c r="AM375" s="210"/>
    </row>
    <row r="376" spans="1:39" ht="13" x14ac:dyDescent="0.3">
      <c r="A376" s="103"/>
      <c r="B376" s="87"/>
      <c r="C376" s="266">
        <v>1993</v>
      </c>
      <c r="D376" s="266">
        <v>7</v>
      </c>
      <c r="E376" s="266">
        <v>1934</v>
      </c>
      <c r="F376" s="267">
        <v>10.514882729147313</v>
      </c>
      <c r="G376" s="267">
        <v>25.483316147904876</v>
      </c>
      <c r="H376" s="267">
        <v>-10.240297943081341</v>
      </c>
      <c r="I376" s="267">
        <v>-4.7281354756762219</v>
      </c>
      <c r="J376" s="87">
        <f t="shared" si="15"/>
        <v>10.514882729147313</v>
      </c>
      <c r="K376" s="87">
        <f t="shared" si="16"/>
        <v>55.177823477991367</v>
      </c>
      <c r="L376" s="338">
        <f t="shared" si="17"/>
        <v>113.91780417860826</v>
      </c>
      <c r="M376" s="87">
        <f t="shared" si="18"/>
        <v>6.5966591495578495</v>
      </c>
      <c r="N376" s="338">
        <f t="shared" si="19"/>
        <v>7.0917655408494298</v>
      </c>
      <c r="O376" s="268">
        <f t="shared" si="14"/>
        <v>14</v>
      </c>
      <c r="P376" s="268">
        <v>0</v>
      </c>
      <c r="Q376" s="212"/>
      <c r="R376" s="207"/>
      <c r="S376" s="104"/>
      <c r="T376" s="104"/>
      <c r="AI376" s="210"/>
      <c r="AJ376" s="210"/>
      <c r="AK376" s="210"/>
      <c r="AL376" s="210"/>
      <c r="AM376" s="210"/>
    </row>
    <row r="377" spans="1:39" ht="13" x14ac:dyDescent="0.3">
      <c r="A377" s="103"/>
      <c r="B377" s="87"/>
      <c r="C377" s="266">
        <v>1994</v>
      </c>
      <c r="D377" s="266">
        <v>24</v>
      </c>
      <c r="E377" s="266">
        <v>1935</v>
      </c>
      <c r="F377" s="267">
        <v>16.488764198137179</v>
      </c>
      <c r="G377" s="267">
        <v>22.961654953167756</v>
      </c>
      <c r="H377" s="267">
        <v>-8.8742413524152202</v>
      </c>
      <c r="I377" s="267">
        <v>2.4013505973846452</v>
      </c>
      <c r="J377" s="87">
        <f t="shared" si="15"/>
        <v>16.488764198137179</v>
      </c>
      <c r="K377" s="87">
        <f t="shared" si="16"/>
        <v>61.151704946981241</v>
      </c>
      <c r="L377" s="338">
        <f t="shared" si="17"/>
        <v>120.73397255072184</v>
      </c>
      <c r="M377" s="87">
        <f t="shared" si="18"/>
        <v>6.9913642597997248</v>
      </c>
      <c r="N377" s="338">
        <f t="shared" si="19"/>
        <v>6.9435633041147184</v>
      </c>
      <c r="O377" s="268">
        <f t="shared" si="14"/>
        <v>16</v>
      </c>
      <c r="P377" s="268">
        <v>0</v>
      </c>
      <c r="Q377" s="212"/>
      <c r="R377" s="207"/>
      <c r="S377" s="104"/>
      <c r="T377" s="104"/>
      <c r="AI377" s="217"/>
    </row>
    <row r="378" spans="1:39" ht="13" x14ac:dyDescent="0.3">
      <c r="A378" s="103"/>
      <c r="B378" s="87"/>
      <c r="C378" s="266">
        <v>1995</v>
      </c>
      <c r="D378" s="266">
        <v>17</v>
      </c>
      <c r="E378" s="266">
        <v>1936</v>
      </c>
      <c r="F378" s="267">
        <v>20.581711989336064</v>
      </c>
      <c r="G378" s="267">
        <v>19.861581231441505</v>
      </c>
      <c r="H378" s="267">
        <v>-4.8365643956839026</v>
      </c>
      <c r="I378" s="267">
        <v>5.5566951535784632</v>
      </c>
      <c r="J378" s="87">
        <f t="shared" si="15"/>
        <v>20.581711989336064</v>
      </c>
      <c r="K378" s="87">
        <f t="shared" si="16"/>
        <v>65.244652738180122</v>
      </c>
      <c r="L378" s="338">
        <f t="shared" si="17"/>
        <v>125.40400516316991</v>
      </c>
      <c r="M378" s="87">
        <f t="shared" si="18"/>
        <v>7.2617926935618282</v>
      </c>
      <c r="N378" s="338">
        <f t="shared" si="19"/>
        <v>6.9128227001260409</v>
      </c>
      <c r="O378" s="268">
        <f t="shared" si="14"/>
        <v>18.333333333333332</v>
      </c>
      <c r="P378" s="268">
        <v>0</v>
      </c>
      <c r="Q378" s="212"/>
      <c r="R378" s="207"/>
      <c r="S378" s="104"/>
      <c r="T378" s="104"/>
      <c r="AI378" s="211"/>
      <c r="AJ378" s="210"/>
    </row>
    <row r="379" spans="1:39" ht="13" x14ac:dyDescent="0.3">
      <c r="A379" s="103"/>
      <c r="B379" s="87"/>
      <c r="C379" s="266">
        <v>1996</v>
      </c>
      <c r="D379" s="266">
        <v>14</v>
      </c>
      <c r="E379" s="266">
        <v>1937</v>
      </c>
      <c r="F379" s="267">
        <v>16.434289707259779</v>
      </c>
      <c r="G379" s="267">
        <v>16.261186979095449</v>
      </c>
      <c r="H379" s="267">
        <v>0.65717662648293107</v>
      </c>
      <c r="I379" s="267">
        <v>-0.48407389831859748</v>
      </c>
      <c r="J379" s="87">
        <f t="shared" si="15"/>
        <v>16.434289707259779</v>
      </c>
      <c r="K379" s="87">
        <f t="shared" si="16"/>
        <v>61.097230456103837</v>
      </c>
      <c r="L379" s="338">
        <f t="shared" si="17"/>
        <v>120.67181743369567</v>
      </c>
      <c r="M379" s="87">
        <f t="shared" si="18"/>
        <v>6.9877650320549574</v>
      </c>
      <c r="N379" s="338">
        <f t="shared" si="19"/>
        <v>6.9839634859350257</v>
      </c>
      <c r="O379" s="268">
        <f t="shared" si="14"/>
        <v>17.666666666666668</v>
      </c>
      <c r="P379" s="268">
        <v>0</v>
      </c>
      <c r="Q379" s="212"/>
      <c r="R379" s="207"/>
      <c r="S379" s="104"/>
      <c r="T379" s="104"/>
      <c r="AI379" s="87"/>
    </row>
    <row r="380" spans="1:39" ht="13" x14ac:dyDescent="0.3">
      <c r="A380" s="103"/>
      <c r="B380" s="87"/>
      <c r="C380" s="266">
        <v>1997</v>
      </c>
      <c r="D380" s="266">
        <v>22</v>
      </c>
      <c r="E380" s="266">
        <v>1938</v>
      </c>
      <c r="F380" s="267">
        <v>12.48052031233054</v>
      </c>
      <c r="G380" s="267">
        <v>12.25116745053978</v>
      </c>
      <c r="H380" s="267">
        <v>5.9530724031066589</v>
      </c>
      <c r="I380" s="267">
        <v>-5.7237195413158979</v>
      </c>
      <c r="J380" s="87">
        <f t="shared" si="15"/>
        <v>12.48052031233054</v>
      </c>
      <c r="K380" s="87">
        <f t="shared" si="16"/>
        <v>57.143461061174598</v>
      </c>
      <c r="L380" s="338">
        <f t="shared" si="17"/>
        <v>116.16058666351029</v>
      </c>
      <c r="M380" s="87">
        <f t="shared" si="18"/>
        <v>6.7265323656558405</v>
      </c>
      <c r="N380" s="338">
        <f t="shared" si="19"/>
        <v>7.0136710389321077</v>
      </c>
      <c r="O380" s="268">
        <f t="shared" si="14"/>
        <v>18</v>
      </c>
      <c r="P380" s="268">
        <v>0</v>
      </c>
      <c r="Q380" s="212"/>
      <c r="R380" s="207"/>
      <c r="S380" s="104"/>
      <c r="T380" s="104"/>
      <c r="AI380" s="87"/>
    </row>
    <row r="381" spans="1:39" ht="13" x14ac:dyDescent="0.3">
      <c r="A381" s="103"/>
      <c r="B381" s="87"/>
      <c r="C381" s="266">
        <v>1998</v>
      </c>
      <c r="D381" s="266">
        <v>18</v>
      </c>
      <c r="E381" s="266">
        <v>1939</v>
      </c>
      <c r="F381" s="267">
        <v>15.898479381509333</v>
      </c>
      <c r="G381" s="267">
        <v>7.9325365114352326</v>
      </c>
      <c r="H381" s="267">
        <v>9.4567756033506729</v>
      </c>
      <c r="I381" s="267">
        <v>-1.4908327332765721</v>
      </c>
      <c r="J381" s="87">
        <f t="shared" si="15"/>
        <v>15.898479381509333</v>
      </c>
      <c r="K381" s="87">
        <f t="shared" si="16"/>
        <v>60.56142013035339</v>
      </c>
      <c r="L381" s="338">
        <f t="shared" si="17"/>
        <v>120.06046057722131</v>
      </c>
      <c r="M381" s="87">
        <f t="shared" si="18"/>
        <v>6.9523630786027697</v>
      </c>
      <c r="N381" s="338">
        <f t="shared" si="19"/>
        <v>6.8715064743897205</v>
      </c>
      <c r="O381" s="268">
        <f t="shared" si="14"/>
        <v>25.333333333333332</v>
      </c>
      <c r="P381" s="268">
        <v>0</v>
      </c>
      <c r="Q381" s="212"/>
      <c r="R381" s="207"/>
      <c r="S381" s="104"/>
      <c r="T381" s="104"/>
    </row>
    <row r="382" spans="1:39" ht="13" x14ac:dyDescent="0.3">
      <c r="A382" s="103"/>
      <c r="B382" s="87"/>
      <c r="C382" s="266">
        <v>1999</v>
      </c>
      <c r="D382" s="266">
        <v>36</v>
      </c>
      <c r="E382" s="266">
        <v>1940</v>
      </c>
      <c r="F382" s="267">
        <v>18.736890656768097</v>
      </c>
      <c r="G382" s="267">
        <v>3.4140820622947876</v>
      </c>
      <c r="H382" s="267">
        <v>10.113484531532876</v>
      </c>
      <c r="I382" s="267">
        <v>5.2093240629404329</v>
      </c>
      <c r="J382" s="87">
        <f t="shared" si="15"/>
        <v>18.736890656768097</v>
      </c>
      <c r="K382" s="87">
        <f t="shared" si="16"/>
        <v>63.399831405612154</v>
      </c>
      <c r="L382" s="338">
        <f t="shared" si="17"/>
        <v>123.29907340573141</v>
      </c>
      <c r="M382" s="87">
        <f t="shared" si="18"/>
        <v>7.1399020247851466</v>
      </c>
      <c r="N382" s="338">
        <f t="shared" si="19"/>
        <v>6.5641118530485203</v>
      </c>
      <c r="O382" s="268">
        <f t="shared" si="14"/>
        <v>26.333333333333332</v>
      </c>
      <c r="P382" s="268">
        <v>0</v>
      </c>
      <c r="Q382" s="212"/>
      <c r="R382" s="207"/>
      <c r="S382" s="104"/>
      <c r="T382" s="104"/>
    </row>
    <row r="383" spans="1:39" ht="15.5" x14ac:dyDescent="0.35">
      <c r="A383" s="103"/>
      <c r="B383" s="87"/>
      <c r="C383" s="266">
        <v>2000</v>
      </c>
      <c r="D383" s="266">
        <v>25</v>
      </c>
      <c r="E383" s="266">
        <v>1941</v>
      </c>
      <c r="F383" s="267">
        <v>9.8233732241456195</v>
      </c>
      <c r="G383" s="267">
        <v>-1.1903743687177948</v>
      </c>
      <c r="H383" s="267">
        <v>7.7254947442640072</v>
      </c>
      <c r="I383" s="267">
        <v>3.288252848599408</v>
      </c>
      <c r="J383" s="87">
        <f t="shared" si="15"/>
        <v>9.8233732241456195</v>
      </c>
      <c r="K383" s="87">
        <f t="shared" si="16"/>
        <v>54.486313972989677</v>
      </c>
      <c r="L383" s="338">
        <f t="shared" si="17"/>
        <v>113.12879535051621</v>
      </c>
      <c r="M383" s="87">
        <f t="shared" si="18"/>
        <v>6.5509698708498885</v>
      </c>
      <c r="N383" s="338">
        <f t="shared" si="19"/>
        <v>6.1679775389700948</v>
      </c>
      <c r="O383" s="268">
        <f t="shared" si="14"/>
        <v>25</v>
      </c>
      <c r="P383" s="268">
        <v>0</v>
      </c>
      <c r="Q383" s="212"/>
      <c r="R383" s="117"/>
      <c r="S383" s="61"/>
      <c r="T383" s="104"/>
    </row>
    <row r="384" spans="1:39" ht="13" x14ac:dyDescent="0.3">
      <c r="A384" s="103"/>
      <c r="B384" s="87"/>
      <c r="C384" s="266">
        <v>2001</v>
      </c>
      <c r="D384" s="266">
        <v>14</v>
      </c>
      <c r="E384" s="266">
        <v>1942</v>
      </c>
      <c r="F384" s="267">
        <v>-6.8278746839239854</v>
      </c>
      <c r="G384" s="267">
        <v>-5.7648448319036909</v>
      </c>
      <c r="H384" s="267">
        <v>3.0117186416280544</v>
      </c>
      <c r="I384" s="267">
        <v>-4.0747484936483485</v>
      </c>
      <c r="J384" s="87">
        <f t="shared" si="15"/>
        <v>-6.8278746839239854</v>
      </c>
      <c r="K384" s="87">
        <f t="shared" si="16"/>
        <v>37.835066064920071</v>
      </c>
      <c r="L384" s="338">
        <f t="shared" si="17"/>
        <v>94.129806178004571</v>
      </c>
      <c r="M384" s="87">
        <f t="shared" si="18"/>
        <v>5.4507919253489501</v>
      </c>
      <c r="N384" s="338">
        <f t="shared" si="19"/>
        <v>5.7021210345401609</v>
      </c>
      <c r="O384" s="268">
        <f t="shared" si="14"/>
        <v>16.666666666666668</v>
      </c>
      <c r="P384" s="268">
        <v>0</v>
      </c>
      <c r="Q384" s="212"/>
      <c r="R384" s="207"/>
      <c r="S384" s="166"/>
      <c r="T384" s="104"/>
    </row>
    <row r="385" spans="1:34" ht="13" x14ac:dyDescent="0.3">
      <c r="A385" s="103"/>
      <c r="B385" s="87"/>
      <c r="C385" s="266">
        <v>2002</v>
      </c>
      <c r="D385" s="266">
        <v>11</v>
      </c>
      <c r="E385" s="266">
        <v>1943</v>
      </c>
      <c r="F385" s="267">
        <v>-17.497042388263246</v>
      </c>
      <c r="G385" s="267">
        <v>-10.194096735113924</v>
      </c>
      <c r="H385" s="267">
        <v>-2.6087455417464134</v>
      </c>
      <c r="I385" s="267">
        <v>-4.6942001114029068</v>
      </c>
      <c r="J385" s="87">
        <f t="shared" si="15"/>
        <v>-17.497042388263246</v>
      </c>
      <c r="K385" s="87">
        <f t="shared" si="16"/>
        <v>27.165898360580812</v>
      </c>
      <c r="L385" s="338">
        <f t="shared" si="17"/>
        <v>81.956340092245483</v>
      </c>
      <c r="M385" s="87">
        <f t="shared" si="18"/>
        <v>4.7458607952637148</v>
      </c>
      <c r="N385" s="338">
        <f t="shared" si="19"/>
        <v>5.1549057794773576</v>
      </c>
      <c r="O385" s="268">
        <f t="shared" si="14"/>
        <v>13.333333333333334</v>
      </c>
      <c r="P385" s="268">
        <v>0</v>
      </c>
      <c r="Q385" s="212"/>
      <c r="R385" s="207"/>
      <c r="S385" s="104"/>
      <c r="T385" s="104"/>
    </row>
    <row r="386" spans="1:34" ht="13" x14ac:dyDescent="0.3">
      <c r="A386" s="103"/>
      <c r="B386" s="87"/>
      <c r="C386" s="266">
        <v>2003</v>
      </c>
      <c r="D386" s="266">
        <v>15</v>
      </c>
      <c r="E386" s="266">
        <v>1944</v>
      </c>
      <c r="F386" s="267">
        <v>-19.355327407525849</v>
      </c>
      <c r="G386" s="267">
        <v>-14.366555595099797</v>
      </c>
      <c r="H386" s="267">
        <v>-7.4438380586950332</v>
      </c>
      <c r="I386" s="267">
        <v>2.4550662462689807</v>
      </c>
      <c r="J386" s="87">
        <f t="shared" si="15"/>
        <v>-19.355327407525849</v>
      </c>
      <c r="K386" s="87">
        <f t="shared" si="16"/>
        <v>25.307613341318209</v>
      </c>
      <c r="L386" s="338">
        <f t="shared" si="17"/>
        <v>79.8360463367666</v>
      </c>
      <c r="M386" s="87">
        <f t="shared" si="18"/>
        <v>4.6230805564531021</v>
      </c>
      <c r="N386" s="338">
        <f t="shared" si="19"/>
        <v>4.6064259560007565</v>
      </c>
      <c r="O386" s="268">
        <f t="shared" si="14"/>
        <v>33.333333333333336</v>
      </c>
      <c r="P386" s="268">
        <v>0</v>
      </c>
      <c r="Q386" s="212"/>
      <c r="R386" s="207"/>
      <c r="S386" s="104"/>
      <c r="T386" s="104"/>
    </row>
    <row r="387" spans="1:34" ht="13" x14ac:dyDescent="0.3">
      <c r="A387" s="103"/>
      <c r="B387" s="87"/>
      <c r="C387" s="266">
        <v>2004</v>
      </c>
      <c r="D387" s="266">
        <v>74</v>
      </c>
      <c r="E387" s="266">
        <v>1945</v>
      </c>
      <c r="F387" s="267">
        <v>-22.673759812958583</v>
      </c>
      <c r="G387" s="267">
        <v>-18.177115639740276</v>
      </c>
      <c r="H387" s="267">
        <v>-10.037937957846903</v>
      </c>
      <c r="I387" s="267">
        <v>5.5412937846285955</v>
      </c>
      <c r="J387" s="87">
        <f t="shared" si="15"/>
        <v>-22.673759812958583</v>
      </c>
      <c r="K387" s="87">
        <f t="shared" si="16"/>
        <v>21.989180935885475</v>
      </c>
      <c r="L387" s="338">
        <f t="shared" si="17"/>
        <v>76.049731840183185</v>
      </c>
      <c r="M387" s="87">
        <f t="shared" si="18"/>
        <v>4.4038257494711335</v>
      </c>
      <c r="N387" s="338">
        <f t="shared" si="19"/>
        <v>4.2162058093703099</v>
      </c>
      <c r="O387" s="268">
        <f t="shared" si="14"/>
        <v>55.666666666666664</v>
      </c>
      <c r="P387" s="268">
        <v>0</v>
      </c>
      <c r="Q387" s="212"/>
      <c r="R387" s="207"/>
      <c r="S387" s="104"/>
      <c r="T387" s="104"/>
    </row>
    <row r="388" spans="1:34" ht="13" x14ac:dyDescent="0.3">
      <c r="A388" s="103"/>
      <c r="B388" s="87"/>
      <c r="C388" s="266">
        <v>2005</v>
      </c>
      <c r="D388" s="266">
        <v>78</v>
      </c>
      <c r="E388" s="266">
        <v>1946</v>
      </c>
      <c r="F388" s="267">
        <v>-31.682973774678828</v>
      </c>
      <c r="G388" s="267">
        <v>-21.529787461081231</v>
      </c>
      <c r="H388" s="267">
        <v>-9.6100826930054488</v>
      </c>
      <c r="I388" s="267">
        <v>-0.54310362059214889</v>
      </c>
      <c r="J388" s="87">
        <f t="shared" si="15"/>
        <v>-31.682973774678828</v>
      </c>
      <c r="K388" s="87">
        <f t="shared" si="16"/>
        <v>12.979966974165229</v>
      </c>
      <c r="L388" s="338">
        <f t="shared" si="17"/>
        <v>65.770264531993476</v>
      </c>
      <c r="M388" s="87">
        <f t="shared" si="18"/>
        <v>3.8085707534668827</v>
      </c>
      <c r="N388" s="338">
        <f t="shared" si="19"/>
        <v>4.0635996375282577</v>
      </c>
      <c r="O388" s="268">
        <f t="shared" si="14"/>
        <v>67.333333333333329</v>
      </c>
      <c r="P388" s="268">
        <v>0</v>
      </c>
      <c r="Q388" s="212"/>
      <c r="R388" s="207"/>
      <c r="S388" s="104"/>
      <c r="T388" s="104"/>
      <c r="AC388" s="87"/>
      <c r="AD388" s="113"/>
      <c r="AE388" s="210"/>
      <c r="AF388" s="210"/>
      <c r="AG388" s="210"/>
    </row>
    <row r="389" spans="1:34" ht="14.5" x14ac:dyDescent="0.35">
      <c r="A389" s="103"/>
      <c r="B389" s="87"/>
      <c r="C389" s="266">
        <v>2006</v>
      </c>
      <c r="D389" s="266">
        <v>50</v>
      </c>
      <c r="E389" s="266">
        <v>1947</v>
      </c>
      <c r="F389" s="267">
        <v>-36.357881292574504</v>
      </c>
      <c r="G389" s="267">
        <v>-24.340116023789392</v>
      </c>
      <c r="H389" s="267">
        <v>-6.2890795383766065</v>
      </c>
      <c r="I389" s="267">
        <v>-5.7286857304085075</v>
      </c>
      <c r="J389" s="87">
        <f t="shared" si="15"/>
        <v>-36.357881292574504</v>
      </c>
      <c r="K389" s="87">
        <f t="shared" si="16"/>
        <v>8.3050594562695537</v>
      </c>
      <c r="L389" s="338">
        <f t="shared" si="17"/>
        <v>60.436218831313617</v>
      </c>
      <c r="M389" s="87">
        <f t="shared" si="18"/>
        <v>3.499691192196714</v>
      </c>
      <c r="N389" s="338">
        <f t="shared" si="19"/>
        <v>4.0766363019536112</v>
      </c>
      <c r="O389" s="268">
        <f t="shared" si="14"/>
        <v>62.333333333333336</v>
      </c>
      <c r="P389" s="268">
        <v>0</v>
      </c>
      <c r="Q389" s="212"/>
      <c r="R389" s="207"/>
      <c r="S389" s="104"/>
      <c r="T389" s="104"/>
      <c r="AC389" s="213"/>
      <c r="AE389"/>
      <c r="AF389"/>
      <c r="AG389"/>
      <c r="AH389"/>
    </row>
    <row r="390" spans="1:34" ht="14.5" x14ac:dyDescent="0.35">
      <c r="A390" s="103"/>
      <c r="B390" s="87"/>
      <c r="C390" s="266">
        <v>2007</v>
      </c>
      <c r="D390" s="266">
        <v>59</v>
      </c>
      <c r="E390" s="266">
        <v>1948</v>
      </c>
      <c r="F390" s="267">
        <v>-29.045552381737313</v>
      </c>
      <c r="G390" s="267">
        <v>-26.537308118535712</v>
      </c>
      <c r="H390" s="267">
        <v>-1.0747277231371319</v>
      </c>
      <c r="I390" s="267">
        <v>-1.4335165400644672</v>
      </c>
      <c r="J390" s="87">
        <f t="shared" si="15"/>
        <v>-29.045552381737313</v>
      </c>
      <c r="K390" s="87">
        <f t="shared" si="16"/>
        <v>15.617388367106745</v>
      </c>
      <c r="L390" s="338">
        <f t="shared" si="17"/>
        <v>68.779548927042498</v>
      </c>
      <c r="M390" s="87">
        <f t="shared" si="18"/>
        <v>3.9828299360534576</v>
      </c>
      <c r="N390" s="338">
        <f t="shared" si="19"/>
        <v>4.151732541422378</v>
      </c>
      <c r="O390" s="268">
        <f t="shared" si="14"/>
        <v>64.666666666666671</v>
      </c>
      <c r="P390" s="268">
        <v>0</v>
      </c>
      <c r="Q390" s="212"/>
      <c r="R390" s="207"/>
      <c r="S390" s="104"/>
      <c r="T390" s="104"/>
      <c r="AC390" s="213"/>
      <c r="AE390" s="214"/>
      <c r="AF390"/>
      <c r="AG390"/>
      <c r="AH390"/>
    </row>
    <row r="391" spans="1:34" ht="14.5" x14ac:dyDescent="0.35">
      <c r="A391" s="103"/>
      <c r="B391" s="87"/>
      <c r="C391" s="266">
        <v>2008</v>
      </c>
      <c r="D391" s="266">
        <v>85</v>
      </c>
      <c r="E391" s="266">
        <v>1949</v>
      </c>
      <c r="F391" s="267">
        <v>-18.368774586100116</v>
      </c>
      <c r="G391" s="267">
        <v>-28.066015668957267</v>
      </c>
      <c r="H391" s="267">
        <v>4.4631745071839202</v>
      </c>
      <c r="I391" s="267">
        <v>5.2340665756732321</v>
      </c>
      <c r="J391" s="87">
        <f t="shared" si="15"/>
        <v>-18.368774586100116</v>
      </c>
      <c r="K391" s="87">
        <f t="shared" si="16"/>
        <v>26.294166162743942</v>
      </c>
      <c r="L391" s="338">
        <f t="shared" si="17"/>
        <v>80.96169808826653</v>
      </c>
      <c r="M391" s="87">
        <f t="shared" si="18"/>
        <v>4.6882638785798658</v>
      </c>
      <c r="N391" s="338">
        <f t="shared" si="19"/>
        <v>4.2684183200909356</v>
      </c>
      <c r="O391" s="268">
        <f t="shared" si="14"/>
        <v>68.333333333333329</v>
      </c>
      <c r="P391" s="268">
        <v>0</v>
      </c>
      <c r="Q391" s="212"/>
      <c r="R391" s="207"/>
      <c r="S391" s="104"/>
      <c r="T391" s="104"/>
      <c r="AC391" s="79"/>
      <c r="AE391"/>
      <c r="AF391"/>
      <c r="AG391"/>
      <c r="AH391"/>
    </row>
    <row r="392" spans="1:34" ht="14.5" x14ac:dyDescent="0.35">
      <c r="A392" s="103"/>
      <c r="B392" s="87"/>
      <c r="C392" s="266">
        <v>2009</v>
      </c>
      <c r="D392" s="266">
        <v>61</v>
      </c>
      <c r="E392" s="266">
        <v>1950</v>
      </c>
      <c r="F392" s="267">
        <v>-16.990833221529591</v>
      </c>
      <c r="G392" s="267">
        <v>-28.887729970037352</v>
      </c>
      <c r="H392" s="267">
        <v>8.6574229605573283</v>
      </c>
      <c r="I392" s="267">
        <v>3.2394737879504323</v>
      </c>
      <c r="J392" s="87">
        <f t="shared" si="15"/>
        <v>-16.990833221529591</v>
      </c>
      <c r="K392" s="87">
        <f t="shared" si="16"/>
        <v>27.672107527314466</v>
      </c>
      <c r="L392" s="338">
        <f t="shared" si="17"/>
        <v>82.533922176837336</v>
      </c>
      <c r="M392" s="87">
        <f t="shared" si="18"/>
        <v>4.7793069468149669</v>
      </c>
      <c r="N392" s="338">
        <f t="shared" si="19"/>
        <v>4.4283284729907058</v>
      </c>
      <c r="O392" s="268">
        <f t="shared" si="14"/>
        <v>71.333333333333329</v>
      </c>
      <c r="P392" s="268">
        <v>0</v>
      </c>
      <c r="Q392" s="212"/>
      <c r="R392" s="207"/>
      <c r="S392" s="104"/>
      <c r="T392" s="104"/>
      <c r="AE392" s="215"/>
      <c r="AF392" s="216"/>
      <c r="AG392" s="216"/>
      <c r="AH392"/>
    </row>
    <row r="393" spans="1:34" ht="14.5" x14ac:dyDescent="0.35">
      <c r="A393" s="103"/>
      <c r="B393" s="87"/>
      <c r="C393" s="266">
        <v>2010</v>
      </c>
      <c r="D393" s="266">
        <v>68</v>
      </c>
      <c r="E393" s="266">
        <v>1951</v>
      </c>
      <c r="F393" s="267">
        <v>-22.852748464755798</v>
      </c>
      <c r="G393" s="267">
        <v>-28.981751736540623</v>
      </c>
      <c r="H393" s="267">
        <v>10.245324957877532</v>
      </c>
      <c r="I393" s="267">
        <v>-4.1163216860927072</v>
      </c>
      <c r="J393" s="87">
        <f t="shared" si="15"/>
        <v>-22.852748464755798</v>
      </c>
      <c r="K393" s="87">
        <f t="shared" si="16"/>
        <v>21.810192284088259</v>
      </c>
      <c r="L393" s="338">
        <f t="shared" si="17"/>
        <v>75.845506698844076</v>
      </c>
      <c r="M393" s="87">
        <f t="shared" si="18"/>
        <v>4.3919996468096727</v>
      </c>
      <c r="N393" s="338">
        <f t="shared" si="19"/>
        <v>4.549595616190885</v>
      </c>
      <c r="O393" s="268">
        <f t="shared" si="14"/>
        <v>66.666666666666671</v>
      </c>
      <c r="P393" s="268">
        <v>0</v>
      </c>
      <c r="Q393" s="212"/>
      <c r="R393" s="207"/>
      <c r="S393" s="104"/>
      <c r="T393" s="104"/>
      <c r="AC393" s="211"/>
      <c r="AD393" s="210"/>
      <c r="AE393" s="218"/>
      <c r="AF393"/>
      <c r="AG393"/>
      <c r="AH393"/>
    </row>
    <row r="394" spans="1:34" ht="14.5" x14ac:dyDescent="0.35">
      <c r="A394" s="103"/>
      <c r="B394" s="87"/>
      <c r="C394" s="266">
        <v>2011</v>
      </c>
      <c r="D394" s="266">
        <v>71</v>
      </c>
      <c r="E394" s="266">
        <v>1952</v>
      </c>
      <c r="F394" s="267">
        <v>-24.256640716719286</v>
      </c>
      <c r="G394" s="267">
        <v>-28.345712525614591</v>
      </c>
      <c r="H394" s="267">
        <v>8.7488372335938482</v>
      </c>
      <c r="I394" s="267">
        <v>-4.6597654246985449</v>
      </c>
      <c r="J394" s="87">
        <f t="shared" si="15"/>
        <v>-24.256640716719286</v>
      </c>
      <c r="K394" s="87">
        <f t="shared" si="16"/>
        <v>20.406300032124772</v>
      </c>
      <c r="L394" s="338">
        <f t="shared" si="17"/>
        <v>74.243672779747783</v>
      </c>
      <c r="M394" s="87">
        <f t="shared" si="18"/>
        <v>4.2992419566955675</v>
      </c>
      <c r="N394" s="338">
        <f t="shared" si="19"/>
        <v>4.523514026397593</v>
      </c>
      <c r="O394" s="268">
        <f t="shared" si="14"/>
        <v>63</v>
      </c>
      <c r="P394" s="268">
        <v>0</v>
      </c>
      <c r="Q394" s="212"/>
      <c r="R394" s="207"/>
      <c r="S394" s="104"/>
      <c r="T394" s="104"/>
      <c r="AE394" s="219"/>
      <c r="AF394"/>
      <c r="AG394"/>
      <c r="AH394"/>
    </row>
    <row r="395" spans="1:34" ht="14.5" x14ac:dyDescent="0.35">
      <c r="A395" s="103"/>
      <c r="B395" s="87"/>
      <c r="C395" s="266">
        <v>2012</v>
      </c>
      <c r="D395" s="266">
        <v>50</v>
      </c>
      <c r="E395" s="266">
        <v>1953</v>
      </c>
      <c r="F395" s="267">
        <v>-19.868631171913634</v>
      </c>
      <c r="G395" s="267">
        <v>-26.995634398735508</v>
      </c>
      <c r="H395" s="267">
        <v>4.6184824772514217</v>
      </c>
      <c r="I395" s="267">
        <v>2.5085207495704522</v>
      </c>
      <c r="J395" s="87">
        <f t="shared" si="15"/>
        <v>-19.868631171913634</v>
      </c>
      <c r="K395" s="87">
        <f t="shared" si="16"/>
        <v>24.794309576930424</v>
      </c>
      <c r="L395" s="338">
        <f t="shared" si="17"/>
        <v>79.250369352335497</v>
      </c>
      <c r="M395" s="87">
        <f t="shared" si="18"/>
        <v>4.5891656520543531</v>
      </c>
      <c r="N395" s="338">
        <f t="shared" si="19"/>
        <v>4.3640275160911326</v>
      </c>
      <c r="O395" s="268">
        <f t="shared" si="14"/>
        <v>46.666666666666664</v>
      </c>
      <c r="P395" s="268">
        <v>0</v>
      </c>
      <c r="Q395" s="212"/>
      <c r="R395" s="207"/>
      <c r="S395" s="104"/>
      <c r="T395" s="104"/>
      <c r="AE395" s="218"/>
      <c r="AF395"/>
      <c r="AG395"/>
      <c r="AH395"/>
    </row>
    <row r="396" spans="1:34" ht="14.5" x14ac:dyDescent="0.35">
      <c r="A396" s="103"/>
      <c r="B396" s="87"/>
      <c r="C396" s="266">
        <v>2013</v>
      </c>
      <c r="D396" s="266">
        <v>19</v>
      </c>
      <c r="E396" s="266">
        <v>1954</v>
      </c>
      <c r="F396" s="267">
        <v>-20.342505377835533</v>
      </c>
      <c r="G396" s="267">
        <v>-24.96552632009227</v>
      </c>
      <c r="H396" s="267">
        <v>-0.90228204557102198</v>
      </c>
      <c r="I396" s="267">
        <v>5.5253029878277582</v>
      </c>
      <c r="J396" s="87">
        <f t="shared" si="15"/>
        <v>-20.342505377835533</v>
      </c>
      <c r="K396" s="87">
        <f t="shared" si="16"/>
        <v>24.320435371008525</v>
      </c>
      <c r="L396" s="338">
        <f t="shared" si="17"/>
        <v>78.709681293569659</v>
      </c>
      <c r="M396" s="87">
        <f t="shared" si="18"/>
        <v>4.5578559296134067</v>
      </c>
      <c r="N396" s="338">
        <f t="shared" si="19"/>
        <v>4.2118700932521547</v>
      </c>
      <c r="O396" s="268">
        <f t="shared" si="14"/>
        <v>28</v>
      </c>
      <c r="P396" s="268">
        <v>0</v>
      </c>
      <c r="Q396" s="212"/>
      <c r="R396" s="104"/>
      <c r="S396" s="104"/>
      <c r="AC396" s="49"/>
      <c r="AD396" s="131"/>
      <c r="AE396" s="220"/>
      <c r="AF396"/>
      <c r="AG396"/>
      <c r="AH396"/>
    </row>
    <row r="397" spans="1:34" ht="14.5" x14ac:dyDescent="0.35">
      <c r="A397" s="103"/>
      <c r="B397" s="87"/>
      <c r="C397" s="266">
        <v>2014</v>
      </c>
      <c r="D397" s="266">
        <v>15</v>
      </c>
      <c r="E397" s="266">
        <v>1955</v>
      </c>
      <c r="F397" s="267">
        <v>-29.060014538814567</v>
      </c>
      <c r="G397" s="267">
        <v>-22.306527458276634</v>
      </c>
      <c r="H397" s="267">
        <v>-6.1514115076466069</v>
      </c>
      <c r="I397" s="267">
        <v>-0.60207557289132563</v>
      </c>
      <c r="J397" s="87">
        <f t="shared" si="15"/>
        <v>-29.060014538814567</v>
      </c>
      <c r="K397" s="87">
        <f t="shared" si="16"/>
        <v>15.602926210029491</v>
      </c>
      <c r="L397" s="338">
        <f t="shared" si="17"/>
        <v>68.763047679373912</v>
      </c>
      <c r="M397" s="87">
        <f t="shared" si="18"/>
        <v>3.981874395282663</v>
      </c>
      <c r="N397" s="338">
        <f t="shared" si="19"/>
        <v>4.1778489541235109</v>
      </c>
      <c r="O397" s="268">
        <f t="shared" si="14"/>
        <v>21</v>
      </c>
      <c r="P397" s="268">
        <v>0</v>
      </c>
      <c r="Q397" s="212"/>
      <c r="R397" s="104"/>
      <c r="S397" s="104"/>
      <c r="AE397" s="218"/>
      <c r="AF397"/>
      <c r="AG397"/>
      <c r="AH397"/>
    </row>
    <row r="398" spans="1:34" ht="14.5" x14ac:dyDescent="0.35">
      <c r="A398" s="103"/>
      <c r="B398" s="87"/>
      <c r="C398" s="266">
        <v>2015</v>
      </c>
      <c r="D398" s="266">
        <v>29</v>
      </c>
      <c r="E398" s="266">
        <v>1956</v>
      </c>
      <c r="F398" s="267">
        <v>-34.367299265859089</v>
      </c>
      <c r="G398" s="267">
        <v>-19.08561897183764</v>
      </c>
      <c r="H398" s="267">
        <v>-9.5486377352666914</v>
      </c>
      <c r="I398" s="267">
        <v>-5.7330425587547591</v>
      </c>
      <c r="J398" s="87">
        <f t="shared" si="15"/>
        <v>-34.367299265859089</v>
      </c>
      <c r="K398" s="87">
        <f t="shared" si="16"/>
        <v>10.295641482984969</v>
      </c>
      <c r="L398" s="338">
        <f t="shared" si="17"/>
        <v>62.707462799414913</v>
      </c>
      <c r="M398" s="87">
        <f t="shared" si="18"/>
        <v>3.6312125326147817</v>
      </c>
      <c r="N398" s="338">
        <f t="shared" si="19"/>
        <v>4.2607074638764768</v>
      </c>
      <c r="O398" s="268">
        <f t="shared" si="14"/>
        <v>28.666666666666668</v>
      </c>
      <c r="P398" s="268">
        <v>0</v>
      </c>
      <c r="AE398" s="219"/>
      <c r="AF398"/>
      <c r="AG398"/>
      <c r="AH398"/>
    </row>
    <row r="399" spans="1:34" ht="14.5" x14ac:dyDescent="0.35">
      <c r="A399" s="103"/>
      <c r="B399" s="87"/>
      <c r="C399" s="266">
        <v>2016</v>
      </c>
      <c r="D399" s="266">
        <v>42</v>
      </c>
      <c r="E399" s="266">
        <v>1957</v>
      </c>
      <c r="F399" s="267">
        <v>-26.831198878253886</v>
      </c>
      <c r="G399" s="267">
        <v>-15.383936729273831</v>
      </c>
      <c r="H399" s="267">
        <v>-10.071214285393582</v>
      </c>
      <c r="I399" s="267">
        <v>-1.3760478635864715</v>
      </c>
      <c r="J399" s="87">
        <f t="shared" si="15"/>
        <v>-26.831198878253886</v>
      </c>
      <c r="K399" s="87">
        <f t="shared" si="16"/>
        <v>17.831741870590172</v>
      </c>
      <c r="L399" s="338">
        <f t="shared" si="17"/>
        <v>71.306115012002792</v>
      </c>
      <c r="M399" s="87">
        <f t="shared" si="18"/>
        <v>4.1291362610523521</v>
      </c>
      <c r="N399" s="338">
        <f t="shared" si="19"/>
        <v>4.4435406298875462</v>
      </c>
      <c r="O399" s="268">
        <f t="shared" si="14"/>
        <v>44.666666666666664</v>
      </c>
      <c r="P399" s="268">
        <v>0</v>
      </c>
      <c r="R399" s="79"/>
      <c r="S399" s="79"/>
      <c r="AE399" s="218"/>
      <c r="AF399"/>
      <c r="AG399"/>
      <c r="AH399"/>
    </row>
    <row r="400" spans="1:34" ht="14.5" x14ac:dyDescent="0.35">
      <c r="A400" s="103"/>
      <c r="B400" s="87"/>
      <c r="C400" s="266">
        <v>2017</v>
      </c>
      <c r="D400" s="266">
        <v>63</v>
      </c>
      <c r="E400" s="266">
        <v>1958</v>
      </c>
      <c r="F400" s="267">
        <v>-13.598292846954656</v>
      </c>
      <c r="G400" s="267">
        <v>-11.294727466694745</v>
      </c>
      <c r="H400" s="267">
        <v>-7.5618177205970918</v>
      </c>
      <c r="I400" s="267">
        <v>5.2582523403371795</v>
      </c>
      <c r="J400" s="87">
        <f t="shared" si="15"/>
        <v>-13.598292846954656</v>
      </c>
      <c r="K400" s="87">
        <f t="shared" si="16"/>
        <v>31.064647901889401</v>
      </c>
      <c r="L400" s="338">
        <f t="shared" si="17"/>
        <v>86.404793489288423</v>
      </c>
      <c r="M400" s="87">
        <f t="shared" si="18"/>
        <v>5.0034582008191801</v>
      </c>
      <c r="N400" s="338">
        <f t="shared" si="19"/>
        <v>4.7788592768438463</v>
      </c>
      <c r="O400" s="268">
        <f t="shared" si="14"/>
        <v>48.666666666666664</v>
      </c>
      <c r="P400" s="268">
        <v>0</v>
      </c>
      <c r="Q400" s="212"/>
      <c r="R400" s="104"/>
      <c r="S400" s="104"/>
      <c r="AE400" s="221"/>
      <c r="AF400" s="222"/>
      <c r="AG400"/>
      <c r="AH400"/>
    </row>
    <row r="401" spans="1:34" ht="14.5" x14ac:dyDescent="0.35">
      <c r="A401" s="103"/>
      <c r="B401" s="87"/>
      <c r="C401" s="266">
        <v>2018</v>
      </c>
      <c r="D401" s="266">
        <v>41</v>
      </c>
      <c r="E401" s="266">
        <v>1959</v>
      </c>
      <c r="F401" s="267">
        <v>-6.5065600859065311</v>
      </c>
      <c r="G401" s="267">
        <v>-6.920999868266076</v>
      </c>
      <c r="H401" s="267">
        <v>-2.7759103618630636</v>
      </c>
      <c r="I401" s="267">
        <v>3.1903501442226085</v>
      </c>
      <c r="J401" s="87">
        <f t="shared" si="15"/>
        <v>-6.5065600859065311</v>
      </c>
      <c r="K401" s="87">
        <f t="shared" si="16"/>
        <v>38.156380662937529</v>
      </c>
      <c r="L401" s="338">
        <f t="shared" si="17"/>
        <v>94.496424500091123</v>
      </c>
      <c r="M401" s="87">
        <f t="shared" si="18"/>
        <v>5.4720217596687553</v>
      </c>
      <c r="N401" s="338">
        <f t="shared" si="19"/>
        <v>5.3019890078047966</v>
      </c>
      <c r="O401" s="268">
        <f t="shared" si="14"/>
        <v>45</v>
      </c>
      <c r="P401" s="268">
        <v>0</v>
      </c>
      <c r="Q401" s="212"/>
      <c r="R401" s="104"/>
      <c r="S401" s="104"/>
      <c r="AE401" s="218"/>
      <c r="AF401"/>
      <c r="AG401"/>
      <c r="AH401"/>
    </row>
    <row r="402" spans="1:34" ht="14.5" x14ac:dyDescent="0.35">
      <c r="A402" s="103"/>
      <c r="B402" s="87"/>
      <c r="C402" s="266">
        <v>2019</v>
      </c>
      <c r="D402" s="266">
        <v>31</v>
      </c>
      <c r="E402" s="266">
        <v>1960</v>
      </c>
      <c r="F402" s="267">
        <v>-3.6846925670333355</v>
      </c>
      <c r="G402" s="267">
        <v>-2.3729297395931837</v>
      </c>
      <c r="H402" s="267">
        <v>2.8456941976389247</v>
      </c>
      <c r="I402" s="267">
        <v>-4.1574570250790766</v>
      </c>
      <c r="J402" s="87">
        <f t="shared" si="15"/>
        <v>-3.6846925670333355</v>
      </c>
      <c r="K402" s="87">
        <f t="shared" si="16"/>
        <v>40.97824818181072</v>
      </c>
      <c r="L402" s="338">
        <f t="shared" si="17"/>
        <v>97.716160986709156</v>
      </c>
      <c r="M402" s="87">
        <f t="shared" si="18"/>
        <v>5.6584676300641616</v>
      </c>
      <c r="N402" s="338">
        <f t="shared" si="19"/>
        <v>5.9133337624326856</v>
      </c>
      <c r="O402" s="268">
        <f t="shared" si="14"/>
        <v>39.666666666666664</v>
      </c>
      <c r="P402" s="268">
        <v>0</v>
      </c>
      <c r="Q402" s="212"/>
      <c r="R402" s="104"/>
      <c r="S402" s="104"/>
      <c r="AE402" s="219"/>
      <c r="AF402"/>
      <c r="AG402"/>
      <c r="AH402"/>
    </row>
    <row r="403" spans="1:34" ht="14.5" x14ac:dyDescent="0.35">
      <c r="A403" s="103"/>
      <c r="B403" s="87"/>
      <c r="C403" s="266">
        <v>2020</v>
      </c>
      <c r="D403" s="266">
        <v>47</v>
      </c>
      <c r="E403" s="266">
        <v>1961</v>
      </c>
      <c r="F403" s="267">
        <v>5.2206731795725645</v>
      </c>
      <c r="G403" s="267">
        <v>2.2349153613038419</v>
      </c>
      <c r="H403" s="267">
        <v>7.6105928966521645</v>
      </c>
      <c r="I403" s="267">
        <v>-4.6248350783834411</v>
      </c>
      <c r="J403" s="87">
        <f t="shared" si="15"/>
        <v>5.2206731795725645</v>
      </c>
      <c r="K403" s="87">
        <f t="shared" si="16"/>
        <v>49.883613928416622</v>
      </c>
      <c r="L403" s="338">
        <f t="shared" si="17"/>
        <v>107.87713800964005</v>
      </c>
      <c r="M403" s="87">
        <f t="shared" si="18"/>
        <v>6.246861187419535</v>
      </c>
      <c r="N403" s="338">
        <f t="shared" si="19"/>
        <v>6.4392145837582833</v>
      </c>
      <c r="O403" s="268">
        <f t="shared" si="14"/>
        <v>39</v>
      </c>
      <c r="P403" s="268">
        <v>0</v>
      </c>
      <c r="Q403" s="212"/>
      <c r="R403" s="104"/>
      <c r="S403" s="104"/>
      <c r="AE403" s="219"/>
      <c r="AF403"/>
      <c r="AG403"/>
      <c r="AH403"/>
    </row>
    <row r="404" spans="1:34" ht="14.5" x14ac:dyDescent="0.35">
      <c r="A404" s="103"/>
      <c r="B404" s="87"/>
      <c r="C404" s="269"/>
      <c r="D404" s="269"/>
      <c r="E404" s="266">
        <v>1962</v>
      </c>
      <c r="F404" s="267">
        <v>19.432467414256234</v>
      </c>
      <c r="G404" s="267">
        <v>6.7864621228863893</v>
      </c>
      <c r="H404" s="267">
        <v>10.084296870045211</v>
      </c>
      <c r="I404" s="267">
        <v>2.5617084213246351</v>
      </c>
      <c r="J404" s="87">
        <f t="shared" si="15"/>
        <v>19.432467414256234</v>
      </c>
      <c r="K404" s="87">
        <f t="shared" si="16"/>
        <v>64.095408163100288</v>
      </c>
      <c r="L404" s="338">
        <f t="shared" si="17"/>
        <v>124.09272294822387</v>
      </c>
      <c r="M404" s="87">
        <f t="shared" si="18"/>
        <v>7.185860034191796</v>
      </c>
      <c r="N404" s="338">
        <f t="shared" si="19"/>
        <v>6.7987132032041613</v>
      </c>
      <c r="O404" s="268">
        <f t="shared" si="14"/>
        <v>47</v>
      </c>
      <c r="P404" s="268">
        <v>0</v>
      </c>
      <c r="Q404" s="212"/>
      <c r="R404" s="104"/>
      <c r="S404" s="104"/>
      <c r="AE404" s="219"/>
      <c r="AF404"/>
      <c r="AG404"/>
      <c r="AH404"/>
    </row>
    <row r="405" spans="1:34" ht="14.5" x14ac:dyDescent="0.35">
      <c r="A405" s="103"/>
      <c r="B405" s="87"/>
      <c r="C405" s="269"/>
      <c r="D405" s="269"/>
      <c r="E405" s="266">
        <v>1963</v>
      </c>
      <c r="F405" s="267">
        <v>26.197869045768506</v>
      </c>
      <c r="G405" s="267">
        <v>11.167055409478433</v>
      </c>
      <c r="H405" s="267">
        <v>9.5220891721718193</v>
      </c>
      <c r="I405" s="267">
        <v>5.5087244641182513</v>
      </c>
      <c r="J405" s="87">
        <f t="shared" si="15"/>
        <v>26.197869045768506</v>
      </c>
      <c r="K405" s="87">
        <f t="shared" si="16"/>
        <v>70.860809794612564</v>
      </c>
      <c r="L405" s="338">
        <f t="shared" si="17"/>
        <v>131.81201179999229</v>
      </c>
      <c r="M405" s="87">
        <f t="shared" si="18"/>
        <v>7.6328623074471666</v>
      </c>
      <c r="N405" s="338">
        <f t="shared" si="19"/>
        <v>7.0333863582703202</v>
      </c>
      <c r="O405" s="268"/>
      <c r="P405" s="268">
        <v>0</v>
      </c>
      <c r="Q405" s="212"/>
      <c r="R405" s="104"/>
      <c r="S405" s="104"/>
      <c r="AE405" s="218"/>
      <c r="AF405"/>
      <c r="AG405"/>
      <c r="AH405"/>
    </row>
    <row r="406" spans="1:34" ht="14.5" x14ac:dyDescent="0.35">
      <c r="C406" s="269"/>
      <c r="D406" s="269"/>
      <c r="E406" s="266">
        <v>1964</v>
      </c>
      <c r="F406" s="267">
        <v>20.698587315391745</v>
      </c>
      <c r="G406" s="267">
        <v>15.266346466261778</v>
      </c>
      <c r="H406" s="267">
        <v>6.0932243314949401</v>
      </c>
      <c r="I406" s="267">
        <v>-0.66098348236497428</v>
      </c>
      <c r="J406" s="87">
        <f t="shared" si="15"/>
        <v>20.698587315391745</v>
      </c>
      <c r="K406" s="87">
        <f t="shared" si="16"/>
        <v>65.361528064235799</v>
      </c>
      <c r="L406" s="338">
        <f t="shared" si="17"/>
        <v>125.53735931575505</v>
      </c>
      <c r="M406" s="87">
        <f t="shared" si="18"/>
        <v>7.2695148568981498</v>
      </c>
      <c r="N406" s="338">
        <f t="shared" si="19"/>
        <v>7.178683658478354</v>
      </c>
      <c r="O406" s="268"/>
      <c r="P406" s="268">
        <v>0</v>
      </c>
      <c r="Q406" s="212"/>
      <c r="R406" s="104"/>
      <c r="S406" s="104"/>
      <c r="AE406" s="223"/>
      <c r="AF406"/>
      <c r="AG406"/>
      <c r="AH406"/>
    </row>
    <row r="407" spans="1:34" ht="14.5" x14ac:dyDescent="0.35">
      <c r="C407" s="269"/>
      <c r="D407" s="79"/>
      <c r="E407" s="266">
        <v>1965</v>
      </c>
      <c r="F407" s="267">
        <v>14.074256784547376</v>
      </c>
      <c r="G407" s="267">
        <v>18.981072644971135</v>
      </c>
      <c r="H407" s="267">
        <v>0.8299737024942615</v>
      </c>
      <c r="I407" s="267">
        <v>-5.7367895629180206</v>
      </c>
      <c r="J407" s="87">
        <f t="shared" ref="J407:J470" si="20">SUM(G407:I407)</f>
        <v>14.074256784547376</v>
      </c>
      <c r="K407" s="87">
        <f t="shared" ref="K407:K470" si="21">J407+(ABS($J$339))</f>
        <v>58.737197533391438</v>
      </c>
      <c r="L407" s="338">
        <f t="shared" ref="L407:L470" si="22">((K407-J$338)*100)/(J$337-J$338)</f>
        <v>117.97903187234118</v>
      </c>
      <c r="M407" s="87">
        <f t="shared" ref="M407:M470" si="23">(L407*J$335)</f>
        <v>6.8318334053949519</v>
      </c>
      <c r="N407" s="338">
        <f t="shared" si="19"/>
        <v>7.2045521006285043</v>
      </c>
      <c r="O407" s="268"/>
      <c r="P407" s="268">
        <v>0</v>
      </c>
      <c r="Q407" s="212"/>
      <c r="R407" s="104"/>
      <c r="S407" s="104"/>
      <c r="AE407" s="224"/>
      <c r="AF407"/>
      <c r="AG407"/>
      <c r="AH407"/>
    </row>
    <row r="408" spans="1:34" ht="14.5" x14ac:dyDescent="0.35">
      <c r="C408" s="269"/>
      <c r="D408" s="79"/>
      <c r="E408" s="266">
        <v>1966</v>
      </c>
      <c r="F408" s="267">
        <v>16.216082495088191</v>
      </c>
      <c r="G408" s="267">
        <v>22.217658627952691</v>
      </c>
      <c r="H408" s="267">
        <v>-4.6831433160743252</v>
      </c>
      <c r="I408" s="267">
        <v>-1.3184328167901733</v>
      </c>
      <c r="J408" s="87">
        <f t="shared" si="20"/>
        <v>16.216082495088191</v>
      </c>
      <c r="K408" s="87">
        <f t="shared" si="21"/>
        <v>60.879023243932252</v>
      </c>
      <c r="L408" s="338">
        <f t="shared" si="22"/>
        <v>120.42284411444055</v>
      </c>
      <c r="M408" s="87">
        <f t="shared" si="23"/>
        <v>6.9733476884597021</v>
      </c>
      <c r="N408" s="338">
        <f t="shared" si="19"/>
        <v>7.1205477362639824</v>
      </c>
      <c r="O408" s="268"/>
      <c r="P408" s="268">
        <v>0</v>
      </c>
      <c r="Q408" s="212"/>
      <c r="R408" s="104"/>
      <c r="S408" s="104"/>
      <c r="AE408" s="218"/>
      <c r="AF408"/>
      <c r="AG408"/>
      <c r="AH408"/>
    </row>
    <row r="409" spans="1:34" ht="14.5" x14ac:dyDescent="0.35">
      <c r="C409" s="269"/>
      <c r="D409" s="79"/>
      <c r="E409" s="266">
        <v>1967</v>
      </c>
      <c r="F409" s="267">
        <v>21.390068205106441</v>
      </c>
      <c r="G409" s="267">
        <v>24.894573624805155</v>
      </c>
      <c r="H409" s="267">
        <v>-8.7863842039872591</v>
      </c>
      <c r="I409" s="267">
        <v>5.2818787842885486</v>
      </c>
      <c r="J409" s="87">
        <f t="shared" si="20"/>
        <v>21.390068205106441</v>
      </c>
      <c r="K409" s="87">
        <f t="shared" si="21"/>
        <v>66.053008953950496</v>
      </c>
      <c r="L409" s="338">
        <f t="shared" si="22"/>
        <v>126.32633549395017</v>
      </c>
      <c r="M409" s="87">
        <f t="shared" si="23"/>
        <v>7.3152022449425491</v>
      </c>
      <c r="N409" s="338">
        <f t="shared" ref="N409:N472" si="24">AVERAGE(M407:M411)</f>
        <v>7.0518373349372876</v>
      </c>
      <c r="O409" s="268"/>
      <c r="P409" s="268">
        <v>0</v>
      </c>
      <c r="Q409" s="212"/>
      <c r="R409" s="104"/>
      <c r="S409" s="104"/>
      <c r="AE409" s="219"/>
      <c r="AF409"/>
      <c r="AG409"/>
      <c r="AH409"/>
    </row>
    <row r="410" spans="1:34" ht="13" x14ac:dyDescent="0.3">
      <c r="C410" s="269"/>
      <c r="D410" s="79"/>
      <c r="E410" s="266">
        <v>1968</v>
      </c>
      <c r="F410" s="267">
        <v>19.840817888209791</v>
      </c>
      <c r="G410" s="267">
        <v>26.944385162957243</v>
      </c>
      <c r="H410" s="267">
        <v>-10.244454417449193</v>
      </c>
      <c r="I410" s="267">
        <v>3.1408871427017426</v>
      </c>
      <c r="J410" s="87">
        <f t="shared" si="20"/>
        <v>19.840817888209791</v>
      </c>
      <c r="K410" s="87">
        <f t="shared" si="21"/>
        <v>64.503758637053849</v>
      </c>
      <c r="L410" s="338">
        <f t="shared" si="22"/>
        <v>124.55864876207677</v>
      </c>
      <c r="M410" s="87">
        <f t="shared" si="23"/>
        <v>7.2128404856245592</v>
      </c>
      <c r="N410" s="338">
        <f t="shared" si="24"/>
        <v>7.1299585443820401</v>
      </c>
      <c r="O410" s="268"/>
      <c r="P410" s="268">
        <v>0</v>
      </c>
      <c r="Q410" s="212"/>
      <c r="R410" s="104"/>
      <c r="S410" s="104"/>
    </row>
    <row r="411" spans="1:34" ht="13" x14ac:dyDescent="0.3">
      <c r="C411" s="269"/>
      <c r="D411" s="79"/>
      <c r="E411" s="266">
        <v>1969</v>
      </c>
      <c r="F411" s="267">
        <v>15.498910612943339</v>
      </c>
      <c r="G411" s="267">
        <v>28.315457736428378</v>
      </c>
      <c r="H411" s="267">
        <v>-8.6183969884467917</v>
      </c>
      <c r="I411" s="267">
        <v>-4.1981501350382491</v>
      </c>
      <c r="J411" s="87">
        <f t="shared" si="20"/>
        <v>15.498910612943339</v>
      </c>
      <c r="K411" s="87">
        <f t="shared" si="21"/>
        <v>60.161851361787399</v>
      </c>
      <c r="L411" s="338">
        <f t="shared" si="22"/>
        <v>119.60455464455062</v>
      </c>
      <c r="M411" s="87">
        <f t="shared" si="23"/>
        <v>6.925962850264674</v>
      </c>
      <c r="N411" s="338">
        <f t="shared" si="24"/>
        <v>7.3472899955154931</v>
      </c>
      <c r="O411" s="268"/>
      <c r="P411" s="268">
        <v>0</v>
      </c>
      <c r="Q411" s="212"/>
      <c r="R411" s="104"/>
      <c r="S411" s="104"/>
    </row>
    <row r="412" spans="1:34" ht="13" x14ac:dyDescent="0.3">
      <c r="C412" s="269"/>
      <c r="D412" s="79"/>
      <c r="E412" s="266">
        <v>1970</v>
      </c>
      <c r="F412" s="267">
        <v>19.986098730945034</v>
      </c>
      <c r="G412" s="267">
        <v>28.973253523204999</v>
      </c>
      <c r="H412" s="267">
        <v>-4.3977420042555684</v>
      </c>
      <c r="I412" s="267">
        <v>-4.5894127880043945</v>
      </c>
      <c r="J412" s="87">
        <f t="shared" si="20"/>
        <v>19.986098730945034</v>
      </c>
      <c r="K412" s="87">
        <f t="shared" si="21"/>
        <v>64.649039479789096</v>
      </c>
      <c r="L412" s="338">
        <f t="shared" si="22"/>
        <v>124.72441346471882</v>
      </c>
      <c r="M412" s="87">
        <f t="shared" si="23"/>
        <v>7.2224394526187172</v>
      </c>
      <c r="N412" s="338">
        <f t="shared" si="24"/>
        <v>7.5924007965043598</v>
      </c>
      <c r="O412" s="268"/>
      <c r="P412" s="268">
        <v>0</v>
      </c>
      <c r="Q412" s="212"/>
      <c r="R412" s="104"/>
      <c r="S412" s="104"/>
    </row>
    <row r="413" spans="1:34" ht="13" x14ac:dyDescent="0.3">
      <c r="C413" s="269"/>
      <c r="D413" s="79"/>
      <c r="E413" s="266">
        <v>1971</v>
      </c>
      <c r="F413" s="267">
        <v>32.66269409025108</v>
      </c>
      <c r="G413" s="267">
        <v>28.901202405669814</v>
      </c>
      <c r="H413" s="267">
        <v>1.146868080626519</v>
      </c>
      <c r="I413" s="267">
        <v>2.6146236039547475</v>
      </c>
      <c r="J413" s="87">
        <f t="shared" si="20"/>
        <v>32.66269409025108</v>
      </c>
      <c r="K413" s="87">
        <f t="shared" si="21"/>
        <v>77.32563483909513</v>
      </c>
      <c r="L413" s="338">
        <f t="shared" si="22"/>
        <v>139.18834429473475</v>
      </c>
      <c r="M413" s="87">
        <f t="shared" si="23"/>
        <v>8.0600049441269661</v>
      </c>
      <c r="N413" s="338">
        <f t="shared" si="24"/>
        <v>7.799437092928315</v>
      </c>
      <c r="O413" s="268"/>
      <c r="P413" s="268">
        <v>0</v>
      </c>
      <c r="Q413" s="212"/>
      <c r="R413" s="104"/>
      <c r="S413" s="104"/>
    </row>
    <row r="414" spans="1:34" ht="13" x14ac:dyDescent="0.3">
      <c r="C414" s="269"/>
      <c r="D414" s="79"/>
      <c r="E414" s="266">
        <v>1972</v>
      </c>
      <c r="F414" s="267">
        <v>39.938889006784883</v>
      </c>
      <c r="G414" s="267">
        <v>28.101119377952937</v>
      </c>
      <c r="H414" s="267">
        <v>6.3462096518730133</v>
      </c>
      <c r="I414" s="267">
        <v>5.4915599769589329</v>
      </c>
      <c r="J414" s="87">
        <f t="shared" si="20"/>
        <v>39.938889006784883</v>
      </c>
      <c r="K414" s="87">
        <f t="shared" si="21"/>
        <v>84.601829755628941</v>
      </c>
      <c r="L414" s="338">
        <f t="shared" si="22"/>
        <v>147.49044568674609</v>
      </c>
      <c r="M414" s="87">
        <f t="shared" si="23"/>
        <v>8.5407562498868828</v>
      </c>
      <c r="N414" s="338">
        <f t="shared" si="24"/>
        <v>7.9738615820752212</v>
      </c>
      <c r="O414" s="268"/>
      <c r="P414" s="268">
        <v>0</v>
      </c>
      <c r="Q414" s="212"/>
      <c r="R414" s="104"/>
      <c r="S414" s="104"/>
    </row>
    <row r="415" spans="1:34" ht="13" x14ac:dyDescent="0.3">
      <c r="C415" s="269"/>
      <c r="D415" s="79"/>
      <c r="E415" s="266">
        <v>1973</v>
      </c>
      <c r="F415" s="267">
        <v>35.508341091259396</v>
      </c>
      <c r="G415" s="267">
        <v>26.593158825564554</v>
      </c>
      <c r="H415" s="267">
        <v>9.635003348663842</v>
      </c>
      <c r="I415" s="267">
        <v>-0.71982108296899561</v>
      </c>
      <c r="J415" s="87">
        <f t="shared" si="20"/>
        <v>35.508341091259396</v>
      </c>
      <c r="K415" s="87">
        <f t="shared" si="21"/>
        <v>80.171281840103461</v>
      </c>
      <c r="L415" s="338">
        <f t="shared" si="22"/>
        <v>142.43521304952318</v>
      </c>
      <c r="M415" s="87">
        <f t="shared" si="23"/>
        <v>8.2480219677443376</v>
      </c>
      <c r="N415" s="338">
        <f t="shared" si="24"/>
        <v>8.0765297070337354</v>
      </c>
      <c r="O415" s="268"/>
      <c r="P415" s="268">
        <v>0</v>
      </c>
      <c r="Q415" s="212"/>
      <c r="R415" s="104"/>
      <c r="S415" s="104"/>
    </row>
    <row r="416" spans="1:34" ht="13" x14ac:dyDescent="0.3">
      <c r="C416" s="269"/>
      <c r="D416" s="79"/>
      <c r="E416" s="266">
        <v>1974</v>
      </c>
      <c r="F416" s="267">
        <v>28.698527192700844</v>
      </c>
      <c r="G416" s="267">
        <v>24.415306829014156</v>
      </c>
      <c r="H416" s="267">
        <v>10.023146708015856</v>
      </c>
      <c r="I416" s="267">
        <v>-5.7399263443291701</v>
      </c>
      <c r="J416" s="87">
        <f t="shared" si="20"/>
        <v>28.698527192700844</v>
      </c>
      <c r="K416" s="87">
        <f t="shared" si="21"/>
        <v>73.361467941544902</v>
      </c>
      <c r="L416" s="338">
        <f t="shared" si="22"/>
        <v>134.665250026942</v>
      </c>
      <c r="M416" s="87">
        <f t="shared" si="23"/>
        <v>7.7980852959992095</v>
      </c>
      <c r="N416" s="338">
        <f t="shared" si="24"/>
        <v>7.9901820342629835</v>
      </c>
      <c r="O416" s="268"/>
      <c r="P416" s="268">
        <v>0</v>
      </c>
      <c r="Q416" s="212"/>
      <c r="R416" s="104"/>
      <c r="S416" s="104"/>
    </row>
    <row r="417" spans="3:19" ht="13" x14ac:dyDescent="0.3">
      <c r="C417" s="269"/>
      <c r="D417" s="79"/>
      <c r="E417" s="266">
        <v>1975</v>
      </c>
      <c r="F417" s="267">
        <v>27.755534611440126</v>
      </c>
      <c r="G417" s="267">
        <v>21.622424280485333</v>
      </c>
      <c r="H417" s="267">
        <v>7.3937878591473769</v>
      </c>
      <c r="I417" s="267">
        <v>-1.2606775281925828</v>
      </c>
      <c r="J417" s="87">
        <f t="shared" si="20"/>
        <v>27.755534611440126</v>
      </c>
      <c r="K417" s="87">
        <f t="shared" si="21"/>
        <v>72.418475360284191</v>
      </c>
      <c r="L417" s="338">
        <f t="shared" si="22"/>
        <v>133.58930028791681</v>
      </c>
      <c r="M417" s="87">
        <f t="shared" si="23"/>
        <v>7.7357800774112819</v>
      </c>
      <c r="N417" s="338">
        <f t="shared" si="24"/>
        <v>7.6539809497942741</v>
      </c>
      <c r="O417" s="268"/>
      <c r="P417" s="268">
        <v>0</v>
      </c>
      <c r="Q417" s="212"/>
      <c r="R417" s="104"/>
      <c r="S417" s="104"/>
    </row>
    <row r="418" spans="3:19" ht="13" x14ac:dyDescent="0.3">
      <c r="C418" s="269"/>
      <c r="D418" s="79"/>
      <c r="E418" s="266">
        <v>1976</v>
      </c>
      <c r="F418" s="267">
        <v>26.128312486482432</v>
      </c>
      <c r="G418" s="267">
        <v>18.28486491779892</v>
      </c>
      <c r="H418" s="267">
        <v>2.5385041742986862</v>
      </c>
      <c r="I418" s="267">
        <v>5.3049433943848259</v>
      </c>
      <c r="J418" s="87">
        <f t="shared" si="20"/>
        <v>26.128312486482432</v>
      </c>
      <c r="K418" s="87">
        <f t="shared" si="21"/>
        <v>70.791253235326494</v>
      </c>
      <c r="L418" s="338">
        <f t="shared" si="22"/>
        <v>131.73264811962139</v>
      </c>
      <c r="M418" s="87">
        <f t="shared" si="23"/>
        <v>7.6282665802732081</v>
      </c>
      <c r="N418" s="338">
        <f t="shared" si="24"/>
        <v>7.1624584322043461</v>
      </c>
      <c r="O418" s="268"/>
      <c r="P418" s="268">
        <v>0</v>
      </c>
      <c r="Q418" s="212"/>
      <c r="R418" s="104"/>
      <c r="S418" s="104"/>
    </row>
    <row r="419" spans="3:19" ht="13" x14ac:dyDescent="0.3">
      <c r="C419" s="269"/>
      <c r="D419" s="79"/>
      <c r="E419" s="266">
        <v>1977</v>
      </c>
      <c r="F419" s="267">
        <v>14.496788356869732</v>
      </c>
      <c r="G419" s="267">
        <v>14.486703087896831</v>
      </c>
      <c r="H419" s="267">
        <v>-3.0810047757982542</v>
      </c>
      <c r="I419" s="267">
        <v>3.091090044771156</v>
      </c>
      <c r="J419" s="87">
        <f t="shared" si="20"/>
        <v>14.496788356869732</v>
      </c>
      <c r="K419" s="87">
        <f t="shared" si="21"/>
        <v>59.159729105713794</v>
      </c>
      <c r="L419" s="338">
        <f t="shared" si="22"/>
        <v>118.46113824730583</v>
      </c>
      <c r="M419" s="87">
        <f t="shared" si="23"/>
        <v>6.8597508275433325</v>
      </c>
      <c r="N419" s="338">
        <f t="shared" si="24"/>
        <v>6.6672316820742399</v>
      </c>
      <c r="O419" s="268"/>
      <c r="P419" s="268">
        <v>0</v>
      </c>
      <c r="Q419" s="212"/>
      <c r="R419" s="104"/>
      <c r="S419" s="104"/>
    </row>
    <row r="420" spans="3:19" ht="13" x14ac:dyDescent="0.3">
      <c r="C420" s="269"/>
      <c r="D420" s="79"/>
      <c r="E420" s="266">
        <v>1978</v>
      </c>
      <c r="F420" s="267">
        <v>-1.6877476244702017</v>
      </c>
      <c r="G420" s="267">
        <v>10.323615883151257</v>
      </c>
      <c r="H420" s="267">
        <v>-7.7729668201840347</v>
      </c>
      <c r="I420" s="267">
        <v>-4.2383966874374241</v>
      </c>
      <c r="J420" s="87">
        <f t="shared" si="20"/>
        <v>-1.6877476244702017</v>
      </c>
      <c r="K420" s="87">
        <f t="shared" si="21"/>
        <v>42.97519312437386</v>
      </c>
      <c r="L420" s="338">
        <f t="shared" si="22"/>
        <v>99.994665009430037</v>
      </c>
      <c r="M420" s="87">
        <f t="shared" si="23"/>
        <v>5.7904093797946965</v>
      </c>
      <c r="N420" s="338">
        <f t="shared" si="24"/>
        <v>6.228670938190886</v>
      </c>
      <c r="O420" s="268"/>
      <c r="P420" s="268">
        <v>0</v>
      </c>
      <c r="Q420" s="212"/>
      <c r="R420" s="104"/>
      <c r="S420" s="104"/>
    </row>
    <row r="421" spans="3:19" ht="13" x14ac:dyDescent="0.3">
      <c r="C421" s="269"/>
      <c r="D421" s="79"/>
      <c r="E421" s="266">
        <v>1979</v>
      </c>
      <c r="F421" s="267">
        <v>-8.7778802414136532</v>
      </c>
      <c r="G421" s="267">
        <v>5.9004730002406021</v>
      </c>
      <c r="H421" s="267">
        <v>-10.124850920227313</v>
      </c>
      <c r="I421" s="267">
        <v>-4.5535023214269419</v>
      </c>
      <c r="J421" s="87">
        <f t="shared" si="20"/>
        <v>-8.7778802414136532</v>
      </c>
      <c r="K421" s="87">
        <f t="shared" si="21"/>
        <v>35.885060507430403</v>
      </c>
      <c r="L421" s="338">
        <f t="shared" si="22"/>
        <v>91.904859754912195</v>
      </c>
      <c r="M421" s="87">
        <f t="shared" si="23"/>
        <v>5.3219515453486794</v>
      </c>
      <c r="N421" s="338">
        <f t="shared" si="24"/>
        <v>5.8345537520597626</v>
      </c>
      <c r="O421" s="268"/>
      <c r="P421" s="268">
        <v>0</v>
      </c>
      <c r="Q421" s="212"/>
      <c r="R421" s="104"/>
      <c r="S421" s="104"/>
    </row>
    <row r="422" spans="3:19" ht="13" x14ac:dyDescent="0.3">
      <c r="C422" s="269"/>
      <c r="D422" s="79"/>
      <c r="E422" s="266">
        <v>1980</v>
      </c>
      <c r="F422" s="267">
        <v>-5.4326587122503547</v>
      </c>
      <c r="G422" s="267">
        <v>1.3286950339502341</v>
      </c>
      <c r="H422" s="267">
        <v>-9.4286144150692852</v>
      </c>
      <c r="I422" s="267">
        <v>2.6672606688686966</v>
      </c>
      <c r="J422" s="87">
        <f t="shared" si="20"/>
        <v>-5.4326587122503547</v>
      </c>
      <c r="K422" s="87">
        <f t="shared" si="21"/>
        <v>39.230282036593707</v>
      </c>
      <c r="L422" s="338">
        <f t="shared" si="22"/>
        <v>95.721740505418936</v>
      </c>
      <c r="M422" s="87">
        <f t="shared" si="23"/>
        <v>5.5429763579945117</v>
      </c>
      <c r="N422" s="338">
        <f t="shared" si="24"/>
        <v>5.5219102288564548</v>
      </c>
      <c r="O422" s="268"/>
      <c r="P422" s="268">
        <v>0</v>
      </c>
      <c r="Q422" s="212"/>
      <c r="R422" s="104"/>
      <c r="S422" s="104"/>
    </row>
    <row r="423" spans="3:19" ht="13" x14ac:dyDescent="0.3">
      <c r="C423" s="269"/>
      <c r="D423" s="79"/>
      <c r="E423" s="266">
        <v>1981</v>
      </c>
      <c r="F423" s="267">
        <v>-3.6966035552222873</v>
      </c>
      <c r="G423" s="267">
        <v>-3.2765532485571005</v>
      </c>
      <c r="H423" s="267">
        <v>-5.8938616588044122</v>
      </c>
      <c r="I423" s="267">
        <v>5.4738113521392258</v>
      </c>
      <c r="J423" s="87">
        <f t="shared" si="20"/>
        <v>-3.6966035552222873</v>
      </c>
      <c r="K423" s="87">
        <f t="shared" si="21"/>
        <v>40.966337193621769</v>
      </c>
      <c r="L423" s="338">
        <f t="shared" si="22"/>
        <v>97.702570609766525</v>
      </c>
      <c r="M423" s="87">
        <f t="shared" si="23"/>
        <v>5.6576806496175935</v>
      </c>
      <c r="N423" s="338">
        <f t="shared" si="24"/>
        <v>5.3728549283452436</v>
      </c>
      <c r="O423" s="268"/>
      <c r="P423" s="268">
        <v>0</v>
      </c>
      <c r="Q423" s="212"/>
      <c r="R423" s="104"/>
      <c r="S423" s="104"/>
    </row>
    <row r="424" spans="3:19" ht="13" x14ac:dyDescent="0.3">
      <c r="C424" s="269"/>
      <c r="D424" s="79"/>
      <c r="E424" s="266">
        <v>1982</v>
      </c>
      <c r="F424" s="267">
        <v>-9.1625879876551934</v>
      </c>
      <c r="G424" s="267">
        <v>-7.7992639505572852</v>
      </c>
      <c r="H424" s="267">
        <v>-0.58474192094429478</v>
      </c>
      <c r="I424" s="267">
        <v>-0.77858211615361317</v>
      </c>
      <c r="J424" s="87">
        <f t="shared" si="20"/>
        <v>-9.1625879876551934</v>
      </c>
      <c r="K424" s="87">
        <f t="shared" si="21"/>
        <v>35.500352761188864</v>
      </c>
      <c r="L424" s="338">
        <f t="shared" si="22"/>
        <v>91.465910173128478</v>
      </c>
      <c r="M424" s="87">
        <f t="shared" si="23"/>
        <v>5.2965332115267936</v>
      </c>
      <c r="N424" s="338">
        <f t="shared" si="24"/>
        <v>5.3773355626503028</v>
      </c>
      <c r="O424" s="268"/>
      <c r="P424" s="268">
        <v>0</v>
      </c>
      <c r="Q424" s="212"/>
      <c r="R424" s="104"/>
      <c r="S424" s="104"/>
    </row>
    <row r="425" spans="3:19" ht="13" x14ac:dyDescent="0.3">
      <c r="C425" s="269"/>
      <c r="D425" s="79"/>
      <c r="E425" s="266">
        <v>1983</v>
      </c>
      <c r="F425" s="267">
        <v>-12.967544547202936</v>
      </c>
      <c r="G425" s="267">
        <v>-12.125508327307916</v>
      </c>
      <c r="H425" s="267">
        <v>4.9004163494334998</v>
      </c>
      <c r="I425" s="267">
        <v>-5.7424525693285196</v>
      </c>
      <c r="J425" s="87">
        <f t="shared" si="20"/>
        <v>-12.967544547202936</v>
      </c>
      <c r="K425" s="87">
        <f t="shared" si="21"/>
        <v>31.695396201641124</v>
      </c>
      <c r="L425" s="338">
        <f t="shared" si="22"/>
        <v>87.124474091230312</v>
      </c>
      <c r="M425" s="87">
        <f t="shared" si="23"/>
        <v>5.0451328772386432</v>
      </c>
      <c r="N425" s="338">
        <f t="shared" si="24"/>
        <v>5.3936872181257582</v>
      </c>
      <c r="O425" s="268"/>
      <c r="P425" s="268">
        <v>0</v>
      </c>
      <c r="Q425" s="212"/>
      <c r="R425" s="104"/>
      <c r="S425" s="104"/>
    </row>
    <row r="426" spans="3:19" ht="13" x14ac:dyDescent="0.3">
      <c r="C426" s="269"/>
      <c r="D426" s="79"/>
      <c r="E426" s="266">
        <v>1984</v>
      </c>
      <c r="F426" s="267">
        <v>-8.4388071264506195</v>
      </c>
      <c r="G426" s="267">
        <v>-16.146306693003943</v>
      </c>
      <c r="H426" s="267">
        <v>8.9102877077866758</v>
      </c>
      <c r="I426" s="267">
        <v>-1.2027881412333516</v>
      </c>
      <c r="J426" s="87">
        <f t="shared" si="20"/>
        <v>-8.4388071264506195</v>
      </c>
      <c r="K426" s="87">
        <f t="shared" si="21"/>
        <v>36.224133622393438</v>
      </c>
      <c r="L426" s="338">
        <f t="shared" si="22"/>
        <v>92.291740454511341</v>
      </c>
      <c r="M426" s="87">
        <f t="shared" si="23"/>
        <v>5.3443547168739718</v>
      </c>
      <c r="N426" s="338">
        <f t="shared" si="24"/>
        <v>5.2925166731208391</v>
      </c>
      <c r="O426" s="268"/>
      <c r="P426" s="268">
        <v>0</v>
      </c>
      <c r="Q426" s="212"/>
      <c r="R426" s="104"/>
      <c r="S426" s="104"/>
    </row>
    <row r="427" spans="3:19" ht="13" x14ac:dyDescent="0.3">
      <c r="C427" s="269"/>
      <c r="D427" s="79"/>
      <c r="E427" s="266">
        <v>1985</v>
      </c>
      <c r="F427" s="267">
        <v>-4.19524311897022</v>
      </c>
      <c r="G427" s="267">
        <v>-19.760373659118557</v>
      </c>
      <c r="H427" s="267">
        <v>10.237686822908806</v>
      </c>
      <c r="I427" s="267">
        <v>5.3274437172395306</v>
      </c>
      <c r="J427" s="87">
        <f t="shared" si="20"/>
        <v>-4.19524311897022</v>
      </c>
      <c r="K427" s="87">
        <f t="shared" si="21"/>
        <v>40.46769762987384</v>
      </c>
      <c r="L427" s="338">
        <f t="shared" si="22"/>
        <v>97.133625403681293</v>
      </c>
      <c r="M427" s="87">
        <f t="shared" si="23"/>
        <v>5.6247346353717891</v>
      </c>
      <c r="N427" s="338">
        <f t="shared" si="24"/>
        <v>5.0763584390831484</v>
      </c>
      <c r="O427" s="268"/>
      <c r="P427" s="268">
        <v>0</v>
      </c>
      <c r="Q427" s="212"/>
      <c r="R427" s="104"/>
      <c r="S427" s="104"/>
    </row>
    <row r="428" spans="3:19" ht="13" x14ac:dyDescent="0.3">
      <c r="C428" s="269"/>
      <c r="D428" s="79"/>
      <c r="E428" s="266">
        <v>1986</v>
      </c>
      <c r="F428" s="267">
        <v>-11.3527097004167</v>
      </c>
      <c r="G428" s="267">
        <v>-22.876669550555324</v>
      </c>
      <c r="H428" s="267">
        <v>8.4829957027865959</v>
      </c>
      <c r="I428" s="267">
        <v>3.0409641473520277</v>
      </c>
      <c r="J428" s="87">
        <f t="shared" si="20"/>
        <v>-11.3527097004167</v>
      </c>
      <c r="K428" s="87">
        <f t="shared" si="21"/>
        <v>33.310231048427354</v>
      </c>
      <c r="L428" s="338">
        <f t="shared" si="22"/>
        <v>88.966992438135577</v>
      </c>
      <c r="M428" s="87">
        <f t="shared" si="23"/>
        <v>5.1518279245929985</v>
      </c>
      <c r="N428" s="338">
        <f t="shared" si="24"/>
        <v>4.8086775353047786</v>
      </c>
      <c r="O428" s="268"/>
      <c r="P428" s="268">
        <v>0</v>
      </c>
      <c r="Q428" s="212"/>
      <c r="R428" s="104"/>
      <c r="S428" s="104"/>
    </row>
    <row r="429" spans="3:19" ht="13" x14ac:dyDescent="0.3">
      <c r="C429" s="269"/>
      <c r="D429" s="79"/>
      <c r="E429" s="266">
        <v>1987</v>
      </c>
      <c r="F429" s="267">
        <v>-25.520416087423488</v>
      </c>
      <c r="G429" s="267">
        <v>-25.416693728527264</v>
      </c>
      <c r="H429" s="267">
        <v>4.1744700423585641</v>
      </c>
      <c r="I429" s="267">
        <v>-4.2781924012547883</v>
      </c>
      <c r="J429" s="87">
        <f t="shared" si="20"/>
        <v>-25.520416087423488</v>
      </c>
      <c r="K429" s="87">
        <f t="shared" si="21"/>
        <v>19.14252466142057</v>
      </c>
      <c r="L429" s="338">
        <f t="shared" si="22"/>
        <v>72.801711509514107</v>
      </c>
      <c r="M429" s="87">
        <f t="shared" si="23"/>
        <v>4.2157420413383395</v>
      </c>
      <c r="N429" s="338">
        <f t="shared" si="24"/>
        <v>4.492761133925776</v>
      </c>
      <c r="O429" s="268"/>
      <c r="P429" s="268">
        <v>0</v>
      </c>
      <c r="Q429" s="212"/>
      <c r="R429" s="104"/>
      <c r="S429" s="104"/>
    </row>
    <row r="430" spans="3:19" ht="13" x14ac:dyDescent="0.3">
      <c r="C430" s="269"/>
      <c r="D430" s="79"/>
      <c r="E430" s="266">
        <v>1988</v>
      </c>
      <c r="F430" s="267">
        <v>-33.224363488616476</v>
      </c>
      <c r="G430" s="267">
        <v>-27.31646205049983</v>
      </c>
      <c r="H430" s="267">
        <v>-1.3907939396633384</v>
      </c>
      <c r="I430" s="267">
        <v>-4.5171074984533091</v>
      </c>
      <c r="J430" s="87">
        <f t="shared" si="20"/>
        <v>-33.224363488616476</v>
      </c>
      <c r="K430" s="87">
        <f t="shared" si="21"/>
        <v>11.438577260227582</v>
      </c>
      <c r="L430" s="338">
        <f t="shared" si="22"/>
        <v>64.011546708116143</v>
      </c>
      <c r="M430" s="87">
        <f t="shared" si="23"/>
        <v>3.7067283583467927</v>
      </c>
      <c r="N430" s="338">
        <f t="shared" si="24"/>
        <v>4.1084050712612914</v>
      </c>
      <c r="O430" s="268"/>
      <c r="P430" s="268">
        <v>0</v>
      </c>
      <c r="Q430" s="212"/>
      <c r="R430" s="104"/>
      <c r="S430" s="104"/>
    </row>
    <row r="431" spans="3:19" ht="13" x14ac:dyDescent="0.3">
      <c r="C431" s="269"/>
      <c r="D431" s="79"/>
      <c r="E431" s="266">
        <v>1989</v>
      </c>
      <c r="F431" s="267">
        <v>-32.345859340589492</v>
      </c>
      <c r="G431" s="267">
        <v>-28.52811865425064</v>
      </c>
      <c r="H431" s="267">
        <v>-6.5373547033920394</v>
      </c>
      <c r="I431" s="267">
        <v>2.7196140170531873</v>
      </c>
      <c r="J431" s="87">
        <f t="shared" si="20"/>
        <v>-32.345859340589492</v>
      </c>
      <c r="K431" s="87">
        <f t="shared" si="21"/>
        <v>12.317081408254566</v>
      </c>
      <c r="L431" s="338">
        <f t="shared" si="22"/>
        <v>65.013915472818908</v>
      </c>
      <c r="M431" s="87">
        <f t="shared" si="23"/>
        <v>3.7647727099789599</v>
      </c>
      <c r="N431" s="338">
        <f t="shared" si="24"/>
        <v>3.7352715609716802</v>
      </c>
      <c r="O431" s="268"/>
      <c r="P431" s="268">
        <v>0</v>
      </c>
      <c r="Q431" s="212"/>
      <c r="R431" s="104"/>
      <c r="S431" s="104"/>
    </row>
    <row r="432" spans="3:19" ht="13" x14ac:dyDescent="0.3">
      <c r="C432" s="269"/>
      <c r="D432" s="79"/>
      <c r="E432" s="266">
        <v>1990</v>
      </c>
      <c r="F432" s="267">
        <v>-33.281483715630138</v>
      </c>
      <c r="G432" s="267">
        <v>-29.021141464631892</v>
      </c>
      <c r="H432" s="267">
        <v>-9.7158227285768515</v>
      </c>
      <c r="I432" s="267">
        <v>5.4554804775786057</v>
      </c>
      <c r="J432" s="87">
        <f t="shared" si="20"/>
        <v>-33.281483715630138</v>
      </c>
      <c r="K432" s="87">
        <f t="shared" si="21"/>
        <v>11.38145703321392</v>
      </c>
      <c r="L432" s="338">
        <f t="shared" si="22"/>
        <v>63.946372819615085</v>
      </c>
      <c r="M432" s="87">
        <f t="shared" si="23"/>
        <v>3.7029543220493699</v>
      </c>
      <c r="N432" s="338">
        <f t="shared" si="24"/>
        <v>3.5335480444021243</v>
      </c>
      <c r="O432" s="268"/>
      <c r="P432" s="268">
        <v>0</v>
      </c>
      <c r="Q432" s="212"/>
      <c r="R432" s="104"/>
      <c r="S432" s="104"/>
    </row>
    <row r="433" spans="3:19" ht="13" x14ac:dyDescent="0.3">
      <c r="C433" s="269"/>
      <c r="D433" s="79"/>
      <c r="E433" s="266">
        <v>1991</v>
      </c>
      <c r="F433" s="267">
        <v>-39.58968085607632</v>
      </c>
      <c r="G433" s="267">
        <v>-28.78311105585697</v>
      </c>
      <c r="H433" s="267">
        <v>-9.9693094687213861</v>
      </c>
      <c r="I433" s="267">
        <v>-0.83726033149796364</v>
      </c>
      <c r="J433" s="87">
        <f t="shared" si="20"/>
        <v>-39.58968085607632</v>
      </c>
      <c r="K433" s="87">
        <f t="shared" si="21"/>
        <v>5.0732598927677373</v>
      </c>
      <c r="L433" s="338">
        <f t="shared" si="22"/>
        <v>56.748751966746518</v>
      </c>
      <c r="M433" s="87">
        <f t="shared" si="23"/>
        <v>3.2861603731449391</v>
      </c>
      <c r="N433" s="338">
        <f t="shared" si="24"/>
        <v>3.5814344626556034</v>
      </c>
      <c r="O433" s="268"/>
      <c r="P433" s="268">
        <v>0</v>
      </c>
      <c r="Q433" s="212"/>
      <c r="R433" s="104"/>
      <c r="S433" s="104"/>
    </row>
    <row r="434" spans="3:19" ht="13" x14ac:dyDescent="0.3">
      <c r="C434" s="269"/>
      <c r="D434" s="79"/>
      <c r="E434" s="266">
        <v>1992</v>
      </c>
      <c r="F434" s="267">
        <v>-40.785893354184402</v>
      </c>
      <c r="G434" s="267">
        <v>-27.820023501402311</v>
      </c>
      <c r="H434" s="267">
        <v>-7.2215018835809106</v>
      </c>
      <c r="I434" s="267">
        <v>-5.7443679692011811</v>
      </c>
      <c r="J434" s="87">
        <f t="shared" si="20"/>
        <v>-40.785893354184402</v>
      </c>
      <c r="K434" s="87">
        <f t="shared" si="21"/>
        <v>3.8770473946596553</v>
      </c>
      <c r="L434" s="338">
        <f t="shared" si="22"/>
        <v>55.383879590510709</v>
      </c>
      <c r="M434" s="87">
        <f t="shared" si="23"/>
        <v>3.2071244584905605</v>
      </c>
      <c r="N434" s="338">
        <f t="shared" si="24"/>
        <v>3.8084096816561859</v>
      </c>
      <c r="O434" s="268"/>
      <c r="P434" s="268">
        <v>0</v>
      </c>
      <c r="Q434" s="212"/>
      <c r="R434" s="104"/>
      <c r="S434" s="104"/>
    </row>
    <row r="435" spans="3:19" ht="13" x14ac:dyDescent="0.3">
      <c r="C435" s="269"/>
      <c r="D435" s="79"/>
      <c r="E435" s="266">
        <v>1993</v>
      </c>
      <c r="F435" s="267">
        <v>-29.600546882271381</v>
      </c>
      <c r="G435" s="267">
        <v>-26.156139330712325</v>
      </c>
      <c r="H435" s="267">
        <v>-2.2996367379581915</v>
      </c>
      <c r="I435" s="267">
        <v>-1.1447708136008645</v>
      </c>
      <c r="J435" s="87">
        <f t="shared" si="20"/>
        <v>-29.600546882271381</v>
      </c>
      <c r="K435" s="87">
        <f t="shared" si="21"/>
        <v>15.062393866572677</v>
      </c>
      <c r="L435" s="338">
        <f t="shared" si="22"/>
        <v>68.146303024713433</v>
      </c>
      <c r="M435" s="87">
        <f t="shared" si="23"/>
        <v>3.9461604496141862</v>
      </c>
      <c r="N435" s="338">
        <f t="shared" si="24"/>
        <v>4.1162068971628951</v>
      </c>
      <c r="O435" s="268"/>
      <c r="P435" s="268">
        <v>0</v>
      </c>
      <c r="Q435" s="212"/>
      <c r="R435" s="104"/>
      <c r="S435" s="104"/>
    </row>
    <row r="436" spans="3:19" ht="13" x14ac:dyDescent="0.3">
      <c r="C436" s="269"/>
      <c r="D436" s="79"/>
      <c r="E436" s="266">
        <v>1994</v>
      </c>
      <c r="F436" s="267">
        <v>-15.169453214550357</v>
      </c>
      <c r="G436" s="267">
        <v>-23.833372397546643</v>
      </c>
      <c r="H436" s="267">
        <v>3.314541823504717</v>
      </c>
      <c r="I436" s="267">
        <v>5.3493773594915712</v>
      </c>
      <c r="J436" s="87">
        <f t="shared" si="20"/>
        <v>-15.169453214550357</v>
      </c>
      <c r="K436" s="87">
        <f t="shared" si="21"/>
        <v>29.493487534293699</v>
      </c>
      <c r="L436" s="338">
        <f t="shared" si="22"/>
        <v>84.612107501004999</v>
      </c>
      <c r="M436" s="87">
        <f t="shared" si="23"/>
        <v>4.8996488049818732</v>
      </c>
      <c r="N436" s="338">
        <f t="shared" si="24"/>
        <v>4.4858305965857994</v>
      </c>
      <c r="O436" s="268"/>
      <c r="P436" s="268">
        <v>0</v>
      </c>
      <c r="Q436" s="212"/>
      <c r="R436" s="104"/>
      <c r="S436" s="104"/>
    </row>
    <row r="437" spans="3:19" ht="13" x14ac:dyDescent="0.3">
      <c r="C437" s="269"/>
      <c r="D437" s="79"/>
      <c r="E437" s="266">
        <v>1995</v>
      </c>
      <c r="F437" s="267">
        <v>-9.9888529108828763</v>
      </c>
      <c r="G437" s="267">
        <v>-20.910234054601123</v>
      </c>
      <c r="H437" s="267">
        <v>7.9308663613738171</v>
      </c>
      <c r="I437" s="267">
        <v>2.9905147823444302</v>
      </c>
      <c r="J437" s="87">
        <f t="shared" si="20"/>
        <v>-9.9888529108828763</v>
      </c>
      <c r="K437" s="87">
        <f t="shared" si="21"/>
        <v>34.674087837961181</v>
      </c>
      <c r="L437" s="338">
        <f t="shared" si="22"/>
        <v>90.523146098225652</v>
      </c>
      <c r="M437" s="87">
        <f t="shared" si="23"/>
        <v>5.2419403995829166</v>
      </c>
      <c r="N437" s="338">
        <f t="shared" si="24"/>
        <v>4.9095453836585694</v>
      </c>
      <c r="O437" s="268"/>
      <c r="P437" s="268">
        <v>0</v>
      </c>
      <c r="Q437" s="212"/>
      <c r="R437" s="104"/>
      <c r="S437" s="104"/>
    </row>
    <row r="438" spans="3:19" ht="13" x14ac:dyDescent="0.3">
      <c r="C438" s="269"/>
      <c r="D438" s="79"/>
      <c r="E438" s="266">
        <v>1996</v>
      </c>
      <c r="F438" s="267">
        <v>-11.618315510326712</v>
      </c>
      <c r="G438" s="267">
        <v>-17.460359231025361</v>
      </c>
      <c r="H438" s="267">
        <v>10.159576764112249</v>
      </c>
      <c r="I438" s="267">
        <v>-4.317533043413599</v>
      </c>
      <c r="J438" s="87">
        <f t="shared" si="20"/>
        <v>-11.618315510326712</v>
      </c>
      <c r="K438" s="87">
        <f t="shared" si="21"/>
        <v>33.044625238517348</v>
      </c>
      <c r="L438" s="338">
        <f t="shared" si="22"/>
        <v>88.663937559936869</v>
      </c>
      <c r="M438" s="87">
        <f t="shared" si="23"/>
        <v>5.1342788702594619</v>
      </c>
      <c r="N438" s="338">
        <f t="shared" si="24"/>
        <v>5.2891178015592946</v>
      </c>
      <c r="O438" s="268"/>
      <c r="P438" s="268">
        <v>0</v>
      </c>
      <c r="Q438" s="212"/>
      <c r="R438" s="104"/>
      <c r="S438" s="104"/>
    </row>
    <row r="439" spans="3:19" ht="13" x14ac:dyDescent="0.3">
      <c r="C439" s="269"/>
      <c r="D439" s="79"/>
      <c r="E439" s="266">
        <v>1997</v>
      </c>
      <c r="F439" s="267">
        <v>-8.7211715029790309</v>
      </c>
      <c r="G439" s="267">
        <v>-13.570651541501842</v>
      </c>
      <c r="H439" s="267">
        <v>9.3297122289264571</v>
      </c>
      <c r="I439" s="267">
        <v>-4.4802321904036457</v>
      </c>
      <c r="J439" s="87">
        <f t="shared" si="20"/>
        <v>-8.7211715029790309</v>
      </c>
      <c r="K439" s="87">
        <f t="shared" si="21"/>
        <v>35.941769245865025</v>
      </c>
      <c r="L439" s="338">
        <f t="shared" si="22"/>
        <v>91.969564137037466</v>
      </c>
      <c r="M439" s="87">
        <f t="shared" si="23"/>
        <v>5.325698393854414</v>
      </c>
      <c r="N439" s="338">
        <f t="shared" si="24"/>
        <v>5.501511084781594</v>
      </c>
      <c r="O439" s="268"/>
      <c r="P439" s="268">
        <v>0</v>
      </c>
      <c r="Q439" s="212"/>
      <c r="R439" s="104"/>
      <c r="S439" s="104"/>
    </row>
    <row r="440" spans="3:19" ht="13" x14ac:dyDescent="0.3">
      <c r="C440" s="269"/>
      <c r="D440" s="79"/>
      <c r="E440" s="266">
        <v>1998</v>
      </c>
      <c r="F440" s="267">
        <v>-0.87630979236801343</v>
      </c>
      <c r="G440" s="267">
        <v>-9.339094152251425</v>
      </c>
      <c r="H440" s="267">
        <v>5.691106280195676</v>
      </c>
      <c r="I440" s="267">
        <v>2.7716780796877356</v>
      </c>
      <c r="J440" s="87">
        <f t="shared" si="20"/>
        <v>-0.87630979236801343</v>
      </c>
      <c r="K440" s="87">
        <f t="shared" si="21"/>
        <v>43.786630956476046</v>
      </c>
      <c r="L440" s="338">
        <f t="shared" si="22"/>
        <v>100.92051144877134</v>
      </c>
      <c r="M440" s="87">
        <f t="shared" si="23"/>
        <v>5.8440225391178044</v>
      </c>
      <c r="N440" s="338">
        <f t="shared" si="24"/>
        <v>5.5503434384351253</v>
      </c>
      <c r="O440" s="268"/>
      <c r="P440" s="268">
        <v>0</v>
      </c>
      <c r="Q440" s="212"/>
      <c r="R440" s="104"/>
      <c r="S440" s="104"/>
    </row>
    <row r="441" spans="3:19" ht="13" x14ac:dyDescent="0.3">
      <c r="C441" s="269"/>
      <c r="D441" s="79"/>
      <c r="E441" s="266">
        <v>1999</v>
      </c>
      <c r="F441" s="267">
        <v>0.9034612962610904</v>
      </c>
      <c r="G441" s="267">
        <v>-4.8722815490608902</v>
      </c>
      <c r="H441" s="267">
        <v>0.33917354218681695</v>
      </c>
      <c r="I441" s="267">
        <v>5.4365693031351636</v>
      </c>
      <c r="J441" s="87">
        <f t="shared" si="20"/>
        <v>0.9034612962610904</v>
      </c>
      <c r="K441" s="87">
        <f t="shared" si="21"/>
        <v>45.56640204510515</v>
      </c>
      <c r="L441" s="338">
        <f t="shared" si="22"/>
        <v>102.95122120873032</v>
      </c>
      <c r="M441" s="87">
        <f t="shared" si="23"/>
        <v>5.9616152210933704</v>
      </c>
      <c r="N441" s="338">
        <f t="shared" si="24"/>
        <v>5.5656392717295624</v>
      </c>
      <c r="O441" s="268"/>
      <c r="P441" s="268">
        <v>0</v>
      </c>
      <c r="Q441" s="212"/>
      <c r="R441" s="104"/>
      <c r="S441" s="104"/>
    </row>
    <row r="442" spans="3:19" ht="13" x14ac:dyDescent="0.3">
      <c r="C442" s="269"/>
      <c r="D442" s="79"/>
      <c r="E442" s="266">
        <v>2000</v>
      </c>
      <c r="F442" s="267">
        <v>-6.2934524079703102</v>
      </c>
      <c r="G442" s="267">
        <v>-0.28273438302177867</v>
      </c>
      <c r="H442" s="267">
        <v>-5.1148685375579781</v>
      </c>
      <c r="I442" s="267">
        <v>-0.8958494873905537</v>
      </c>
      <c r="J442" s="87">
        <f t="shared" si="20"/>
        <v>-6.2934524079703102</v>
      </c>
      <c r="K442" s="87">
        <f t="shared" si="21"/>
        <v>38.369488340873744</v>
      </c>
      <c r="L442" s="338">
        <f t="shared" si="22"/>
        <v>94.739579276720619</v>
      </c>
      <c r="M442" s="87">
        <f t="shared" si="23"/>
        <v>5.4861021678505768</v>
      </c>
      <c r="N442" s="338">
        <f t="shared" si="24"/>
        <v>5.647719589118279</v>
      </c>
      <c r="O442" s="268"/>
      <c r="P442" s="268">
        <v>0</v>
      </c>
      <c r="Q442" s="212"/>
      <c r="R442" s="104"/>
      <c r="S442" s="104"/>
    </row>
    <row r="443" spans="3:19" ht="13" x14ac:dyDescent="0.3">
      <c r="C443" s="269"/>
      <c r="D443" s="79"/>
      <c r="E443" s="266">
        <v>2001</v>
      </c>
      <c r="F443" s="267">
        <v>-10.460799523082487</v>
      </c>
      <c r="G443" s="267">
        <v>4.3139349660359896</v>
      </c>
      <c r="H443" s="267">
        <v>-9.0290621489122209</v>
      </c>
      <c r="I443" s="267">
        <v>-5.7456723402062559</v>
      </c>
      <c r="J443" s="87">
        <f t="shared" si="20"/>
        <v>-10.460799523082487</v>
      </c>
      <c r="K443" s="87">
        <f t="shared" si="21"/>
        <v>34.202141225761572</v>
      </c>
      <c r="L443" s="338">
        <f t="shared" si="22"/>
        <v>89.984657414092936</v>
      </c>
      <c r="M443" s="87">
        <f t="shared" si="23"/>
        <v>5.2107580367316446</v>
      </c>
      <c r="N443" s="338">
        <f t="shared" si="24"/>
        <v>5.7927148305409206</v>
      </c>
      <c r="O443" s="268"/>
      <c r="P443" s="268">
        <v>0</v>
      </c>
      <c r="Q443" s="212"/>
      <c r="R443" s="104"/>
      <c r="S443" s="104"/>
    </row>
    <row r="444" spans="3:19" ht="13" x14ac:dyDescent="0.3">
      <c r="C444" s="269"/>
      <c r="D444" s="79"/>
      <c r="E444" s="266">
        <v>2002</v>
      </c>
      <c r="F444" s="267">
        <v>-2.509723078650488</v>
      </c>
      <c r="G444" s="267">
        <v>8.8019347078698491</v>
      </c>
      <c r="H444" s="267">
        <v>-10.225026069912463</v>
      </c>
      <c r="I444" s="267">
        <v>-1.0866317166078743</v>
      </c>
      <c r="J444" s="87">
        <f t="shared" si="20"/>
        <v>-2.509723078650488</v>
      </c>
      <c r="K444" s="87">
        <f t="shared" si="21"/>
        <v>42.15321767019357</v>
      </c>
      <c r="L444" s="338">
        <f t="shared" si="22"/>
        <v>99.056795196893447</v>
      </c>
      <c r="M444" s="87">
        <f t="shared" si="23"/>
        <v>5.7360999807980004</v>
      </c>
      <c r="N444" s="338">
        <f t="shared" si="24"/>
        <v>5.9921563178070683</v>
      </c>
      <c r="O444" s="268"/>
      <c r="P444" s="268">
        <v>0</v>
      </c>
      <c r="Q444" s="212"/>
      <c r="R444" s="104"/>
      <c r="S444" s="104"/>
    </row>
    <row r="445" spans="3:19" ht="13" x14ac:dyDescent="0.3">
      <c r="C445" s="269"/>
      <c r="D445" s="79"/>
      <c r="E445" s="266">
        <v>2003</v>
      </c>
      <c r="F445" s="267">
        <v>10.096241149468415</v>
      </c>
      <c r="G445" s="267">
        <v>13.068210479580914</v>
      </c>
      <c r="H445" s="267">
        <v>-8.3427113181683552</v>
      </c>
      <c r="I445" s="267">
        <v>5.3707419880558573</v>
      </c>
      <c r="J445" s="87">
        <f t="shared" si="20"/>
        <v>10.096241149468415</v>
      </c>
      <c r="K445" s="87">
        <f t="shared" si="21"/>
        <v>54.759181898312477</v>
      </c>
      <c r="L445" s="338">
        <f t="shared" si="22"/>
        <v>113.44013626546476</v>
      </c>
      <c r="M445" s="87">
        <f t="shared" si="23"/>
        <v>6.5689987462310091</v>
      </c>
      <c r="N445" s="338">
        <f t="shared" si="24"/>
        <v>6.3104237040335303</v>
      </c>
      <c r="O445" s="268"/>
      <c r="P445" s="268">
        <v>0</v>
      </c>
      <c r="Q445" s="212"/>
      <c r="R445" s="104"/>
      <c r="S445" s="104"/>
    </row>
    <row r="446" spans="3:19" ht="13" x14ac:dyDescent="0.3">
      <c r="C446" s="269"/>
      <c r="D446" s="79"/>
      <c r="E446" s="266">
        <v>2004</v>
      </c>
      <c r="F446" s="267">
        <v>15.996245428152683</v>
      </c>
      <c r="G446" s="267">
        <v>17.005293226568764</v>
      </c>
      <c r="H446" s="267">
        <v>-3.9487951144584255</v>
      </c>
      <c r="I446" s="267">
        <v>2.9397473160423453</v>
      </c>
      <c r="J446" s="87">
        <f t="shared" si="20"/>
        <v>15.996245428152683</v>
      </c>
      <c r="K446" s="87">
        <f t="shared" si="21"/>
        <v>60.659186176996741</v>
      </c>
      <c r="L446" s="338">
        <f t="shared" si="22"/>
        <v>120.17201113918945</v>
      </c>
      <c r="M446" s="87">
        <f t="shared" si="23"/>
        <v>6.9588226574241077</v>
      </c>
      <c r="N446" s="338">
        <f t="shared" si="24"/>
        <v>6.7894260289745834</v>
      </c>
      <c r="O446" s="268"/>
      <c r="P446" s="268">
        <v>0</v>
      </c>
      <c r="Q446" s="212"/>
      <c r="R446" s="104"/>
      <c r="S446" s="104"/>
    </row>
    <row r="447" spans="3:19" ht="13" x14ac:dyDescent="0.3">
      <c r="C447" s="269"/>
      <c r="D447" s="79"/>
      <c r="E447" s="266">
        <v>2005</v>
      </c>
      <c r="F447" s="267">
        <v>17.79151116897696</v>
      </c>
      <c r="G447" s="267">
        <v>20.514006387504033</v>
      </c>
      <c r="H447" s="267">
        <v>1.6339192107196201</v>
      </c>
      <c r="I447" s="267">
        <v>-4.3564144292466889</v>
      </c>
      <c r="J447" s="87">
        <f t="shared" si="20"/>
        <v>17.79151116897696</v>
      </c>
      <c r="K447" s="87">
        <f t="shared" si="21"/>
        <v>62.454451917821018</v>
      </c>
      <c r="L447" s="338">
        <f t="shared" si="22"/>
        <v>122.22040021849516</v>
      </c>
      <c r="M447" s="87">
        <f t="shared" si="23"/>
        <v>7.0774390989828877</v>
      </c>
      <c r="N447" s="338">
        <f t="shared" si="24"/>
        <v>7.3316114676289299</v>
      </c>
      <c r="O447" s="268"/>
      <c r="P447" s="268">
        <v>0</v>
      </c>
      <c r="Q447" s="212"/>
      <c r="R447" s="104"/>
      <c r="S447" s="104"/>
    </row>
    <row r="448" spans="3:19" ht="13" x14ac:dyDescent="0.3">
      <c r="C448" s="269"/>
      <c r="D448" s="79"/>
      <c r="E448" s="266">
        <v>2006</v>
      </c>
      <c r="F448" s="267">
        <v>25.787820501305994</v>
      </c>
      <c r="G448" s="267">
        <v>23.505964188363205</v>
      </c>
      <c r="H448" s="267">
        <v>6.7247366326534408</v>
      </c>
      <c r="I448" s="267">
        <v>-4.4428803197106523</v>
      </c>
      <c r="J448" s="87">
        <f t="shared" si="20"/>
        <v>25.787820501305994</v>
      </c>
      <c r="K448" s="87">
        <f t="shared" si="21"/>
        <v>70.450761250150052</v>
      </c>
      <c r="L448" s="338">
        <f t="shared" si="22"/>
        <v>131.34414849632532</v>
      </c>
      <c r="M448" s="87">
        <f t="shared" si="23"/>
        <v>7.6057696614369075</v>
      </c>
      <c r="N448" s="338">
        <f t="shared" si="24"/>
        <v>7.7661475717687241</v>
      </c>
      <c r="O448" s="268"/>
      <c r="P448" s="268">
        <v>0</v>
      </c>
      <c r="Q448" s="212"/>
      <c r="R448" s="104"/>
      <c r="S448" s="104"/>
    </row>
    <row r="449" spans="3:19" ht="13" x14ac:dyDescent="0.3">
      <c r="C449" s="269"/>
      <c r="D449" s="79"/>
      <c r="E449" s="266">
        <v>2007</v>
      </c>
      <c r="F449" s="267">
        <v>38.520294783906827</v>
      </c>
      <c r="G449" s="267">
        <v>25.905798112557669</v>
      </c>
      <c r="H449" s="267">
        <v>9.7910493526398419</v>
      </c>
      <c r="I449" s="267">
        <v>2.8234473187093179</v>
      </c>
      <c r="J449" s="87">
        <f t="shared" si="20"/>
        <v>38.520294783906827</v>
      </c>
      <c r="K449" s="87">
        <f t="shared" si="21"/>
        <v>83.183235532750885</v>
      </c>
      <c r="L449" s="338">
        <f t="shared" si="22"/>
        <v>145.87183689361254</v>
      </c>
      <c r="M449" s="87">
        <f t="shared" si="23"/>
        <v>8.4470271740697402</v>
      </c>
      <c r="N449" s="338">
        <f t="shared" si="24"/>
        <v>8.0145536584842603</v>
      </c>
      <c r="O449" s="268"/>
      <c r="P449" s="268">
        <v>0</v>
      </c>
      <c r="Q449" s="212"/>
      <c r="R449" s="104"/>
      <c r="S449" s="104"/>
    </row>
    <row r="450" spans="3:19" ht="13" x14ac:dyDescent="0.3">
      <c r="C450" s="269"/>
      <c r="D450" s="79"/>
      <c r="E450" s="266">
        <v>2008</v>
      </c>
      <c r="F450" s="267">
        <v>42.979868860001751</v>
      </c>
      <c r="G450" s="267">
        <v>27.65305546156554</v>
      </c>
      <c r="H450" s="267">
        <v>9.9097335580442163</v>
      </c>
      <c r="I450" s="267">
        <v>5.4170798403919962</v>
      </c>
      <c r="J450" s="87">
        <f t="shared" si="20"/>
        <v>42.979868860001751</v>
      </c>
      <c r="K450" s="87">
        <f t="shared" si="21"/>
        <v>87.642809608845809</v>
      </c>
      <c r="L450" s="338">
        <f t="shared" si="22"/>
        <v>150.960188232414</v>
      </c>
      <c r="M450" s="87">
        <f t="shared" si="23"/>
        <v>8.7416792669299781</v>
      </c>
      <c r="N450" s="338">
        <f t="shared" si="24"/>
        <v>8.1143604059766634</v>
      </c>
      <c r="O450" s="268"/>
      <c r="P450" s="268">
        <v>0</v>
      </c>
      <c r="Q450" s="212"/>
      <c r="R450" s="104"/>
      <c r="S450" s="104"/>
    </row>
    <row r="451" spans="3:19" ht="13" x14ac:dyDescent="0.3">
      <c r="C451" s="269"/>
      <c r="D451" s="79"/>
      <c r="E451" s="266">
        <v>2009</v>
      </c>
      <c r="F451" s="267">
        <v>34.794437796435759</v>
      </c>
      <c r="G451" s="267">
        <v>28.703722180624339</v>
      </c>
      <c r="H451" s="267">
        <v>7.0450589675200606</v>
      </c>
      <c r="I451" s="267">
        <v>-0.95434335170864582</v>
      </c>
      <c r="J451" s="87">
        <f t="shared" si="20"/>
        <v>34.794437796435759</v>
      </c>
      <c r="K451" s="87">
        <f t="shared" si="21"/>
        <v>79.457378545279823</v>
      </c>
      <c r="L451" s="338">
        <f t="shared" si="22"/>
        <v>141.62065302114229</v>
      </c>
      <c r="M451" s="87">
        <f t="shared" si="23"/>
        <v>8.2008530910017861</v>
      </c>
      <c r="N451" s="338">
        <f t="shared" si="24"/>
        <v>8.0914369615017172</v>
      </c>
      <c r="O451" s="268"/>
      <c r="P451" s="268">
        <v>0</v>
      </c>
      <c r="Q451" s="212"/>
      <c r="R451" s="104"/>
      <c r="S451" s="104"/>
    </row>
    <row r="452" spans="3:19" ht="13" x14ac:dyDescent="0.3">
      <c r="C452" s="269"/>
      <c r="D452" s="79"/>
      <c r="E452" s="266">
        <v>2010</v>
      </c>
      <c r="F452" s="267">
        <v>25.344411598359009</v>
      </c>
      <c r="G452" s="267">
        <v>29.031331588947499</v>
      </c>
      <c r="H452" s="267">
        <v>2.0594455530090157</v>
      </c>
      <c r="I452" s="267">
        <v>-5.7463655435975065</v>
      </c>
      <c r="J452" s="87">
        <f t="shared" si="20"/>
        <v>25.344411598359009</v>
      </c>
      <c r="K452" s="87">
        <f t="shared" si="21"/>
        <v>70.007352347203067</v>
      </c>
      <c r="L452" s="338">
        <f t="shared" si="22"/>
        <v>130.83822119330301</v>
      </c>
      <c r="M452" s="87">
        <f t="shared" si="23"/>
        <v>7.5764728364449105</v>
      </c>
      <c r="N452" s="338">
        <f t="shared" si="24"/>
        <v>7.9102658348767703</v>
      </c>
      <c r="O452" s="268"/>
      <c r="P452" s="268">
        <v>0</v>
      </c>
      <c r="Q452" s="212"/>
      <c r="R452" s="104"/>
      <c r="S452" s="104"/>
    </row>
    <row r="453" spans="3:19" ht="13" x14ac:dyDescent="0.3">
      <c r="C453" s="269"/>
      <c r="D453" s="79"/>
      <c r="E453" s="266">
        <v>2011</v>
      </c>
      <c r="F453" s="267">
        <v>24.053083141680904</v>
      </c>
      <c r="G453" s="267">
        <v>28.627631085138237</v>
      </c>
      <c r="H453" s="267">
        <v>-3.5461709089426812</v>
      </c>
      <c r="I453" s="267">
        <v>-1.0283770345146517</v>
      </c>
      <c r="J453" s="87">
        <f t="shared" si="20"/>
        <v>24.053083141680904</v>
      </c>
      <c r="K453" s="87">
        <f t="shared" si="21"/>
        <v>68.716023890524966</v>
      </c>
      <c r="L453" s="338">
        <f t="shared" si="22"/>
        <v>129.36482199211201</v>
      </c>
      <c r="M453" s="87">
        <f t="shared" si="23"/>
        <v>7.491152439062172</v>
      </c>
      <c r="N453" s="338">
        <f t="shared" si="24"/>
        <v>7.5852650851876691</v>
      </c>
      <c r="O453" s="268"/>
      <c r="P453" s="268">
        <v>0</v>
      </c>
      <c r="Q453" s="212"/>
      <c r="R453" s="104"/>
      <c r="S453" s="104"/>
    </row>
    <row r="454" spans="3:19" ht="13" x14ac:dyDescent="0.3">
      <c r="C454" s="269"/>
      <c r="D454" s="79"/>
      <c r="E454" s="266">
        <v>2012</v>
      </c>
      <c r="F454" s="267">
        <v>24.810124735721235</v>
      </c>
      <c r="G454" s="267">
        <v>27.502790033252627</v>
      </c>
      <c r="H454" s="267">
        <v>-8.0842006279103433</v>
      </c>
      <c r="I454" s="267">
        <v>5.3915353303789528</v>
      </c>
      <c r="J454" s="87">
        <f t="shared" si="20"/>
        <v>24.810124735721235</v>
      </c>
      <c r="K454" s="87">
        <f t="shared" si="21"/>
        <v>69.473065484565296</v>
      </c>
      <c r="L454" s="338">
        <f t="shared" si="22"/>
        <v>130.22860260049168</v>
      </c>
      <c r="M454" s="87">
        <f t="shared" si="23"/>
        <v>7.5411715409450055</v>
      </c>
      <c r="N454" s="338">
        <f t="shared" si="24"/>
        <v>7.2523394419693705</v>
      </c>
      <c r="O454" s="268"/>
      <c r="P454" s="268">
        <v>0</v>
      </c>
      <c r="Q454" s="212"/>
      <c r="R454" s="104"/>
      <c r="S454" s="104"/>
    </row>
    <row r="455" spans="3:19" ht="13" x14ac:dyDescent="0.3">
      <c r="C455" s="269"/>
      <c r="D455" s="79"/>
      <c r="E455" s="266">
        <v>2013</v>
      </c>
      <c r="F455" s="267">
        <v>18.385356329041898</v>
      </c>
      <c r="G455" s="267">
        <v>25.685143592781966</v>
      </c>
      <c r="H455" s="267">
        <v>-10.188454412329614</v>
      </c>
      <c r="I455" s="267">
        <v>2.8886671485895477</v>
      </c>
      <c r="J455" s="87">
        <f t="shared" si="20"/>
        <v>18.385356329041898</v>
      </c>
      <c r="K455" s="87">
        <f t="shared" si="21"/>
        <v>63.048297077885955</v>
      </c>
      <c r="L455" s="338">
        <f t="shared" si="22"/>
        <v>122.89797452574899</v>
      </c>
      <c r="M455" s="87">
        <f t="shared" si="23"/>
        <v>7.116675518484473</v>
      </c>
      <c r="N455" s="338">
        <f t="shared" si="24"/>
        <v>7.0532828053108645</v>
      </c>
      <c r="O455" s="268"/>
      <c r="P455" s="268">
        <v>0</v>
      </c>
      <c r="Q455" s="212"/>
      <c r="R455" s="104"/>
      <c r="S455" s="104"/>
    </row>
    <row r="456" spans="3:19" ht="13" x14ac:dyDescent="0.3">
      <c r="C456" s="269"/>
      <c r="D456" s="79"/>
      <c r="E456" s="266">
        <v>2014</v>
      </c>
      <c r="F456" s="267">
        <v>9.6002069774508811</v>
      </c>
      <c r="G456" s="267">
        <v>23.220478945572378</v>
      </c>
      <c r="H456" s="267">
        <v>-9.2254395451834732</v>
      </c>
      <c r="I456" s="267">
        <v>-4.3948324229380225</v>
      </c>
      <c r="J456" s="87">
        <f t="shared" si="20"/>
        <v>9.6002069774508811</v>
      </c>
      <c r="K456" s="87">
        <f t="shared" si="21"/>
        <v>54.263147726294939</v>
      </c>
      <c r="L456" s="338">
        <f t="shared" si="22"/>
        <v>112.87416379809254</v>
      </c>
      <c r="M456" s="87">
        <f t="shared" si="23"/>
        <v>6.5362248749102889</v>
      </c>
      <c r="N456" s="338">
        <f t="shared" si="24"/>
        <v>6.9917249776528294</v>
      </c>
      <c r="O456" s="268"/>
      <c r="P456" s="268">
        <v>0</v>
      </c>
      <c r="Q456" s="212"/>
      <c r="R456" s="104"/>
      <c r="S456" s="104"/>
    </row>
    <row r="457" spans="3:19" ht="13" x14ac:dyDescent="0.3">
      <c r="C457" s="269"/>
      <c r="D457" s="79"/>
      <c r="E457" s="266">
        <v>2015</v>
      </c>
      <c r="F457" s="267">
        <v>10.280751131878214</v>
      </c>
      <c r="G457" s="267">
        <v>20.1708818998829</v>
      </c>
      <c r="H457" s="267">
        <v>-5.4850749085155499</v>
      </c>
      <c r="I457" s="267">
        <v>-4.4050558594891367</v>
      </c>
      <c r="J457" s="87">
        <f t="shared" si="20"/>
        <v>10.280751131878214</v>
      </c>
      <c r="K457" s="87">
        <f t="shared" si="21"/>
        <v>54.94369188072227</v>
      </c>
      <c r="L457" s="338">
        <f t="shared" si="22"/>
        <v>113.65066121695054</v>
      </c>
      <c r="M457" s="87">
        <f t="shared" si="23"/>
        <v>6.5811896531523848</v>
      </c>
      <c r="N457" s="338">
        <f t="shared" si="24"/>
        <v>6.972567298692864</v>
      </c>
      <c r="O457" s="268"/>
      <c r="P457" s="268">
        <v>0</v>
      </c>
      <c r="Q457" s="212"/>
      <c r="R457" s="104"/>
      <c r="S457" s="104"/>
    </row>
    <row r="458" spans="3:19" ht="13" x14ac:dyDescent="0.3">
      <c r="C458" s="269"/>
      <c r="D458" s="79"/>
      <c r="E458" s="266">
        <v>2016</v>
      </c>
      <c r="F458" s="267">
        <v>19.39467922980521</v>
      </c>
      <c r="G458" s="267">
        <v>16.613172926063395</v>
      </c>
      <c r="H458" s="267">
        <v>-9.3409923678138301E-2</v>
      </c>
      <c r="I458" s="267">
        <v>2.874916227419952</v>
      </c>
      <c r="J458" s="87">
        <f t="shared" si="20"/>
        <v>19.39467922980521</v>
      </c>
      <c r="K458" s="87">
        <f t="shared" si="21"/>
        <v>64.057619978649271</v>
      </c>
      <c r="L458" s="338">
        <f t="shared" si="22"/>
        <v>124.04960682196129</v>
      </c>
      <c r="M458" s="87">
        <f t="shared" si="23"/>
        <v>7.1833633007719913</v>
      </c>
      <c r="N458" s="338">
        <f t="shared" si="24"/>
        <v>6.9472880724723627</v>
      </c>
      <c r="O458" s="268"/>
      <c r="P458" s="268">
        <v>0</v>
      </c>
      <c r="Q458" s="212"/>
      <c r="R458" s="104"/>
      <c r="S458" s="104"/>
    </row>
    <row r="459" spans="3:19" ht="13" x14ac:dyDescent="0.3">
      <c r="C459" s="269"/>
      <c r="D459" s="79"/>
      <c r="E459" s="266">
        <v>2017</v>
      </c>
      <c r="F459" s="267">
        <v>23.360362617647098</v>
      </c>
      <c r="G459" s="267">
        <v>12.636972020672037</v>
      </c>
      <c r="H459" s="267">
        <v>5.3263764345302924</v>
      </c>
      <c r="I459" s="267">
        <v>5.3970141624447701</v>
      </c>
      <c r="J459" s="87">
        <f t="shared" si="20"/>
        <v>23.360362617647098</v>
      </c>
      <c r="K459" s="87">
        <f t="shared" si="21"/>
        <v>68.023303366491149</v>
      </c>
      <c r="L459" s="338">
        <f t="shared" si="22"/>
        <v>128.57443139746371</v>
      </c>
      <c r="M459" s="87">
        <f t="shared" si="23"/>
        <v>7.4453831461451809</v>
      </c>
      <c r="N459" s="338">
        <f t="shared" si="24"/>
        <v>6.9300775056349879</v>
      </c>
      <c r="O459" s="268"/>
      <c r="P459" s="268">
        <v>0</v>
      </c>
      <c r="Q459" s="212"/>
      <c r="R459" s="104"/>
      <c r="S459" s="104"/>
    </row>
    <row r="460" spans="3:19" ht="13" x14ac:dyDescent="0.3">
      <c r="C460" s="269"/>
      <c r="D460" s="79"/>
      <c r="E460" s="266">
        <v>2018</v>
      </c>
      <c r="F460" s="267">
        <v>16.472344600152567</v>
      </c>
      <c r="G460" s="267">
        <v>8.3424411458204197</v>
      </c>
      <c r="H460" s="267">
        <v>9.1426391567823178</v>
      </c>
      <c r="I460" s="267">
        <v>-1.0127357024501713</v>
      </c>
      <c r="J460" s="87">
        <f t="shared" si="20"/>
        <v>16.472344600152567</v>
      </c>
      <c r="K460" s="87">
        <f t="shared" si="21"/>
        <v>61.135285348996625</v>
      </c>
      <c r="L460" s="338">
        <f t="shared" si="22"/>
        <v>120.71523787293378</v>
      </c>
      <c r="M460" s="87">
        <f t="shared" si="23"/>
        <v>6.9902793873819693</v>
      </c>
      <c r="N460" s="338">
        <f t="shared" si="24"/>
        <v>6.8796418200911633</v>
      </c>
      <c r="O460" s="268"/>
      <c r="P460" s="268">
        <v>0</v>
      </c>
      <c r="Q460" s="212"/>
      <c r="R460" s="104"/>
      <c r="S460" s="104"/>
    </row>
    <row r="461" spans="3:19" ht="13" x14ac:dyDescent="0.3">
      <c r="C461" s="269"/>
      <c r="D461" s="79"/>
      <c r="E461" s="266">
        <v>2019</v>
      </c>
      <c r="F461" s="267">
        <v>8.2977930533241562</v>
      </c>
      <c r="G461" s="267">
        <v>3.8377611125456101</v>
      </c>
      <c r="H461" s="267">
        <v>10.206479446417378</v>
      </c>
      <c r="I461" s="267">
        <v>-5.7464475056388311</v>
      </c>
      <c r="J461" s="87">
        <f t="shared" si="20"/>
        <v>8.2977930533241562</v>
      </c>
      <c r="K461" s="87">
        <f t="shared" si="21"/>
        <v>52.960733802168214</v>
      </c>
      <c r="L461" s="338">
        <f t="shared" si="22"/>
        <v>111.38811613492487</v>
      </c>
      <c r="M461" s="87">
        <f t="shared" si="23"/>
        <v>6.4501720407234187</v>
      </c>
      <c r="N461" s="338">
        <f t="shared" si="24"/>
        <v>6.673394860969772</v>
      </c>
      <c r="O461" s="268"/>
      <c r="P461" s="268">
        <v>0</v>
      </c>
      <c r="Q461" s="212"/>
      <c r="R461" s="104"/>
      <c r="S461" s="104"/>
    </row>
    <row r="462" spans="3:19" ht="13" x14ac:dyDescent="0.3">
      <c r="C462" s="269"/>
      <c r="D462" s="79"/>
      <c r="E462" s="266">
        <v>2020</v>
      </c>
      <c r="F462" s="267">
        <v>6.464018089564302</v>
      </c>
      <c r="G462" s="267">
        <v>-0.76359353358335358</v>
      </c>
      <c r="H462" s="267">
        <v>8.1976245870239186</v>
      </c>
      <c r="I462" s="267">
        <v>-0.97001296387626257</v>
      </c>
      <c r="J462" s="87">
        <f t="shared" si="20"/>
        <v>6.464018089564302</v>
      </c>
      <c r="K462" s="87">
        <f t="shared" si="21"/>
        <v>51.126958838408356</v>
      </c>
      <c r="L462" s="338">
        <f t="shared" si="22"/>
        <v>109.29578822811304</v>
      </c>
      <c r="M462" s="87">
        <f t="shared" si="23"/>
        <v>6.3290112254332547</v>
      </c>
      <c r="N462" s="338">
        <f t="shared" si="24"/>
        <v>6.247993433339099</v>
      </c>
      <c r="O462" s="268"/>
      <c r="P462" s="268">
        <v>0</v>
      </c>
      <c r="Q462" s="212"/>
      <c r="R462" s="104"/>
      <c r="S462" s="104"/>
    </row>
    <row r="463" spans="3:19" ht="13" x14ac:dyDescent="0.3">
      <c r="C463" s="269"/>
      <c r="D463" s="79"/>
      <c r="E463" s="266">
        <v>2021</v>
      </c>
      <c r="F463" s="267">
        <v>3.7868893233638738</v>
      </c>
      <c r="G463" s="267">
        <v>-5.3457129779703987</v>
      </c>
      <c r="H463" s="267">
        <v>3.7208471266647631</v>
      </c>
      <c r="I463" s="267">
        <v>5.4117551746695094</v>
      </c>
      <c r="J463" s="87">
        <f t="shared" si="20"/>
        <v>3.7868893233638738</v>
      </c>
      <c r="K463" s="87">
        <f t="shared" si="21"/>
        <v>48.449830072207931</v>
      </c>
      <c r="L463" s="338">
        <f t="shared" si="22"/>
        <v>106.2411979221329</v>
      </c>
      <c r="M463" s="87">
        <f t="shared" si="23"/>
        <v>6.1521285051650345</v>
      </c>
      <c r="N463" s="338">
        <f t="shared" si="24"/>
        <v>5.6955365441998271</v>
      </c>
      <c r="O463" s="268"/>
      <c r="P463" s="268">
        <v>0</v>
      </c>
      <c r="Q463" s="212"/>
      <c r="R463" s="104"/>
      <c r="S463" s="104"/>
    </row>
    <row r="464" spans="3:19" ht="13" x14ac:dyDescent="0.3">
      <c r="C464" s="269"/>
      <c r="D464" s="79"/>
      <c r="E464" s="266">
        <v>2022</v>
      </c>
      <c r="F464" s="267">
        <v>-8.8319961770921509</v>
      </c>
      <c r="G464" s="267">
        <v>-9.793171947818978</v>
      </c>
      <c r="H464" s="267">
        <v>-1.8761039426605997</v>
      </c>
      <c r="I464" s="267">
        <v>2.8372797133874252</v>
      </c>
      <c r="J464" s="87">
        <f t="shared" si="20"/>
        <v>-8.8319961770921509</v>
      </c>
      <c r="K464" s="87">
        <f t="shared" si="21"/>
        <v>35.830944571751907</v>
      </c>
      <c r="L464" s="338">
        <f t="shared" si="22"/>
        <v>91.843113747544322</v>
      </c>
      <c r="M464" s="87">
        <f t="shared" si="23"/>
        <v>5.3183760079918203</v>
      </c>
      <c r="N464" s="338">
        <f t="shared" si="24"/>
        <v>5.1621073608317136</v>
      </c>
      <c r="O464" s="268"/>
      <c r="P464" s="268">
        <v>0</v>
      </c>
      <c r="Q464" s="212"/>
      <c r="R464" s="104"/>
      <c r="S464" s="104"/>
    </row>
    <row r="465" spans="3:19" ht="13" x14ac:dyDescent="0.3">
      <c r="C465" s="269"/>
      <c r="D465" s="79"/>
      <c r="E465" s="266">
        <v>2023</v>
      </c>
      <c r="F465" s="267">
        <v>-25.334967831430351</v>
      </c>
      <c r="G465" s="267">
        <v>-13.993937317180439</v>
      </c>
      <c r="H465" s="267">
        <v>-6.908247576287291</v>
      </c>
      <c r="I465" s="267">
        <v>-4.4327829379626218</v>
      </c>
      <c r="J465" s="87">
        <f t="shared" si="20"/>
        <v>-25.334967831430351</v>
      </c>
      <c r="K465" s="87">
        <f t="shared" si="21"/>
        <v>19.327972917413707</v>
      </c>
      <c r="L465" s="338">
        <f t="shared" si="22"/>
        <v>73.013307026386272</v>
      </c>
      <c r="M465" s="87">
        <f t="shared" si="23"/>
        <v>4.2279949416856084</v>
      </c>
      <c r="N465" s="338">
        <f t="shared" si="24"/>
        <v>4.7045814915070734</v>
      </c>
      <c r="O465" s="268"/>
      <c r="P465" s="268">
        <v>0</v>
      </c>
      <c r="Q465" s="212"/>
      <c r="R465" s="104"/>
      <c r="S465" s="104"/>
    </row>
    <row r="466" spans="3:19" ht="13" x14ac:dyDescent="0.3">
      <c r="C466" s="269"/>
      <c r="D466" s="79"/>
      <c r="E466" s="266">
        <v>2024</v>
      </c>
      <c r="F466" s="267">
        <v>-32.069593013560166</v>
      </c>
      <c r="G466" s="267">
        <v>-17.842190262560848</v>
      </c>
      <c r="H466" s="267">
        <v>-9.8606399178661697</v>
      </c>
      <c r="I466" s="267">
        <v>-4.3667628331331443</v>
      </c>
      <c r="J466" s="87">
        <f t="shared" si="20"/>
        <v>-32.069593013560166</v>
      </c>
      <c r="K466" s="87">
        <f t="shared" si="21"/>
        <v>12.593347735283892</v>
      </c>
      <c r="L466" s="338">
        <f t="shared" si="22"/>
        <v>65.32913394682987</v>
      </c>
      <c r="M466" s="87">
        <f t="shared" si="23"/>
        <v>3.7830261238828466</v>
      </c>
      <c r="N466" s="338">
        <f t="shared" si="24"/>
        <v>4.3163462198868228</v>
      </c>
      <c r="O466" s="268"/>
      <c r="P466" s="268">
        <v>0</v>
      </c>
      <c r="Q466" s="212"/>
      <c r="R466" s="104"/>
      <c r="S466" s="104"/>
    </row>
    <row r="467" spans="3:19" ht="13" x14ac:dyDescent="0.3">
      <c r="C467" s="269"/>
      <c r="D467" s="79"/>
      <c r="E467" s="266">
        <v>2025</v>
      </c>
      <c r="F467" s="267">
        <v>-28.159365816803653</v>
      </c>
      <c r="G467" s="267">
        <v>-21.240991877979926</v>
      </c>
      <c r="H467" s="267">
        <v>-9.8444532698915435</v>
      </c>
      <c r="I467" s="267">
        <v>2.9260793310678155</v>
      </c>
      <c r="J467" s="87">
        <f t="shared" si="20"/>
        <v>-28.159365816803653</v>
      </c>
      <c r="K467" s="87">
        <f t="shared" si="21"/>
        <v>16.503574932040404</v>
      </c>
      <c r="L467" s="338">
        <f t="shared" si="22"/>
        <v>69.790683290361912</v>
      </c>
      <c r="M467" s="87">
        <f t="shared" si="23"/>
        <v>4.0413818788100571</v>
      </c>
      <c r="N467" s="338">
        <f t="shared" si="24"/>
        <v>4.0465308595235969</v>
      </c>
      <c r="O467" s="268"/>
      <c r="P467" s="268">
        <v>0</v>
      </c>
      <c r="Q467" s="212"/>
      <c r="R467" s="104"/>
      <c r="S467" s="104"/>
    </row>
    <row r="468" spans="3:19" ht="13" x14ac:dyDescent="0.3">
      <c r="C468" s="269"/>
      <c r="D468" s="79"/>
      <c r="E468" s="266">
        <v>2026</v>
      </c>
      <c r="F468" s="267">
        <v>-25.592911375431424</v>
      </c>
      <c r="G468" s="267">
        <v>-24.104725101642124</v>
      </c>
      <c r="H468" s="267">
        <v>-6.8645606774723582</v>
      </c>
      <c r="I468" s="267">
        <v>5.3763744036830579</v>
      </c>
      <c r="J468" s="87">
        <f t="shared" si="20"/>
        <v>-25.592911375431424</v>
      </c>
      <c r="K468" s="87">
        <f t="shared" si="21"/>
        <v>19.070029373412634</v>
      </c>
      <c r="L468" s="338">
        <f t="shared" si="22"/>
        <v>72.718994754618294</v>
      </c>
      <c r="M468" s="87">
        <f t="shared" si="23"/>
        <v>4.2109521470637832</v>
      </c>
      <c r="N468" s="338">
        <f t="shared" si="24"/>
        <v>3.9858912192089093</v>
      </c>
      <c r="O468" s="268"/>
      <c r="P468" s="268">
        <v>0</v>
      </c>
      <c r="Q468" s="212"/>
      <c r="R468" s="104"/>
      <c r="S468" s="104"/>
    </row>
    <row r="469" spans="3:19" ht="13" x14ac:dyDescent="0.3">
      <c r="C469" s="269"/>
      <c r="D469" s="79"/>
      <c r="E469" s="266">
        <v>2027</v>
      </c>
      <c r="F469" s="267">
        <v>-29.250340651210642</v>
      </c>
      <c r="G469" s="267">
        <v>-26.361251441181377</v>
      </c>
      <c r="H469" s="267">
        <v>-1.8180688816130246</v>
      </c>
      <c r="I469" s="267">
        <v>-1.071020328416239</v>
      </c>
      <c r="J469" s="87">
        <f t="shared" si="20"/>
        <v>-29.250340651210642</v>
      </c>
      <c r="K469" s="87">
        <f t="shared" si="21"/>
        <v>15.412600097633415</v>
      </c>
      <c r="L469" s="338">
        <f t="shared" si="22"/>
        <v>68.545886553155441</v>
      </c>
      <c r="M469" s="87">
        <f t="shared" si="23"/>
        <v>3.9692992061756875</v>
      </c>
      <c r="N469" s="338">
        <f t="shared" si="24"/>
        <v>4.1252880317658924</v>
      </c>
      <c r="O469" s="268"/>
      <c r="P469" s="268">
        <v>0</v>
      </c>
      <c r="Q469" s="212"/>
      <c r="R469" s="104"/>
      <c r="S469" s="104"/>
    </row>
    <row r="470" spans="3:19" ht="13" x14ac:dyDescent="0.3">
      <c r="C470" s="269"/>
      <c r="D470" s="79"/>
      <c r="E470" s="266">
        <v>2028</v>
      </c>
      <c r="F470" s="267">
        <v>-29.923887687828159</v>
      </c>
      <c r="G470" s="267">
        <v>-27.9537281688003</v>
      </c>
      <c r="H470" s="267">
        <v>3.775758698584065</v>
      </c>
      <c r="I470" s="267">
        <v>-5.7459182176119254</v>
      </c>
      <c r="J470" s="87">
        <f t="shared" si="20"/>
        <v>-29.923887687828159</v>
      </c>
      <c r="K470" s="87">
        <f t="shared" si="21"/>
        <v>14.739053061015898</v>
      </c>
      <c r="L470" s="338">
        <f t="shared" si="22"/>
        <v>67.777372810130117</v>
      </c>
      <c r="M470" s="87">
        <f t="shared" si="23"/>
        <v>3.9247967401121699</v>
      </c>
      <c r="N470" s="338">
        <f t="shared" si="24"/>
        <v>4.3208397087197774</v>
      </c>
      <c r="O470" s="268"/>
      <c r="P470" s="268">
        <v>0</v>
      </c>
      <c r="Q470" s="212"/>
      <c r="R470" s="104"/>
      <c r="S470" s="104"/>
    </row>
    <row r="471" spans="3:19" ht="13" x14ac:dyDescent="0.3">
      <c r="C471" s="269"/>
      <c r="D471" s="79"/>
      <c r="E471" s="266">
        <v>2029</v>
      </c>
      <c r="F471" s="267">
        <v>-21.520704567954379</v>
      </c>
      <c r="G471" s="267">
        <v>-28.842040210474565</v>
      </c>
      <c r="H471" s="267">
        <v>8.2328813554087894</v>
      </c>
      <c r="I471" s="267">
        <v>-0.91154571288860198</v>
      </c>
      <c r="J471" s="87">
        <f t="shared" ref="J471:J534" si="25">SUM(G471:I471)</f>
        <v>-21.520704567954379</v>
      </c>
      <c r="K471" s="87">
        <f t="shared" ref="K471:K534" si="26">J471+(ABS($J$339))</f>
        <v>23.142236180889679</v>
      </c>
      <c r="L471" s="338">
        <f t="shared" ref="L471:L534" si="27">((K471-J$338)*100)/(J$337-J$338)</f>
        <v>77.365362010131335</v>
      </c>
      <c r="M471" s="87">
        <f t="shared" ref="M471:M534" si="28">(L471*J$335)</f>
        <v>4.4800101866677604</v>
      </c>
      <c r="N471" s="338">
        <f t="shared" si="24"/>
        <v>4.4405538021203643</v>
      </c>
      <c r="O471" s="268"/>
      <c r="P471" s="268">
        <v>0</v>
      </c>
      <c r="Q471" s="212"/>
      <c r="R471" s="104"/>
      <c r="S471" s="104"/>
    </row>
    <row r="472" spans="3:19" ht="13" x14ac:dyDescent="0.3">
      <c r="C472" s="269"/>
      <c r="D472" s="79"/>
      <c r="E472" s="266">
        <v>2030</v>
      </c>
      <c r="F472" s="267">
        <v>-13.360944047335828</v>
      </c>
      <c r="G472" s="267">
        <v>-29.003810659407002</v>
      </c>
      <c r="H472" s="267">
        <v>10.211467241930059</v>
      </c>
      <c r="I472" s="267">
        <v>5.431399370141115</v>
      </c>
      <c r="J472" s="87">
        <f t="shared" si="25"/>
        <v>-13.360944047335828</v>
      </c>
      <c r="K472" s="87">
        <f t="shared" si="26"/>
        <v>31.30199670150823</v>
      </c>
      <c r="L472" s="338">
        <f t="shared" si="27"/>
        <v>86.675607262464055</v>
      </c>
      <c r="M472" s="87">
        <f t="shared" si="28"/>
        <v>5.0191402635794873</v>
      </c>
      <c r="N472" s="338">
        <f t="shared" si="24"/>
        <v>4.4789565012427035</v>
      </c>
      <c r="O472" s="268"/>
      <c r="P472" s="268">
        <v>0</v>
      </c>
      <c r="Q472" s="212"/>
      <c r="R472" s="104"/>
      <c r="S472" s="104"/>
    </row>
    <row r="473" spans="3:19" ht="13" x14ac:dyDescent="0.3">
      <c r="C473" s="269"/>
      <c r="D473" s="79"/>
      <c r="E473" s="266">
        <v>2031</v>
      </c>
      <c r="F473" s="267">
        <v>-16.533517595294711</v>
      </c>
      <c r="G473" s="267">
        <v>-28.434964458536527</v>
      </c>
      <c r="H473" s="267">
        <v>9.1158563867203615</v>
      </c>
      <c r="I473" s="267">
        <v>2.7855904765214565</v>
      </c>
      <c r="J473" s="87">
        <f t="shared" si="25"/>
        <v>-16.533517595294711</v>
      </c>
      <c r="K473" s="87">
        <f t="shared" si="26"/>
        <v>28.129423153549347</v>
      </c>
      <c r="L473" s="338">
        <f t="shared" si="27"/>
        <v>83.055716980399566</v>
      </c>
      <c r="M473" s="87">
        <f t="shared" si="28"/>
        <v>4.8095226140667142</v>
      </c>
      <c r="N473" s="338">
        <f t="shared" ref="N473:N536" si="29">AVERAGE(M471:M475)</f>
        <v>4.4824278011628724</v>
      </c>
      <c r="O473" s="268"/>
      <c r="P473" s="268">
        <v>0</v>
      </c>
      <c r="Q473" s="212"/>
      <c r="R473" s="104"/>
      <c r="S473" s="104"/>
    </row>
    <row r="474" spans="3:19" ht="13" x14ac:dyDescent="0.3">
      <c r="C474" s="269"/>
      <c r="D474" s="79"/>
      <c r="E474" s="266">
        <v>2032</v>
      </c>
      <c r="F474" s="267">
        <v>-26.344206847856128</v>
      </c>
      <c r="G474" s="267">
        <v>-27.149831052721321</v>
      </c>
      <c r="H474" s="267">
        <v>5.2758861423831611</v>
      </c>
      <c r="I474" s="267">
        <v>-4.4702619375179671</v>
      </c>
      <c r="J474" s="87">
        <f t="shared" si="25"/>
        <v>-26.344206847856128</v>
      </c>
      <c r="K474" s="87">
        <f t="shared" si="26"/>
        <v>18.31873390098793</v>
      </c>
      <c r="L474" s="338">
        <f t="shared" si="27"/>
        <v>71.861770441776471</v>
      </c>
      <c r="M474" s="87">
        <f t="shared" si="28"/>
        <v>4.1613127017873852</v>
      </c>
      <c r="N474" s="338">
        <f t="shared" si="29"/>
        <v>4.434663106519082</v>
      </c>
      <c r="O474" s="268"/>
      <c r="P474" s="268">
        <v>0</v>
      </c>
      <c r="Q474" s="212"/>
      <c r="R474" s="104"/>
      <c r="S474" s="104"/>
    </row>
    <row r="475" spans="3:19" ht="13" x14ac:dyDescent="0.3">
      <c r="C475" s="269"/>
      <c r="D475" s="79"/>
      <c r="E475" s="266">
        <v>2033</v>
      </c>
      <c r="F475" s="267">
        <v>-29.66119620337156</v>
      </c>
      <c r="G475" s="267">
        <v>-25.180783424757859</v>
      </c>
      <c r="H475" s="267">
        <v>-0.15240746473883268</v>
      </c>
      <c r="I475" s="267">
        <v>-4.3280053138748675</v>
      </c>
      <c r="J475" s="87">
        <f t="shared" si="25"/>
        <v>-29.66119620337156</v>
      </c>
      <c r="K475" s="87">
        <f t="shared" si="26"/>
        <v>15.001744545472498</v>
      </c>
      <c r="L475" s="338">
        <f t="shared" si="27"/>
        <v>68.077102457809147</v>
      </c>
      <c r="M475" s="87">
        <f t="shared" si="28"/>
        <v>3.942153239713019</v>
      </c>
      <c r="N475" s="338">
        <f t="shared" si="29"/>
        <v>4.3033100558620614</v>
      </c>
      <c r="O475" s="268"/>
      <c r="P475" s="268">
        <v>0</v>
      </c>
      <c r="Q475" s="212"/>
      <c r="R475" s="104"/>
      <c r="S475" s="104"/>
    </row>
    <row r="476" spans="3:19" ht="13" x14ac:dyDescent="0.3">
      <c r="C476" s="269"/>
      <c r="D476" s="79"/>
      <c r="E476" s="266">
        <v>2034</v>
      </c>
      <c r="F476" s="267">
        <v>-25.135309709874733</v>
      </c>
      <c r="G476" s="267">
        <v>-22.577422608046184</v>
      </c>
      <c r="H476" s="267">
        <v>-5.5348182892581406</v>
      </c>
      <c r="I476" s="267">
        <v>2.9769311874295905</v>
      </c>
      <c r="J476" s="87">
        <f t="shared" si="25"/>
        <v>-25.135309709874733</v>
      </c>
      <c r="K476" s="87">
        <f t="shared" si="26"/>
        <v>19.527631038969325</v>
      </c>
      <c r="L476" s="338">
        <f t="shared" si="27"/>
        <v>73.241115927591878</v>
      </c>
      <c r="M476" s="87">
        <f t="shared" si="28"/>
        <v>4.2411867134488048</v>
      </c>
      <c r="N476" s="338">
        <f t="shared" si="29"/>
        <v>4.1642667393816</v>
      </c>
      <c r="O476" s="268"/>
      <c r="P476" s="268">
        <v>0</v>
      </c>
      <c r="Q476" s="212"/>
      <c r="R476" s="104"/>
      <c r="S476" s="104"/>
    </row>
    <row r="477" spans="3:19" ht="13" x14ac:dyDescent="0.3">
      <c r="C477" s="269"/>
      <c r="D477" s="79"/>
      <c r="E477" s="266">
        <v>2035</v>
      </c>
      <c r="F477" s="267">
        <v>-23.301118811407211</v>
      </c>
      <c r="G477" s="267">
        <v>-19.405328218329583</v>
      </c>
      <c r="H477" s="267">
        <v>-9.2509533526335925</v>
      </c>
      <c r="I477" s="267">
        <v>5.355162759555963</v>
      </c>
      <c r="J477" s="87">
        <f t="shared" si="25"/>
        <v>-23.301118811407211</v>
      </c>
      <c r="K477" s="87">
        <f t="shared" si="26"/>
        <v>21.361821937436847</v>
      </c>
      <c r="L477" s="338">
        <f t="shared" si="27"/>
        <v>75.333918413789661</v>
      </c>
      <c r="M477" s="87">
        <f t="shared" si="28"/>
        <v>4.3623750102943868</v>
      </c>
      <c r="N477" s="338">
        <f t="shared" si="29"/>
        <v>4.1756936292488191</v>
      </c>
      <c r="O477" s="268"/>
      <c r="P477" s="268">
        <v>0</v>
      </c>
      <c r="Q477" s="212"/>
      <c r="R477" s="104"/>
      <c r="S477" s="104"/>
    </row>
    <row r="478" spans="3:19" ht="13" x14ac:dyDescent="0.3">
      <c r="C478" s="269"/>
      <c r="D478" s="79"/>
      <c r="E478" s="266">
        <v>2036</v>
      </c>
      <c r="F478" s="267">
        <v>-27.055655137427355</v>
      </c>
      <c r="G478" s="267">
        <v>-15.744406479074</v>
      </c>
      <c r="H478" s="267">
        <v>-10.182057628486707</v>
      </c>
      <c r="I478" s="267">
        <v>-1.1291910298666503</v>
      </c>
      <c r="J478" s="87">
        <f t="shared" si="25"/>
        <v>-27.055655137427355</v>
      </c>
      <c r="K478" s="87">
        <f t="shared" si="26"/>
        <v>17.607285611416703</v>
      </c>
      <c r="L478" s="338">
        <f t="shared" si="27"/>
        <v>71.050011561902068</v>
      </c>
      <c r="M478" s="87">
        <f t="shared" si="28"/>
        <v>4.1143060316644027</v>
      </c>
      <c r="N478" s="338">
        <f t="shared" si="29"/>
        <v>4.4133209412911514</v>
      </c>
      <c r="O478" s="268"/>
      <c r="P478" s="268">
        <v>0</v>
      </c>
      <c r="Q478" s="212"/>
      <c r="R478" s="104"/>
      <c r="S478" s="104"/>
    </row>
    <row r="479" spans="3:19" ht="13" x14ac:dyDescent="0.3">
      <c r="C479" s="269"/>
      <c r="D479" s="79"/>
      <c r="E479" s="266">
        <v>2037</v>
      </c>
      <c r="F479" s="267">
        <v>-25.479474116322191</v>
      </c>
      <c r="G479" s="267">
        <v>-11.686877354326938</v>
      </c>
      <c r="H479" s="267">
        <v>-8.0478190261780593</v>
      </c>
      <c r="I479" s="267">
        <v>-5.7447777358171921</v>
      </c>
      <c r="J479" s="87">
        <f t="shared" si="25"/>
        <v>-25.479474116322191</v>
      </c>
      <c r="K479" s="87">
        <f t="shared" si="26"/>
        <v>19.183466632521867</v>
      </c>
      <c r="L479" s="338">
        <f t="shared" si="27"/>
        <v>72.848426090304045</v>
      </c>
      <c r="M479" s="87">
        <f t="shared" si="28"/>
        <v>4.2184471511234838</v>
      </c>
      <c r="N479" s="338">
        <f t="shared" si="29"/>
        <v>4.8084928013471675</v>
      </c>
      <c r="O479" s="268"/>
      <c r="P479" s="268">
        <v>0</v>
      </c>
      <c r="Q479" s="212"/>
      <c r="R479" s="104"/>
      <c r="S479" s="104"/>
    </row>
    <row r="480" spans="3:19" ht="13" x14ac:dyDescent="0.3">
      <c r="C480" s="269"/>
      <c r="D480" s="79"/>
      <c r="E480" s="266">
        <v>2038</v>
      </c>
      <c r="F480" s="267">
        <v>-11.678690288187715</v>
      </c>
      <c r="G480" s="267">
        <v>-7.3349514939388483</v>
      </c>
      <c r="H480" s="267">
        <v>-3.4907572935414732</v>
      </c>
      <c r="I480" s="267">
        <v>-0.85298150070739387</v>
      </c>
      <c r="J480" s="87">
        <f t="shared" si="25"/>
        <v>-11.678690288187715</v>
      </c>
      <c r="K480" s="87">
        <f t="shared" si="26"/>
        <v>32.984250460656341</v>
      </c>
      <c r="L480" s="338">
        <f t="shared" si="27"/>
        <v>88.595050245472095</v>
      </c>
      <c r="M480" s="87">
        <f t="shared" si="28"/>
        <v>5.1302897999246788</v>
      </c>
      <c r="N480" s="338">
        <f t="shared" si="29"/>
        <v>5.2700893715317108</v>
      </c>
      <c r="O480" s="268"/>
      <c r="P480" s="268">
        <v>0</v>
      </c>
      <c r="Q480" s="212"/>
      <c r="R480" s="104"/>
      <c r="S480" s="104"/>
    </row>
    <row r="481" spans="3:19" ht="13" x14ac:dyDescent="0.3">
      <c r="C481" s="269"/>
      <c r="D481" s="79"/>
      <c r="E481" s="266">
        <v>2039</v>
      </c>
      <c r="F481" s="267">
        <v>4.7694190432981944</v>
      </c>
      <c r="G481" s="267">
        <v>-2.798255509726177</v>
      </c>
      <c r="H481" s="267">
        <v>2.1172087257852001</v>
      </c>
      <c r="I481" s="267">
        <v>5.4504658272391717</v>
      </c>
      <c r="J481" s="87">
        <f t="shared" si="25"/>
        <v>4.7694190432981944</v>
      </c>
      <c r="K481" s="87">
        <f t="shared" si="26"/>
        <v>49.43235979214225</v>
      </c>
      <c r="L481" s="338">
        <f t="shared" si="27"/>
        <v>107.36225933529319</v>
      </c>
      <c r="M481" s="87">
        <f t="shared" si="28"/>
        <v>6.2170460137288872</v>
      </c>
      <c r="N481" s="338">
        <f t="shared" si="29"/>
        <v>5.7833812577098271</v>
      </c>
      <c r="O481" s="268"/>
      <c r="P481" s="268">
        <v>0</v>
      </c>
      <c r="Q481" s="212"/>
      <c r="R481" s="104"/>
      <c r="S481" s="104"/>
    </row>
    <row r="482" spans="3:19" ht="13" x14ac:dyDescent="0.3">
      <c r="C482" s="269"/>
      <c r="D482" s="79"/>
      <c r="E482" s="266">
        <v>2040</v>
      </c>
      <c r="F482" s="267">
        <v>11.630316394548432</v>
      </c>
      <c r="G482" s="267">
        <v>1.8089295591748484</v>
      </c>
      <c r="H482" s="267">
        <v>7.0877818991937955</v>
      </c>
      <c r="I482" s="267">
        <v>2.7336049361797881</v>
      </c>
      <c r="J482" s="87">
        <f t="shared" si="25"/>
        <v>11.630316394548432</v>
      </c>
      <c r="K482" s="87">
        <f t="shared" si="26"/>
        <v>56.293257143392488</v>
      </c>
      <c r="L482" s="338">
        <f t="shared" si="27"/>
        <v>115.19050831757795</v>
      </c>
      <c r="M482" s="87">
        <f t="shared" si="28"/>
        <v>6.6703578612171031</v>
      </c>
      <c r="N482" s="338">
        <f t="shared" si="29"/>
        <v>6.3348942255030529</v>
      </c>
      <c r="O482" s="268"/>
      <c r="P482" s="268">
        <v>0</v>
      </c>
      <c r="Q482" s="212"/>
      <c r="R482" s="104"/>
      <c r="S482" s="104"/>
    </row>
    <row r="483" spans="3:19" ht="13" x14ac:dyDescent="0.3">
      <c r="C483" s="269"/>
      <c r="D483" s="79"/>
      <c r="E483" s="266">
        <v>2041</v>
      </c>
      <c r="F483" s="267">
        <v>11.787835958282706</v>
      </c>
      <c r="G483" s="267">
        <v>6.3705470276741751</v>
      </c>
      <c r="H483" s="267">
        <v>9.9245543655751014</v>
      </c>
      <c r="I483" s="267">
        <v>-4.5072654349665697</v>
      </c>
      <c r="J483" s="87">
        <f t="shared" si="25"/>
        <v>11.787835958282706</v>
      </c>
      <c r="K483" s="87">
        <f t="shared" si="26"/>
        <v>56.450776707126764</v>
      </c>
      <c r="L483" s="338">
        <f t="shared" si="27"/>
        <v>115.37023733863207</v>
      </c>
      <c r="M483" s="87">
        <f t="shared" si="28"/>
        <v>6.6807654625549837</v>
      </c>
      <c r="N483" s="338">
        <f t="shared" si="29"/>
        <v>6.8144136799916382</v>
      </c>
      <c r="O483" s="268"/>
      <c r="P483" s="268">
        <v>0</v>
      </c>
      <c r="Q483" s="212"/>
      <c r="R483" s="104"/>
      <c r="S483" s="104"/>
    </row>
    <row r="484" spans="3:19" ht="13" x14ac:dyDescent="0.3">
      <c r="C484" s="269"/>
      <c r="D484" s="79"/>
      <c r="E484" s="266">
        <v>2042</v>
      </c>
      <c r="F484" s="267">
        <v>16.256406832730963</v>
      </c>
      <c r="G484" s="267">
        <v>10.77168807528264</v>
      </c>
      <c r="H484" s="267">
        <v>9.7735061818029738</v>
      </c>
      <c r="I484" s="267">
        <v>-4.2887874243546484</v>
      </c>
      <c r="J484" s="87">
        <f t="shared" si="25"/>
        <v>16.256406832730963</v>
      </c>
      <c r="K484" s="87">
        <f t="shared" si="26"/>
        <v>60.919347581575025</v>
      </c>
      <c r="L484" s="338">
        <f t="shared" si="27"/>
        <v>120.46885397859569</v>
      </c>
      <c r="M484" s="87">
        <f t="shared" si="28"/>
        <v>6.9760119900896127</v>
      </c>
      <c r="N484" s="338">
        <f t="shared" si="29"/>
        <v>7.0892131578113311</v>
      </c>
      <c r="O484" s="268"/>
      <c r="P484" s="268">
        <v>0</v>
      </c>
      <c r="Q484" s="212"/>
      <c r="R484" s="104"/>
      <c r="S484" s="104"/>
    </row>
    <row r="485" spans="3:19" ht="13" x14ac:dyDescent="0.3">
      <c r="C485" s="269"/>
      <c r="D485" s="79"/>
      <c r="E485" s="266">
        <v>2043</v>
      </c>
      <c r="F485" s="267">
        <v>24.60906364327349</v>
      </c>
      <c r="G485" s="267">
        <v>14.901486341535257</v>
      </c>
      <c r="H485" s="267">
        <v>6.6801109143488695</v>
      </c>
      <c r="I485" s="267">
        <v>3.0274663873893624</v>
      </c>
      <c r="J485" s="87">
        <f t="shared" si="25"/>
        <v>24.60906364327349</v>
      </c>
      <c r="K485" s="87">
        <f t="shared" si="26"/>
        <v>69.272004392117552</v>
      </c>
      <c r="L485" s="338">
        <f t="shared" si="27"/>
        <v>129.99919291663389</v>
      </c>
      <c r="M485" s="87">
        <f t="shared" si="28"/>
        <v>7.5278870723675997</v>
      </c>
      <c r="N485" s="338">
        <f t="shared" si="29"/>
        <v>7.1568661201600436</v>
      </c>
      <c r="O485" s="268"/>
      <c r="P485" s="268">
        <v>0</v>
      </c>
      <c r="Q485" s="212"/>
      <c r="R485" s="104"/>
      <c r="S485" s="104"/>
    </row>
    <row r="486" spans="3:19" ht="13" x14ac:dyDescent="0.3">
      <c r="C486" s="269"/>
      <c r="D486" s="79"/>
      <c r="E486" s="266">
        <v>2044</v>
      </c>
      <c r="F486" s="267">
        <v>25.56493784503316</v>
      </c>
      <c r="G486" s="267">
        <v>18.655910690345507</v>
      </c>
      <c r="H486" s="267">
        <v>1.5756456683381375</v>
      </c>
      <c r="I486" s="267">
        <v>5.3333814863495164</v>
      </c>
      <c r="J486" s="87">
        <f t="shared" si="25"/>
        <v>25.56493784503316</v>
      </c>
      <c r="K486" s="87">
        <f t="shared" si="26"/>
        <v>70.227878593877222</v>
      </c>
      <c r="L486" s="338">
        <f t="shared" si="27"/>
        <v>131.08984051913063</v>
      </c>
      <c r="M486" s="87">
        <f t="shared" si="28"/>
        <v>7.5910434028273519</v>
      </c>
      <c r="N486" s="338">
        <f t="shared" si="29"/>
        <v>7.1405396381532285</v>
      </c>
      <c r="O486" s="268"/>
      <c r="P486" s="268">
        <v>0</v>
      </c>
      <c r="Q486" s="212"/>
      <c r="R486" s="104"/>
      <c r="S486" s="104"/>
    </row>
    <row r="487" spans="3:19" ht="13" x14ac:dyDescent="0.3">
      <c r="C487" s="269"/>
      <c r="D487" s="79"/>
      <c r="E487" s="266">
        <v>2045</v>
      </c>
      <c r="F487" s="267">
        <v>16.749971139448821</v>
      </c>
      <c r="G487" s="267">
        <v>21.94038579256781</v>
      </c>
      <c r="H487" s="267">
        <v>-4.0031730339396203</v>
      </c>
      <c r="I487" s="267">
        <v>-1.1872416191793671</v>
      </c>
      <c r="J487" s="87">
        <f t="shared" si="25"/>
        <v>16.749971139448821</v>
      </c>
      <c r="K487" s="87">
        <f t="shared" si="26"/>
        <v>61.412911888292882</v>
      </c>
      <c r="L487" s="338">
        <f t="shared" si="27"/>
        <v>121.03200834222307</v>
      </c>
      <c r="M487" s="87">
        <f t="shared" si="28"/>
        <v>7.0086226729606711</v>
      </c>
      <c r="N487" s="338">
        <f t="shared" si="29"/>
        <v>7.133973775285618</v>
      </c>
      <c r="O487" s="268"/>
      <c r="P487" s="268">
        <v>0</v>
      </c>
      <c r="Q487" s="212"/>
      <c r="R487" s="104"/>
      <c r="S487" s="104"/>
    </row>
    <row r="488" spans="3:19" ht="13" x14ac:dyDescent="0.3">
      <c r="C488" s="269"/>
      <c r="D488" s="79"/>
      <c r="E488" s="266">
        <v>2046</v>
      </c>
      <c r="F488" s="267">
        <v>10.552325373500317</v>
      </c>
      <c r="G488" s="267">
        <v>24.672174513286731</v>
      </c>
      <c r="H488" s="267">
        <v>-8.3768229582186429</v>
      </c>
      <c r="I488" s="267">
        <v>-5.7430261815677719</v>
      </c>
      <c r="J488" s="87">
        <f t="shared" si="25"/>
        <v>10.552325373500317</v>
      </c>
      <c r="K488" s="87">
        <f t="shared" si="26"/>
        <v>55.215266122344374</v>
      </c>
      <c r="L488" s="338">
        <f t="shared" si="27"/>
        <v>113.96052604537645</v>
      </c>
      <c r="M488" s="87">
        <f t="shared" si="28"/>
        <v>6.5991330525209078</v>
      </c>
      <c r="N488" s="338">
        <f t="shared" si="29"/>
        <v>7.1349906552793616</v>
      </c>
      <c r="O488" s="268"/>
      <c r="P488" s="268">
        <v>0</v>
      </c>
      <c r="Q488" s="212"/>
      <c r="R488" s="104"/>
      <c r="S488" s="104"/>
    </row>
    <row r="489" spans="3:19" ht="13" x14ac:dyDescent="0.3">
      <c r="C489" s="269"/>
      <c r="D489" s="79"/>
      <c r="E489" s="266">
        <v>2047</v>
      </c>
      <c r="F489" s="267">
        <v>15.759533527889436</v>
      </c>
      <c r="G489" s="267">
        <v>26.782462090658054</v>
      </c>
      <c r="H489" s="267">
        <v>-10.228602005951021</v>
      </c>
      <c r="I489" s="267">
        <v>-0.7943265568175959</v>
      </c>
      <c r="J489" s="87">
        <f t="shared" si="25"/>
        <v>15.759533527889436</v>
      </c>
      <c r="K489" s="87">
        <f t="shared" si="26"/>
        <v>60.422474276733496</v>
      </c>
      <c r="L489" s="338">
        <f t="shared" si="27"/>
        <v>119.90192406493924</v>
      </c>
      <c r="M489" s="87">
        <f t="shared" si="28"/>
        <v>6.9431826757515633</v>
      </c>
      <c r="N489" s="338">
        <f t="shared" si="29"/>
        <v>7.1481471822702662</v>
      </c>
      <c r="O489" s="268"/>
      <c r="P489" s="268">
        <v>0</v>
      </c>
      <c r="Q489" s="212"/>
      <c r="R489" s="104"/>
      <c r="S489" s="104"/>
    </row>
    <row r="490" spans="3:19" ht="13" x14ac:dyDescent="0.3">
      <c r="C490" s="269"/>
      <c r="D490" s="79"/>
      <c r="E490" s="266">
        <v>2048</v>
      </c>
      <c r="F490" s="267">
        <v>24.686016289605874</v>
      </c>
      <c r="G490" s="267">
        <v>28.218089605048554</v>
      </c>
      <c r="H490" s="267">
        <v>-9.0010258333058335</v>
      </c>
      <c r="I490" s="267">
        <v>5.4689525178631513</v>
      </c>
      <c r="J490" s="87">
        <f t="shared" si="25"/>
        <v>24.686016289605874</v>
      </c>
      <c r="K490" s="87">
        <f t="shared" si="26"/>
        <v>69.348957038449925</v>
      </c>
      <c r="L490" s="338">
        <f t="shared" si="27"/>
        <v>130.08699549470711</v>
      </c>
      <c r="M490" s="87">
        <f t="shared" si="28"/>
        <v>7.5329714723363121</v>
      </c>
      <c r="N490" s="338">
        <f t="shared" si="29"/>
        <v>7.2544301619956659</v>
      </c>
      <c r="O490" s="268"/>
      <c r="P490" s="268">
        <v>0</v>
      </c>
      <c r="Q490" s="212"/>
      <c r="R490" s="104"/>
      <c r="S490" s="104"/>
    </row>
    <row r="491" spans="3:19" ht="13" x14ac:dyDescent="0.3">
      <c r="C491" s="269"/>
      <c r="D491" s="79"/>
      <c r="E491" s="266">
        <v>2049</v>
      </c>
      <c r="F491" s="267">
        <v>26.560561295906041</v>
      </c>
      <c r="G491" s="267">
        <v>28.94289307175821</v>
      </c>
      <c r="H491" s="267">
        <v>-5.0636603979205592</v>
      </c>
      <c r="I491" s="267">
        <v>2.6813286220683912</v>
      </c>
      <c r="J491" s="87">
        <f t="shared" si="25"/>
        <v>26.560561295906041</v>
      </c>
      <c r="K491" s="87">
        <f t="shared" si="26"/>
        <v>71.223502044750091</v>
      </c>
      <c r="L491" s="338">
        <f t="shared" si="27"/>
        <v>132.22584181269525</v>
      </c>
      <c r="M491" s="87">
        <f t="shared" si="28"/>
        <v>7.6568260377818778</v>
      </c>
      <c r="N491" s="338">
        <f t="shared" si="29"/>
        <v>7.5074058337427774</v>
      </c>
      <c r="O491" s="268"/>
      <c r="P491" s="268">
        <v>0</v>
      </c>
      <c r="Q491" s="212"/>
      <c r="R491" s="104"/>
      <c r="S491" s="104"/>
    </row>
    <row r="492" spans="3:19" ht="13" x14ac:dyDescent="0.3">
      <c r="C492" s="269"/>
      <c r="D492" s="79"/>
      <c r="E492" s="266">
        <v>2050</v>
      </c>
      <c r="F492" s="267">
        <v>24.792962053114863</v>
      </c>
      <c r="G492" s="267">
        <v>28.938614425085653</v>
      </c>
      <c r="H492" s="267">
        <v>0.39813712226941178</v>
      </c>
      <c r="I492" s="267">
        <v>-4.5437894942402011</v>
      </c>
      <c r="J492" s="87">
        <f t="shared" si="25"/>
        <v>24.792962053114863</v>
      </c>
      <c r="K492" s="87">
        <f t="shared" si="26"/>
        <v>69.455902801958928</v>
      </c>
      <c r="L492" s="338">
        <f t="shared" si="27"/>
        <v>130.20902006692964</v>
      </c>
      <c r="M492" s="87">
        <f t="shared" si="28"/>
        <v>7.5400375715876686</v>
      </c>
      <c r="N492" s="338">
        <f t="shared" si="29"/>
        <v>7.8170671020051419</v>
      </c>
      <c r="O492" s="268"/>
      <c r="P492" s="268">
        <v>0</v>
      </c>
      <c r="Q492" s="212"/>
      <c r="R492" s="104"/>
      <c r="S492" s="104"/>
    </row>
    <row r="493" spans="3:19" ht="13" x14ac:dyDescent="0.3">
      <c r="C493" s="79"/>
      <c r="D493" s="79"/>
      <c r="E493" s="266">
        <v>2051</v>
      </c>
      <c r="F493" s="267">
        <v>29.696322225089592</v>
      </c>
      <c r="G493" s="267">
        <v>28.205361445713024</v>
      </c>
      <c r="H493" s="267">
        <v>5.7400741155590111</v>
      </c>
      <c r="I493" s="267">
        <v>-4.2491133361824431</v>
      </c>
      <c r="J493" s="87">
        <f t="shared" si="25"/>
        <v>29.696322225089592</v>
      </c>
      <c r="K493" s="87">
        <f t="shared" si="26"/>
        <v>74.359262973933653</v>
      </c>
      <c r="L493" s="338">
        <f t="shared" si="27"/>
        <v>135.80372908397126</v>
      </c>
      <c r="M493" s="87">
        <f t="shared" si="28"/>
        <v>7.8640114112564623</v>
      </c>
      <c r="N493" s="338">
        <f t="shared" si="29"/>
        <v>8.0208392143949023</v>
      </c>
      <c r="O493" s="268"/>
      <c r="P493" s="268">
        <v>0</v>
      </c>
      <c r="Q493" s="212"/>
      <c r="R493" s="104"/>
      <c r="S493" s="104"/>
    </row>
    <row r="494" spans="3:19" ht="13" x14ac:dyDescent="0.3">
      <c r="C494" s="79"/>
      <c r="D494" s="79"/>
      <c r="E494" s="266">
        <v>2052</v>
      </c>
      <c r="F494" s="267">
        <v>39.193226988341941</v>
      </c>
      <c r="G494" s="267">
        <v>26.761605045670976</v>
      </c>
      <c r="H494" s="267">
        <v>9.3539423871569856</v>
      </c>
      <c r="I494" s="267">
        <v>3.0776795555139782</v>
      </c>
      <c r="J494" s="87">
        <f t="shared" si="25"/>
        <v>39.193226988341941</v>
      </c>
      <c r="K494" s="87">
        <f t="shared" si="26"/>
        <v>83.856167737185999</v>
      </c>
      <c r="L494" s="338">
        <f t="shared" si="27"/>
        <v>146.6396491162449</v>
      </c>
      <c r="M494" s="87">
        <f t="shared" si="28"/>
        <v>8.491489017063385</v>
      </c>
      <c r="N494" s="338">
        <f t="shared" si="29"/>
        <v>8.0471713690798676</v>
      </c>
      <c r="O494" s="268"/>
      <c r="P494" s="268">
        <v>0</v>
      </c>
      <c r="Q494" s="212"/>
      <c r="R494" s="104"/>
      <c r="S494" s="104"/>
    </row>
    <row r="495" spans="3:19" ht="13" x14ac:dyDescent="0.3">
      <c r="C495" s="79"/>
      <c r="D495" s="79"/>
      <c r="E495" s="266">
        <v>2053</v>
      </c>
      <c r="F495" s="267">
        <v>40.106521554360938</v>
      </c>
      <c r="G495" s="267">
        <v>24.643713979277454</v>
      </c>
      <c r="H495" s="267">
        <v>10.15177467414404</v>
      </c>
      <c r="I495" s="267">
        <v>5.3110329009394439</v>
      </c>
      <c r="J495" s="87">
        <f t="shared" si="25"/>
        <v>40.106521554360938</v>
      </c>
      <c r="K495" s="87">
        <f t="shared" si="26"/>
        <v>84.769462303204989</v>
      </c>
      <c r="L495" s="338">
        <f t="shared" si="27"/>
        <v>147.68171357092757</v>
      </c>
      <c r="M495" s="87">
        <f t="shared" si="28"/>
        <v>8.5518320342851162</v>
      </c>
      <c r="N495" s="338">
        <f t="shared" si="29"/>
        <v>7.9327297194822135</v>
      </c>
      <c r="O495" s="268"/>
      <c r="P495" s="268">
        <v>0</v>
      </c>
      <c r="Q495" s="212"/>
      <c r="R495" s="104"/>
      <c r="S495" s="104"/>
    </row>
    <row r="496" spans="3:19" ht="13" x14ac:dyDescent="0.3">
      <c r="C496" s="79"/>
      <c r="D496" s="79"/>
      <c r="E496" s="266">
        <v>2054</v>
      </c>
      <c r="F496" s="267">
        <v>28.553253648111703</v>
      </c>
      <c r="G496" s="267">
        <v>21.905038700847015</v>
      </c>
      <c r="H496" s="267">
        <v>7.8933808687733746</v>
      </c>
      <c r="I496" s="267">
        <v>-1.245165921508687</v>
      </c>
      <c r="J496" s="87">
        <f t="shared" si="25"/>
        <v>28.553253648111703</v>
      </c>
      <c r="K496" s="87">
        <f t="shared" si="26"/>
        <v>73.216194396955757</v>
      </c>
      <c r="L496" s="338">
        <f t="shared" si="27"/>
        <v>134.49949365144752</v>
      </c>
      <c r="M496" s="87">
        <f t="shared" si="28"/>
        <v>7.7884868112067105</v>
      </c>
      <c r="N496" s="338">
        <f t="shared" si="29"/>
        <v>7.6957458172330915</v>
      </c>
      <c r="O496" s="268"/>
      <c r="P496" s="268">
        <v>0</v>
      </c>
      <c r="Q496" s="212"/>
      <c r="R496" s="104"/>
      <c r="S496" s="104"/>
    </row>
    <row r="497" spans="1:256" x14ac:dyDescent="0.25">
      <c r="C497" s="79"/>
      <c r="D497" s="79"/>
      <c r="E497" s="266">
        <v>2055</v>
      </c>
      <c r="F497" s="267">
        <v>16.132561768544001</v>
      </c>
      <c r="G497" s="267">
        <v>18.614567447145447</v>
      </c>
      <c r="H497" s="267">
        <v>3.258658062575412</v>
      </c>
      <c r="I497" s="267">
        <v>-5.7406637411768608</v>
      </c>
      <c r="J497" s="87">
        <f t="shared" si="25"/>
        <v>16.132561768544001</v>
      </c>
      <c r="K497" s="87">
        <f t="shared" si="26"/>
        <v>60.795502517388059</v>
      </c>
      <c r="L497" s="338">
        <f t="shared" si="27"/>
        <v>120.32754739025182</v>
      </c>
      <c r="M497" s="87">
        <f t="shared" si="28"/>
        <v>6.9678293235993953</v>
      </c>
      <c r="N497" s="338">
        <f t="shared" si="29"/>
        <v>7.2960377934123057</v>
      </c>
      <c r="O497" s="268"/>
      <c r="P497" s="268">
        <v>0</v>
      </c>
    </row>
    <row r="498" spans="1:256" ht="14.5" x14ac:dyDescent="0.35">
      <c r="A498" s="62"/>
      <c r="B498" s="54"/>
      <c r="C498" s="83"/>
      <c r="D498" s="270"/>
      <c r="E498" s="266">
        <v>2056</v>
      </c>
      <c r="F498" s="267">
        <v>11.762506505964707</v>
      </c>
      <c r="G498" s="267">
        <v>14.855188398343838</v>
      </c>
      <c r="H498" s="267">
        <v>-2.3570947720289781</v>
      </c>
      <c r="I498" s="267">
        <v>-0.73558712035015283</v>
      </c>
      <c r="J498" s="87">
        <f t="shared" si="25"/>
        <v>11.762506505964707</v>
      </c>
      <c r="K498" s="87">
        <f t="shared" si="26"/>
        <v>56.425447254808766</v>
      </c>
      <c r="L498" s="338">
        <f t="shared" si="27"/>
        <v>115.34133656236637</v>
      </c>
      <c r="M498" s="87">
        <f t="shared" si="28"/>
        <v>6.6790919000108566</v>
      </c>
      <c r="N498" s="338">
        <f t="shared" si="29"/>
        <v>6.7523649648882129</v>
      </c>
      <c r="O498" s="268"/>
      <c r="P498" s="268">
        <v>0</v>
      </c>
    </row>
    <row r="499" spans="1:256" ht="14" x14ac:dyDescent="0.3">
      <c r="A499" s="61"/>
      <c r="B499" s="66"/>
      <c r="C499" s="83"/>
      <c r="D499" s="270"/>
      <c r="E499" s="266">
        <v>2057</v>
      </c>
      <c r="F499" s="267">
        <v>8.9452229145371636</v>
      </c>
      <c r="G499" s="267">
        <v>10.721601694305242</v>
      </c>
      <c r="H499" s="267">
        <v>-7.2632362553504155</v>
      </c>
      <c r="I499" s="267">
        <v>5.4868574755823367</v>
      </c>
      <c r="J499" s="87">
        <f t="shared" si="25"/>
        <v>8.9452229145371636</v>
      </c>
      <c r="K499" s="87">
        <f t="shared" si="26"/>
        <v>53.60816366338122</v>
      </c>
      <c r="L499" s="338">
        <f t="shared" si="27"/>
        <v>112.12683031364931</v>
      </c>
      <c r="M499" s="87">
        <f t="shared" si="28"/>
        <v>6.4929488979594518</v>
      </c>
      <c r="N499" s="338">
        <f t="shared" si="29"/>
        <v>6.2095864113816965</v>
      </c>
      <c r="O499" s="268"/>
      <c r="P499" s="268">
        <v>0</v>
      </c>
    </row>
    <row r="500" spans="1:256" ht="14.5" x14ac:dyDescent="0.35">
      <c r="A500" s="83"/>
      <c r="B500" s="54"/>
      <c r="C500" s="79"/>
      <c r="D500" s="83"/>
      <c r="E500" s="266">
        <v>2058</v>
      </c>
      <c r="F500" s="267">
        <v>-1.0360549063683804</v>
      </c>
      <c r="G500" s="267">
        <v>6.3179339032550406</v>
      </c>
      <c r="H500" s="267">
        <v>-9.9827559044509329</v>
      </c>
      <c r="I500" s="267">
        <v>2.6287670948275119</v>
      </c>
      <c r="J500" s="87">
        <f t="shared" si="25"/>
        <v>-1.0360549063683804</v>
      </c>
      <c r="K500" s="87">
        <f t="shared" si="26"/>
        <v>43.62688584247568</v>
      </c>
      <c r="L500" s="338">
        <f t="shared" si="27"/>
        <v>100.73824308618312</v>
      </c>
      <c r="M500" s="87">
        <f t="shared" si="28"/>
        <v>5.8334678916646521</v>
      </c>
      <c r="N500" s="338">
        <f t="shared" si="29"/>
        <v>5.8173144167371778</v>
      </c>
      <c r="O500" s="268"/>
      <c r="P500" s="268">
        <v>0</v>
      </c>
    </row>
    <row r="501" spans="1:256" ht="14.5" x14ac:dyDescent="0.35">
      <c r="A501" s="83"/>
      <c r="B501" s="225"/>
      <c r="C501" s="271"/>
      <c r="D501" s="272"/>
      <c r="E501" s="266">
        <v>2059</v>
      </c>
      <c r="F501" s="267">
        <v>-12.521648328337349</v>
      </c>
      <c r="G501" s="267">
        <v>1.7551150352541312</v>
      </c>
      <c r="H501" s="267">
        <v>-9.6969331333196465</v>
      </c>
      <c r="I501" s="267">
        <v>-4.5798302302718348</v>
      </c>
      <c r="J501" s="87">
        <f t="shared" si="25"/>
        <v>-12.521648328337349</v>
      </c>
      <c r="K501" s="87">
        <f t="shared" si="26"/>
        <v>32.141292420506709</v>
      </c>
      <c r="L501" s="338">
        <f t="shared" si="27"/>
        <v>87.633239409064871</v>
      </c>
      <c r="M501" s="87">
        <f t="shared" si="28"/>
        <v>5.0745940436741286</v>
      </c>
      <c r="N501" s="338">
        <f t="shared" si="29"/>
        <v>5.5879876181743091</v>
      </c>
      <c r="O501" s="268"/>
      <c r="P501" s="268">
        <v>0</v>
      </c>
    </row>
    <row r="502" spans="1:256" ht="13" x14ac:dyDescent="0.3">
      <c r="B502" s="226"/>
      <c r="C502" s="96"/>
      <c r="D502" s="83"/>
      <c r="E502" s="266">
        <v>2060</v>
      </c>
      <c r="F502" s="267">
        <v>-13.552718948680052</v>
      </c>
      <c r="G502" s="267">
        <v>-2.8519158255133497</v>
      </c>
      <c r="H502" s="267">
        <v>-6.4918158536726036</v>
      </c>
      <c r="I502" s="267">
        <v>-4.2089872694940986</v>
      </c>
      <c r="J502" s="87">
        <f t="shared" si="25"/>
        <v>-13.552718948680052</v>
      </c>
      <c r="K502" s="87">
        <f t="shared" si="26"/>
        <v>31.110221800164005</v>
      </c>
      <c r="L502" s="338">
        <f t="shared" si="27"/>
        <v>86.456793075424486</v>
      </c>
      <c r="M502" s="87">
        <f t="shared" si="28"/>
        <v>5.0064693503768023</v>
      </c>
      <c r="N502" s="338">
        <f t="shared" si="29"/>
        <v>5.4404488554862631</v>
      </c>
      <c r="O502" s="268"/>
      <c r="P502" s="268">
        <v>0</v>
      </c>
    </row>
    <row r="503" spans="1:256" ht="13" x14ac:dyDescent="0.3">
      <c r="B503" s="96"/>
      <c r="C503" s="96"/>
      <c r="D503" s="83"/>
      <c r="E503" s="266">
        <v>2061</v>
      </c>
      <c r="F503" s="267">
        <v>-5.5918559880751886</v>
      </c>
      <c r="G503" s="267">
        <v>-7.3871058785185006</v>
      </c>
      <c r="H503" s="267">
        <v>-1.3323154601771419</v>
      </c>
      <c r="I503" s="267">
        <v>3.1275653506204542</v>
      </c>
      <c r="J503" s="87">
        <f t="shared" si="25"/>
        <v>-5.5918559880751886</v>
      </c>
      <c r="K503" s="87">
        <f t="shared" si="26"/>
        <v>39.071084760768869</v>
      </c>
      <c r="L503" s="338">
        <f t="shared" si="27"/>
        <v>95.540097223402611</v>
      </c>
      <c r="M503" s="87">
        <f t="shared" si="28"/>
        <v>5.5324579071965134</v>
      </c>
      <c r="N503" s="338">
        <f t="shared" si="29"/>
        <v>5.3408041355070406</v>
      </c>
      <c r="O503" s="268"/>
      <c r="P503" s="268">
        <v>0</v>
      </c>
    </row>
    <row r="504" spans="1:256" ht="13" x14ac:dyDescent="0.3">
      <c r="B504" s="210"/>
      <c r="C504" s="273"/>
      <c r="D504" s="79"/>
      <c r="E504" s="266">
        <v>2062</v>
      </c>
      <c r="F504" s="267">
        <v>-2.2198096314020903</v>
      </c>
      <c r="G504" s="267">
        <v>-11.736212019582428</v>
      </c>
      <c r="H504" s="267">
        <v>4.2282830076338245</v>
      </c>
      <c r="I504" s="267">
        <v>5.2881193805465134</v>
      </c>
      <c r="J504" s="87">
        <f t="shared" si="25"/>
        <v>-2.2198096314020903</v>
      </c>
      <c r="K504" s="87">
        <f t="shared" si="26"/>
        <v>42.443131117441965</v>
      </c>
      <c r="L504" s="338">
        <f t="shared" si="27"/>
        <v>99.387584965663152</v>
      </c>
      <c r="M504" s="87">
        <f t="shared" si="28"/>
        <v>5.7552550845192192</v>
      </c>
      <c r="N504" s="338">
        <f t="shared" si="29"/>
        <v>5.3088043595399927</v>
      </c>
      <c r="O504" s="268"/>
      <c r="P504" s="268">
        <v>0</v>
      </c>
    </row>
    <row r="505" spans="1:256" ht="13" x14ac:dyDescent="0.3">
      <c r="B505" s="217"/>
      <c r="C505" s="273"/>
      <c r="D505" s="79"/>
      <c r="E505" s="266">
        <v>2063</v>
      </c>
      <c r="F505" s="267">
        <v>-8.5766938634087566</v>
      </c>
      <c r="G505" s="267">
        <v>-15.78967866665638</v>
      </c>
      <c r="H505" s="267">
        <v>8.515942578689689</v>
      </c>
      <c r="I505" s="267">
        <v>-1.3029577754420656</v>
      </c>
      <c r="J505" s="87">
        <f t="shared" si="25"/>
        <v>-8.5766938634087566</v>
      </c>
      <c r="K505" s="87">
        <f t="shared" si="26"/>
        <v>36.086246885435301</v>
      </c>
      <c r="L505" s="338">
        <f t="shared" si="27"/>
        <v>92.134412388953507</v>
      </c>
      <c r="M505" s="87">
        <f t="shared" si="28"/>
        <v>5.3352442917685412</v>
      </c>
      <c r="N505" s="338">
        <f t="shared" si="29"/>
        <v>5.2975151182716846</v>
      </c>
      <c r="O505" s="268"/>
      <c r="P505" s="268">
        <v>0</v>
      </c>
    </row>
    <row r="506" spans="1:256" ht="13" x14ac:dyDescent="0.3">
      <c r="B506" s="217"/>
      <c r="C506" s="273"/>
      <c r="D506" s="79"/>
      <c r="E506" s="266">
        <v>2064</v>
      </c>
      <c r="F506" s="267">
        <v>-14.943239330088513</v>
      </c>
      <c r="G506" s="267">
        <v>-19.445397505195515</v>
      </c>
      <c r="H506" s="267">
        <v>10.239848841044015</v>
      </c>
      <c r="I506" s="267">
        <v>-5.7376906659370119</v>
      </c>
      <c r="J506" s="87">
        <f t="shared" si="25"/>
        <v>-14.943239330088513</v>
      </c>
      <c r="K506" s="87">
        <f t="shared" si="26"/>
        <v>29.719701418755545</v>
      </c>
      <c r="L506" s="338">
        <f t="shared" si="27"/>
        <v>84.870216392620236</v>
      </c>
      <c r="M506" s="87">
        <f t="shared" si="28"/>
        <v>4.9145951638388814</v>
      </c>
      <c r="N506" s="338">
        <f t="shared" si="29"/>
        <v>5.1751102254434773</v>
      </c>
      <c r="O506" s="268"/>
      <c r="P506" s="268">
        <v>0</v>
      </c>
    </row>
    <row r="507" spans="1:256" ht="13" x14ac:dyDescent="0.3">
      <c r="B507" s="217"/>
      <c r="C507" s="273"/>
      <c r="D507" s="79"/>
      <c r="E507" s="266">
        <v>2065</v>
      </c>
      <c r="F507" s="267">
        <v>-14.407035088270563</v>
      </c>
      <c r="G507" s="267">
        <v>-22.611279634133513</v>
      </c>
      <c r="H507" s="267">
        <v>8.881013985286442</v>
      </c>
      <c r="I507" s="267">
        <v>-0.67676943942349121</v>
      </c>
      <c r="J507" s="87">
        <f t="shared" si="25"/>
        <v>-14.407035088270563</v>
      </c>
      <c r="K507" s="87">
        <f t="shared" si="26"/>
        <v>30.255905660573497</v>
      </c>
      <c r="L507" s="338">
        <f t="shared" si="27"/>
        <v>85.482022705324113</v>
      </c>
      <c r="M507" s="87">
        <f t="shared" si="28"/>
        <v>4.9500231440352653</v>
      </c>
      <c r="N507" s="338">
        <f t="shared" si="29"/>
        <v>4.8709581365837922</v>
      </c>
      <c r="O507" s="268"/>
      <c r="P507" s="268">
        <v>0</v>
      </c>
    </row>
    <row r="508" spans="1:256" ht="13" x14ac:dyDescent="0.3">
      <c r="B508" s="217"/>
      <c r="C508" s="273"/>
      <c r="D508" s="79"/>
      <c r="E508" s="266">
        <v>2066</v>
      </c>
      <c r="F508" s="267">
        <v>-14.854876683855085</v>
      </c>
      <c r="G508" s="267">
        <v>-25.20757531913571</v>
      </c>
      <c r="H508" s="267">
        <v>4.8485198394371443</v>
      </c>
      <c r="I508" s="267">
        <v>5.5041787958434787</v>
      </c>
      <c r="J508" s="87">
        <f t="shared" si="25"/>
        <v>-14.854876683855085</v>
      </c>
      <c r="K508" s="87">
        <f t="shared" si="26"/>
        <v>29.808064064988972</v>
      </c>
      <c r="L508" s="338">
        <f t="shared" si="27"/>
        <v>84.971037722547706</v>
      </c>
      <c r="M508" s="87">
        <f t="shared" si="28"/>
        <v>4.9204334430554812</v>
      </c>
      <c r="N508" s="338">
        <f t="shared" si="29"/>
        <v>4.468891243682231</v>
      </c>
      <c r="O508" s="268"/>
      <c r="P508" s="268">
        <v>0</v>
      </c>
    </row>
    <row r="509" spans="1:256" ht="13" x14ac:dyDescent="0.3">
      <c r="B509" s="217"/>
      <c r="C509" s="273"/>
      <c r="D509" s="79"/>
      <c r="E509" s="266">
        <v>2067</v>
      </c>
      <c r="F509" s="267">
        <v>-25.23659457092311</v>
      </c>
      <c r="G509" s="267">
        <v>-27.168882917724957</v>
      </c>
      <c r="H509" s="267">
        <v>-0.64363759861977698</v>
      </c>
      <c r="I509" s="267">
        <v>2.5759259454216226</v>
      </c>
      <c r="J509" s="87">
        <f t="shared" si="25"/>
        <v>-25.23659457092311</v>
      </c>
      <c r="K509" s="87">
        <f t="shared" si="26"/>
        <v>19.426346177920948</v>
      </c>
      <c r="L509" s="338">
        <f t="shared" si="27"/>
        <v>73.125550416284753</v>
      </c>
      <c r="M509" s="87">
        <f t="shared" si="28"/>
        <v>4.2344946402207935</v>
      </c>
      <c r="N509" s="338">
        <f t="shared" si="29"/>
        <v>4.1030798138375975</v>
      </c>
      <c r="O509" s="268"/>
      <c r="P509" s="268">
        <v>0</v>
      </c>
    </row>
    <row r="510" spans="1:256" ht="13" x14ac:dyDescent="0.3">
      <c r="B510" s="217"/>
      <c r="C510" s="273"/>
      <c r="D510" s="79"/>
      <c r="E510" s="266">
        <v>2068</v>
      </c>
      <c r="F510" s="267">
        <v>-39.003205941338159</v>
      </c>
      <c r="G510" s="267">
        <v>-28.445796370684697</v>
      </c>
      <c r="H510" s="267">
        <v>-5.9420257612478871</v>
      </c>
      <c r="I510" s="267">
        <v>-4.6153838094055777</v>
      </c>
      <c r="J510" s="87">
        <f t="shared" si="25"/>
        <v>-39.003205941338159</v>
      </c>
      <c r="K510" s="87">
        <f t="shared" si="26"/>
        <v>5.6597348075058989</v>
      </c>
      <c r="L510" s="338">
        <f t="shared" si="27"/>
        <v>57.417916861568621</v>
      </c>
      <c r="M510" s="87">
        <f t="shared" si="28"/>
        <v>3.3249098272607345</v>
      </c>
      <c r="N510" s="338">
        <f t="shared" si="29"/>
        <v>3.8207243220785676</v>
      </c>
      <c r="O510" s="268"/>
      <c r="P510" s="268">
        <v>0</v>
      </c>
    </row>
    <row r="511" spans="1:256" ht="13" x14ac:dyDescent="0.3">
      <c r="B511" s="217"/>
      <c r="C511" s="273"/>
      <c r="D511" s="79"/>
      <c r="E511" s="266">
        <v>2069</v>
      </c>
      <c r="F511" s="267">
        <v>-42.626110227736511</v>
      </c>
      <c r="G511" s="267">
        <v>-29.00614975885183</v>
      </c>
      <c r="H511" s="267">
        <v>-9.4515469763786353</v>
      </c>
      <c r="I511" s="267">
        <v>-4.1684134925060476</v>
      </c>
      <c r="J511" s="87">
        <f t="shared" si="25"/>
        <v>-42.626110227736511</v>
      </c>
      <c r="K511" s="87">
        <f t="shared" si="26"/>
        <v>2.0368305211075466</v>
      </c>
      <c r="L511" s="338">
        <f t="shared" si="27"/>
        <v>53.28420149739037</v>
      </c>
      <c r="M511" s="87">
        <f t="shared" si="28"/>
        <v>3.0855380146157105</v>
      </c>
      <c r="N511" s="338">
        <f t="shared" si="29"/>
        <v>3.6151881718843093</v>
      </c>
      <c r="O511" s="268"/>
      <c r="P511" s="268">
        <v>0</v>
      </c>
    </row>
    <row r="512" spans="1:256" s="48" customFormat="1" ht="13" x14ac:dyDescent="0.3">
      <c r="A512" s="47"/>
      <c r="B512" s="217"/>
      <c r="C512" s="273"/>
      <c r="D512" s="79"/>
      <c r="E512" s="266">
        <v>2070</v>
      </c>
      <c r="F512" s="267">
        <v>-35.774357123360801</v>
      </c>
      <c r="G512" s="267">
        <v>-28.835827574441364</v>
      </c>
      <c r="H512" s="267">
        <v>-10.115648015281122</v>
      </c>
      <c r="I512" s="267">
        <v>3.1771184663616818</v>
      </c>
      <c r="J512" s="87">
        <f t="shared" si="25"/>
        <v>-35.774357123360801</v>
      </c>
      <c r="K512" s="87">
        <f t="shared" si="26"/>
        <v>8.8885836254832569</v>
      </c>
      <c r="L512" s="338">
        <f t="shared" si="27"/>
        <v>61.102016940500221</v>
      </c>
      <c r="M512" s="87">
        <f t="shared" si="28"/>
        <v>3.5382456852401192</v>
      </c>
      <c r="N512" s="338">
        <f t="shared" si="29"/>
        <v>3.5426768037616378</v>
      </c>
      <c r="O512" s="268"/>
      <c r="P512" s="268">
        <v>0</v>
      </c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7"/>
      <c r="AP512" s="47"/>
      <c r="AQ512" s="47"/>
      <c r="AR512" s="47"/>
      <c r="AS512" s="47"/>
      <c r="AT512" s="47"/>
      <c r="AU512" s="47"/>
      <c r="AV512" s="47"/>
      <c r="AW512" s="47"/>
      <c r="AX512" s="47"/>
      <c r="AY512" s="47"/>
      <c r="AZ512" s="47"/>
      <c r="BA512" s="47"/>
      <c r="BB512" s="47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47"/>
      <c r="BN512" s="47"/>
      <c r="BO512" s="47"/>
      <c r="BP512" s="47"/>
      <c r="BQ512" s="47"/>
      <c r="BR512" s="47"/>
      <c r="BS512" s="47"/>
      <c r="BT512" s="47"/>
      <c r="BU512" s="47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  <c r="HT512" s="47"/>
      <c r="HU512" s="47"/>
      <c r="HV512" s="47"/>
      <c r="HW512" s="47"/>
      <c r="HX512" s="47"/>
      <c r="HY512" s="47"/>
      <c r="HZ512" s="47"/>
      <c r="IA512" s="47"/>
      <c r="IB512" s="47"/>
      <c r="IC512" s="47"/>
      <c r="ID512" s="47"/>
      <c r="IE512" s="47"/>
      <c r="IF512" s="47"/>
      <c r="IG512" s="47"/>
      <c r="IH512" s="47"/>
      <c r="II512" s="47"/>
      <c r="IJ512" s="47"/>
      <c r="IK512" s="47"/>
      <c r="IL512" s="47"/>
      <c r="IM512" s="47"/>
      <c r="IN512" s="47"/>
      <c r="IO512" s="47"/>
      <c r="IP512" s="47"/>
      <c r="IQ512" s="47"/>
      <c r="IR512" s="47"/>
      <c r="IS512" s="47"/>
      <c r="IT512" s="47"/>
      <c r="IU512" s="47"/>
      <c r="IV512" s="47"/>
    </row>
    <row r="513" spans="1:256" s="48" customFormat="1" ht="13" x14ac:dyDescent="0.3">
      <c r="A513" s="47"/>
      <c r="B513" s="217"/>
      <c r="C513" s="273"/>
      <c r="D513" s="79"/>
      <c r="E513" s="266">
        <v>2071</v>
      </c>
      <c r="F513" s="267">
        <v>-30.40887594802188</v>
      </c>
      <c r="G513" s="267">
        <v>-27.939120295873987</v>
      </c>
      <c r="H513" s="267">
        <v>-7.7343990146315695</v>
      </c>
      <c r="I513" s="267">
        <v>5.2646433624836737</v>
      </c>
      <c r="J513" s="87">
        <f t="shared" si="25"/>
        <v>-30.40887594802188</v>
      </c>
      <c r="K513" s="87">
        <f t="shared" si="26"/>
        <v>14.254064800822178</v>
      </c>
      <c r="L513" s="338">
        <f t="shared" si="27"/>
        <v>67.224003671967779</v>
      </c>
      <c r="M513" s="87">
        <f t="shared" si="28"/>
        <v>3.8927526920841884</v>
      </c>
      <c r="N513" s="338">
        <f t="shared" si="29"/>
        <v>3.6984752977629824</v>
      </c>
      <c r="O513" s="268"/>
      <c r="P513" s="268">
        <v>0</v>
      </c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7"/>
      <c r="AP513" s="47"/>
      <c r="AQ513" s="47"/>
      <c r="AR513" s="47"/>
      <c r="AS513" s="47"/>
      <c r="AT513" s="47"/>
      <c r="AU513" s="47"/>
      <c r="AV513" s="47"/>
      <c r="AW513" s="47"/>
      <c r="AX513" s="47"/>
      <c r="AY513" s="47"/>
      <c r="AZ513" s="47"/>
      <c r="BA513" s="47"/>
      <c r="BB513" s="47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47"/>
      <c r="BN513" s="47"/>
      <c r="BO513" s="47"/>
      <c r="BP513" s="47"/>
      <c r="BQ513" s="47"/>
      <c r="BR513" s="47"/>
      <c r="BS513" s="47"/>
      <c r="BT513" s="47"/>
      <c r="BU513" s="47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  <c r="HT513" s="47"/>
      <c r="HU513" s="47"/>
      <c r="HV513" s="47"/>
      <c r="HW513" s="47"/>
      <c r="HX513" s="47"/>
      <c r="HY513" s="47"/>
      <c r="HZ513" s="47"/>
      <c r="IA513" s="47"/>
      <c r="IB513" s="47"/>
      <c r="IC513" s="47"/>
      <c r="ID513" s="47"/>
      <c r="IE513" s="47"/>
      <c r="IF513" s="47"/>
      <c r="IG513" s="47"/>
      <c r="IH513" s="47"/>
      <c r="II513" s="47"/>
      <c r="IJ513" s="47"/>
      <c r="IK513" s="47"/>
      <c r="IL513" s="47"/>
      <c r="IM513" s="47"/>
      <c r="IN513" s="47"/>
      <c r="IO513" s="47"/>
      <c r="IP513" s="47"/>
      <c r="IQ513" s="47"/>
      <c r="IR513" s="47"/>
      <c r="IS513" s="47"/>
      <c r="IT513" s="47"/>
      <c r="IU513" s="47"/>
      <c r="IV513" s="47"/>
    </row>
    <row r="514" spans="1:256" s="48" customFormat="1" ht="13" x14ac:dyDescent="0.3">
      <c r="A514" s="47"/>
      <c r="B514" s="217"/>
      <c r="C514" s="273"/>
      <c r="D514" s="79"/>
      <c r="E514" s="266">
        <v>2072</v>
      </c>
      <c r="F514" s="267">
        <v>-30.723910380613049</v>
      </c>
      <c r="G514" s="267">
        <v>-26.338616309049559</v>
      </c>
      <c r="H514" s="267">
        <v>-3.0246830379130651</v>
      </c>
      <c r="I514" s="267">
        <v>-1.3606110336504258</v>
      </c>
      <c r="J514" s="87">
        <f t="shared" si="25"/>
        <v>-30.723910380613049</v>
      </c>
      <c r="K514" s="87">
        <f t="shared" si="26"/>
        <v>13.939030368231009</v>
      </c>
      <c r="L514" s="338">
        <f t="shared" si="27"/>
        <v>66.864550986690816</v>
      </c>
      <c r="M514" s="87">
        <f t="shared" si="28"/>
        <v>3.8719377996074362</v>
      </c>
      <c r="N514" s="338">
        <f t="shared" si="29"/>
        <v>4.0716295323081173</v>
      </c>
      <c r="O514" s="268"/>
      <c r="P514" s="268">
        <v>0</v>
      </c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  <c r="AT514" s="47"/>
      <c r="AU514" s="47"/>
      <c r="AV514" s="47"/>
      <c r="AW514" s="47"/>
      <c r="AX514" s="47"/>
      <c r="AY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  <c r="BP514" s="47"/>
      <c r="BQ514" s="47"/>
      <c r="BR514" s="47"/>
      <c r="BS514" s="47"/>
      <c r="BT514" s="47"/>
      <c r="BU514" s="47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  <c r="HT514" s="47"/>
      <c r="HU514" s="47"/>
      <c r="HV514" s="47"/>
      <c r="HW514" s="47"/>
      <c r="HX514" s="47"/>
      <c r="HY514" s="47"/>
      <c r="HZ514" s="47"/>
      <c r="IA514" s="47"/>
      <c r="IB514" s="47"/>
      <c r="IC514" s="47"/>
      <c r="ID514" s="47"/>
      <c r="IE514" s="47"/>
      <c r="IF514" s="47"/>
      <c r="IG514" s="47"/>
      <c r="IH514" s="47"/>
      <c r="II514" s="47"/>
      <c r="IJ514" s="47"/>
      <c r="IK514" s="47"/>
      <c r="IL514" s="47"/>
      <c r="IM514" s="47"/>
      <c r="IN514" s="47"/>
      <c r="IO514" s="47"/>
      <c r="IP514" s="47"/>
      <c r="IQ514" s="47"/>
      <c r="IR514" s="47"/>
      <c r="IS514" s="47"/>
      <c r="IT514" s="47"/>
      <c r="IU514" s="47"/>
      <c r="IV514" s="47"/>
    </row>
    <row r="515" spans="1:256" s="48" customFormat="1" ht="13" x14ac:dyDescent="0.3">
      <c r="A515" s="47"/>
      <c r="B515" s="217"/>
      <c r="C515" s="273"/>
      <c r="D515" s="79"/>
      <c r="E515" s="266">
        <v>2073</v>
      </c>
      <c r="F515" s="267">
        <v>-27.213116174818342</v>
      </c>
      <c r="G515" s="267">
        <v>-24.074632897601909</v>
      </c>
      <c r="H515" s="267">
        <v>2.5956239948782178</v>
      </c>
      <c r="I515" s="267">
        <v>-5.7341072720946507</v>
      </c>
      <c r="J515" s="87">
        <f t="shared" si="25"/>
        <v>-27.213116174818342</v>
      </c>
      <c r="K515" s="87">
        <f t="shared" si="26"/>
        <v>17.449824574025715</v>
      </c>
      <c r="L515" s="338">
        <f t="shared" si="27"/>
        <v>70.870349319108001</v>
      </c>
      <c r="M515" s="87">
        <f t="shared" si="28"/>
        <v>4.1039022972674566</v>
      </c>
      <c r="N515" s="338">
        <f t="shared" si="29"/>
        <v>4.5147183445743719</v>
      </c>
      <c r="O515" s="268"/>
      <c r="P515" s="268">
        <v>0</v>
      </c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</row>
    <row r="516" spans="1:256" s="48" customFormat="1" ht="13" x14ac:dyDescent="0.3">
      <c r="A516" s="47"/>
      <c r="B516" s="217"/>
      <c r="C516" s="273"/>
      <c r="D516" s="79"/>
      <c r="E516" s="266">
        <v>2074</v>
      </c>
      <c r="F516" s="267">
        <v>-14.387570758887971</v>
      </c>
      <c r="G516" s="267">
        <v>-21.204200635710389</v>
      </c>
      <c r="H516" s="267">
        <v>7.4345096473013248</v>
      </c>
      <c r="I516" s="267">
        <v>-0.6178797704789073</v>
      </c>
      <c r="J516" s="87">
        <f t="shared" si="25"/>
        <v>-14.387570758887971</v>
      </c>
      <c r="K516" s="87">
        <f t="shared" si="26"/>
        <v>30.275369989956086</v>
      </c>
      <c r="L516" s="338">
        <f t="shared" si="27"/>
        <v>85.504231406151305</v>
      </c>
      <c r="M516" s="87">
        <f t="shared" si="28"/>
        <v>4.9513091873413826</v>
      </c>
      <c r="N516" s="338">
        <f t="shared" si="29"/>
        <v>4.8926462894737437</v>
      </c>
      <c r="O516" s="268"/>
      <c r="P516" s="268">
        <v>0</v>
      </c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7"/>
      <c r="AP516" s="47"/>
      <c r="AQ516" s="47"/>
      <c r="AR516" s="47"/>
      <c r="AS516" s="47"/>
      <c r="AT516" s="47"/>
      <c r="AU516" s="47"/>
      <c r="AV516" s="47"/>
      <c r="AW516" s="47"/>
      <c r="AX516" s="47"/>
      <c r="AY516" s="47"/>
      <c r="AZ516" s="47"/>
      <c r="BA516" s="47"/>
      <c r="BB516" s="47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47"/>
      <c r="BN516" s="47"/>
      <c r="BO516" s="47"/>
      <c r="BP516" s="47"/>
      <c r="BQ516" s="47"/>
      <c r="BR516" s="47"/>
      <c r="BS516" s="47"/>
      <c r="BT516" s="47"/>
      <c r="BU516" s="47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  <c r="HT516" s="47"/>
      <c r="HU516" s="47"/>
      <c r="HV516" s="47"/>
      <c r="HW516" s="47"/>
      <c r="HX516" s="47"/>
      <c r="HY516" s="47"/>
      <c r="HZ516" s="47"/>
      <c r="IA516" s="47"/>
      <c r="IB516" s="47"/>
      <c r="IC516" s="47"/>
      <c r="ID516" s="47"/>
      <c r="IE516" s="47"/>
      <c r="IF516" s="47"/>
      <c r="IG516" s="47"/>
      <c r="IH516" s="47"/>
      <c r="II516" s="47"/>
      <c r="IJ516" s="47"/>
      <c r="IK516" s="47"/>
      <c r="IL516" s="47"/>
      <c r="IM516" s="47"/>
      <c r="IN516" s="47"/>
      <c r="IO516" s="47"/>
      <c r="IP516" s="47"/>
      <c r="IQ516" s="47"/>
      <c r="IR516" s="47"/>
      <c r="IS516" s="47"/>
      <c r="IT516" s="47"/>
      <c r="IU516" s="47"/>
      <c r="IV516" s="47"/>
    </row>
    <row r="517" spans="1:256" s="48" customFormat="1" ht="13" x14ac:dyDescent="0.3">
      <c r="A517" s="47"/>
      <c r="B517" s="217"/>
      <c r="C517" s="273"/>
      <c r="D517" s="79"/>
      <c r="E517" s="266">
        <v>2075</v>
      </c>
      <c r="F517" s="267">
        <v>-2.2435010990739617</v>
      </c>
      <c r="G517" s="267">
        <v>-17.799626766974729</v>
      </c>
      <c r="H517" s="267">
        <v>10.035211031721317</v>
      </c>
      <c r="I517" s="267">
        <v>5.5209146361794499</v>
      </c>
      <c r="J517" s="87">
        <f t="shared" si="25"/>
        <v>-2.2435010990739617</v>
      </c>
      <c r="K517" s="87">
        <f t="shared" si="26"/>
        <v>42.419439649770098</v>
      </c>
      <c r="L517" s="338">
        <f t="shared" si="27"/>
        <v>99.360553121547724</v>
      </c>
      <c r="M517" s="87">
        <f t="shared" si="28"/>
        <v>5.7536897465713963</v>
      </c>
      <c r="N517" s="338">
        <f t="shared" si="29"/>
        <v>5.1916984804993138</v>
      </c>
      <c r="O517" s="268"/>
      <c r="P517" s="268">
        <v>0</v>
      </c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7"/>
      <c r="AP517" s="47"/>
      <c r="AQ517" s="47"/>
      <c r="AR517" s="47"/>
      <c r="AS517" s="47"/>
      <c r="AT517" s="47"/>
      <c r="AU517" s="47"/>
      <c r="AV517" s="47"/>
      <c r="AW517" s="47"/>
      <c r="AX517" s="47"/>
      <c r="AY517" s="47"/>
      <c r="AZ517" s="47"/>
      <c r="BA517" s="47"/>
      <c r="BB517" s="47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47"/>
      <c r="BN517" s="47"/>
      <c r="BO517" s="47"/>
      <c r="BP517" s="47"/>
      <c r="BQ517" s="47"/>
      <c r="BR517" s="47"/>
      <c r="BS517" s="47"/>
      <c r="BT517" s="47"/>
      <c r="BU517" s="47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  <c r="HT517" s="47"/>
      <c r="HU517" s="47"/>
      <c r="HV517" s="47"/>
      <c r="HW517" s="47"/>
      <c r="HX517" s="47"/>
      <c r="HY517" s="47"/>
      <c r="HZ517" s="47"/>
      <c r="IA517" s="47"/>
      <c r="IB517" s="47"/>
      <c r="IC517" s="47"/>
      <c r="ID517" s="47"/>
      <c r="IE517" s="47"/>
      <c r="IF517" s="47"/>
      <c r="IG517" s="47"/>
      <c r="IH517" s="47"/>
      <c r="II517" s="47"/>
      <c r="IJ517" s="47"/>
      <c r="IK517" s="47"/>
      <c r="IL517" s="47"/>
      <c r="IM517" s="47"/>
      <c r="IN517" s="47"/>
      <c r="IO517" s="47"/>
      <c r="IP517" s="47"/>
      <c r="IQ517" s="47"/>
      <c r="IR517" s="47"/>
      <c r="IS517" s="47"/>
      <c r="IT517" s="47"/>
      <c r="IU517" s="47"/>
      <c r="IV517" s="47"/>
    </row>
    <row r="518" spans="1:256" s="48" customFormat="1" ht="13" x14ac:dyDescent="0.3">
      <c r="A518" s="47"/>
      <c r="B518" s="217"/>
      <c r="C518" s="273"/>
      <c r="D518" s="79"/>
      <c r="E518" s="266">
        <v>2076</v>
      </c>
      <c r="F518" s="267">
        <v>-1.8090847613272385</v>
      </c>
      <c r="G518" s="267">
        <v>-13.946673758375342</v>
      </c>
      <c r="H518" s="267">
        <v>9.6147782024755859</v>
      </c>
      <c r="I518" s="267">
        <v>2.5228107945725173</v>
      </c>
      <c r="J518" s="87">
        <f t="shared" si="25"/>
        <v>-1.8090847613272385</v>
      </c>
      <c r="K518" s="87">
        <f t="shared" si="26"/>
        <v>42.853855987516816</v>
      </c>
      <c r="L518" s="338">
        <f t="shared" si="27"/>
        <v>99.856219953413927</v>
      </c>
      <c r="M518" s="87">
        <f t="shared" si="28"/>
        <v>5.7823924165810467</v>
      </c>
      <c r="N518" s="338">
        <f t="shared" si="29"/>
        <v>5.4412018395231305</v>
      </c>
      <c r="O518" s="268"/>
      <c r="P518" s="268">
        <v>0</v>
      </c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  <c r="HT518" s="47"/>
      <c r="HU518" s="47"/>
      <c r="HV518" s="47"/>
      <c r="HW518" s="47"/>
      <c r="HX518" s="47"/>
      <c r="HY518" s="47"/>
      <c r="HZ518" s="47"/>
      <c r="IA518" s="47"/>
      <c r="IB518" s="47"/>
      <c r="IC518" s="47"/>
      <c r="ID518" s="47"/>
      <c r="IE518" s="47"/>
      <c r="IF518" s="47"/>
      <c r="IG518" s="47"/>
      <c r="IH518" s="47"/>
      <c r="II518" s="47"/>
      <c r="IJ518" s="47"/>
      <c r="IK518" s="47"/>
      <c r="IL518" s="47"/>
      <c r="IM518" s="47"/>
      <c r="IN518" s="47"/>
      <c r="IO518" s="47"/>
      <c r="IP518" s="47"/>
      <c r="IQ518" s="47"/>
      <c r="IR518" s="47"/>
      <c r="IS518" s="47"/>
      <c r="IT518" s="47"/>
      <c r="IU518" s="47"/>
      <c r="IV518" s="47"/>
    </row>
    <row r="519" spans="1:256" s="48" customFormat="1" ht="13" x14ac:dyDescent="0.3">
      <c r="A519" s="47"/>
      <c r="B519" s="217"/>
      <c r="C519" s="273"/>
      <c r="D519" s="79"/>
      <c r="E519" s="266">
        <v>2077</v>
      </c>
      <c r="F519" s="267">
        <v>-8.0930614775711298</v>
      </c>
      <c r="G519" s="267">
        <v>-9.7423989122127477</v>
      </c>
      <c r="H519" s="267">
        <v>6.299783884442995</v>
      </c>
      <c r="I519" s="267">
        <v>-4.6504464498013771</v>
      </c>
      <c r="J519" s="87">
        <f t="shared" si="25"/>
        <v>-8.0930614775711298</v>
      </c>
      <c r="K519" s="87">
        <f t="shared" si="26"/>
        <v>36.569879271272924</v>
      </c>
      <c r="L519" s="338">
        <f t="shared" si="27"/>
        <v>92.686234481371685</v>
      </c>
      <c r="M519" s="87">
        <f t="shared" si="28"/>
        <v>5.3671987547352886</v>
      </c>
      <c r="N519" s="338">
        <f t="shared" si="29"/>
        <v>5.6057635803213142</v>
      </c>
      <c r="O519" s="268"/>
      <c r="P519" s="268">
        <v>0</v>
      </c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47"/>
      <c r="AS519" s="47"/>
      <c r="AT519" s="47"/>
      <c r="AU519" s="47"/>
      <c r="AV519" s="47"/>
      <c r="AW519" s="47"/>
      <c r="AX519" s="47"/>
      <c r="AY519" s="47"/>
      <c r="AZ519" s="47"/>
      <c r="BA519" s="47"/>
      <c r="BB519" s="47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47"/>
      <c r="BN519" s="47"/>
      <c r="BO519" s="47"/>
      <c r="BP519" s="47"/>
      <c r="BQ519" s="47"/>
      <c r="BR519" s="47"/>
      <c r="BS519" s="47"/>
      <c r="BT519" s="47"/>
      <c r="BU519" s="47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  <c r="HT519" s="47"/>
      <c r="HU519" s="47"/>
      <c r="HV519" s="47"/>
      <c r="HW519" s="47"/>
      <c r="HX519" s="47"/>
      <c r="HY519" s="47"/>
      <c r="HZ519" s="47"/>
      <c r="IA519" s="47"/>
      <c r="IB519" s="47"/>
      <c r="IC519" s="47"/>
      <c r="ID519" s="47"/>
      <c r="IE519" s="47"/>
      <c r="IF519" s="47"/>
      <c r="IG519" s="47"/>
      <c r="IH519" s="47"/>
      <c r="II519" s="47"/>
      <c r="IJ519" s="47"/>
      <c r="IK519" s="47"/>
      <c r="IL519" s="47"/>
      <c r="IM519" s="47"/>
      <c r="IN519" s="47"/>
      <c r="IO519" s="47"/>
      <c r="IP519" s="47"/>
      <c r="IQ519" s="47"/>
      <c r="IR519" s="47"/>
      <c r="IS519" s="47"/>
      <c r="IT519" s="47"/>
      <c r="IU519" s="47"/>
      <c r="IV519" s="47"/>
    </row>
    <row r="520" spans="1:256" s="48" customFormat="1" ht="13" x14ac:dyDescent="0.3">
      <c r="A520" s="47"/>
      <c r="B520" s="217"/>
      <c r="C520" s="273"/>
      <c r="D520" s="79"/>
      <c r="E520" s="266">
        <v>2078</v>
      </c>
      <c r="F520" s="267">
        <v>-8.3318874518138912</v>
      </c>
      <c r="G520" s="267">
        <v>-5.2927094569866702</v>
      </c>
      <c r="H520" s="267">
        <v>1.0882183262197267</v>
      </c>
      <c r="I520" s="267">
        <v>-4.1273963210469482</v>
      </c>
      <c r="J520" s="87">
        <f t="shared" si="25"/>
        <v>-8.3318874518138912</v>
      </c>
      <c r="K520" s="87">
        <f t="shared" si="26"/>
        <v>36.331053297030167</v>
      </c>
      <c r="L520" s="338">
        <f t="shared" si="27"/>
        <v>92.41373525946328</v>
      </c>
      <c r="M520" s="87">
        <f t="shared" si="28"/>
        <v>5.3514190923865392</v>
      </c>
      <c r="N520" s="338">
        <f t="shared" si="29"/>
        <v>5.641774639086572</v>
      </c>
      <c r="O520" s="268"/>
      <c r="P520" s="268">
        <v>0</v>
      </c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</row>
    <row r="521" spans="1:256" s="48" customFormat="1" ht="13" x14ac:dyDescent="0.3">
      <c r="A521" s="47"/>
      <c r="B521" s="217"/>
      <c r="C521" s="273"/>
      <c r="D521" s="79"/>
      <c r="E521" s="266">
        <v>2079</v>
      </c>
      <c r="F521" s="267">
        <v>-1.9343201123918901</v>
      </c>
      <c r="G521" s="267">
        <v>-0.70969470539676971</v>
      </c>
      <c r="H521" s="267">
        <v>-4.4509590387595912</v>
      </c>
      <c r="I521" s="267">
        <v>3.2263336317644713</v>
      </c>
      <c r="J521" s="87">
        <f t="shared" si="25"/>
        <v>-1.9343201123918901</v>
      </c>
      <c r="K521" s="87">
        <f t="shared" si="26"/>
        <v>42.72862063645217</v>
      </c>
      <c r="L521" s="338">
        <f t="shared" si="27"/>
        <v>99.713327054813831</v>
      </c>
      <c r="M521" s="87">
        <f t="shared" si="28"/>
        <v>5.7741178913323044</v>
      </c>
      <c r="N521" s="338">
        <f t="shared" si="29"/>
        <v>5.6224794658424067</v>
      </c>
      <c r="O521" s="268"/>
      <c r="P521" s="268">
        <v>0</v>
      </c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47"/>
      <c r="AL521" s="47"/>
      <c r="AM521" s="47"/>
      <c r="AN521" s="47"/>
      <c r="AO521" s="47"/>
      <c r="AP521" s="47"/>
      <c r="AQ521" s="47"/>
      <c r="AR521" s="47"/>
      <c r="AS521" s="47"/>
      <c r="AT521" s="47"/>
      <c r="AU521" s="47"/>
      <c r="AV521" s="47"/>
      <c r="AW521" s="47"/>
      <c r="AX521" s="47"/>
      <c r="AY521" s="47"/>
      <c r="AZ521" s="47"/>
      <c r="BA521" s="47"/>
      <c r="BB521" s="47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47"/>
      <c r="BN521" s="47"/>
      <c r="BO521" s="47"/>
      <c r="BP521" s="47"/>
      <c r="BQ521" s="47"/>
      <c r="BR521" s="47"/>
      <c r="BS521" s="47"/>
      <c r="BT521" s="47"/>
      <c r="BU521" s="47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  <c r="HT521" s="47"/>
      <c r="HU521" s="47"/>
      <c r="HV521" s="47"/>
      <c r="HW521" s="47"/>
      <c r="HX521" s="47"/>
      <c r="HY521" s="47"/>
      <c r="HZ521" s="47"/>
      <c r="IA521" s="47"/>
      <c r="IB521" s="47"/>
      <c r="IC521" s="47"/>
      <c r="ID521" s="47"/>
      <c r="IE521" s="47"/>
      <c r="IF521" s="47"/>
      <c r="IG521" s="47"/>
      <c r="IH521" s="47"/>
      <c r="II521" s="47"/>
      <c r="IJ521" s="47"/>
      <c r="IK521" s="47"/>
      <c r="IL521" s="47"/>
      <c r="IM521" s="47"/>
      <c r="IN521" s="47"/>
      <c r="IO521" s="47"/>
      <c r="IP521" s="47"/>
      <c r="IQ521" s="47"/>
      <c r="IR521" s="47"/>
      <c r="IS521" s="47"/>
      <c r="IT521" s="47"/>
      <c r="IU521" s="47"/>
      <c r="IV521" s="47"/>
    </row>
    <row r="522" spans="1:256" s="48" customFormat="1" ht="13" x14ac:dyDescent="0.3">
      <c r="A522" s="47"/>
      <c r="B522" s="217"/>
      <c r="C522" s="273"/>
      <c r="D522" s="79"/>
      <c r="E522" s="266">
        <v>2080</v>
      </c>
      <c r="F522" s="267">
        <v>0.48164472567409877</v>
      </c>
      <c r="G522" s="267">
        <v>3.891197516642845</v>
      </c>
      <c r="H522" s="267">
        <v>-8.6501601348676811</v>
      </c>
      <c r="I522" s="267">
        <v>5.2406073438989349</v>
      </c>
      <c r="J522" s="87">
        <f t="shared" si="25"/>
        <v>0.48164472567409877</v>
      </c>
      <c r="K522" s="87">
        <f t="shared" si="26"/>
        <v>45.144585474518159</v>
      </c>
      <c r="L522" s="338">
        <f t="shared" si="27"/>
        <v>102.46993064710915</v>
      </c>
      <c r="M522" s="87">
        <f t="shared" si="28"/>
        <v>5.9337450403976799</v>
      </c>
      <c r="N522" s="338">
        <f t="shared" si="29"/>
        <v>5.7056341116800411</v>
      </c>
      <c r="O522" s="268"/>
      <c r="P522" s="268">
        <v>0</v>
      </c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47"/>
      <c r="AL522" s="47"/>
      <c r="AM522" s="47"/>
      <c r="AN522" s="47"/>
      <c r="AO522" s="47"/>
      <c r="AP522" s="47"/>
      <c r="AQ522" s="47"/>
      <c r="AR522" s="47"/>
      <c r="AS522" s="47"/>
      <c r="AT522" s="47"/>
      <c r="AU522" s="47"/>
      <c r="AV522" s="47"/>
      <c r="AW522" s="47"/>
      <c r="AX522" s="47"/>
      <c r="AY522" s="47"/>
      <c r="AZ522" s="47"/>
      <c r="BA522" s="47"/>
      <c r="BB522" s="47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47"/>
      <c r="BN522" s="47"/>
      <c r="BO522" s="47"/>
      <c r="BP522" s="47"/>
      <c r="BQ522" s="47"/>
      <c r="BR522" s="47"/>
      <c r="BS522" s="47"/>
      <c r="BT522" s="47"/>
      <c r="BU522" s="47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  <c r="HT522" s="47"/>
      <c r="HU522" s="47"/>
      <c r="HV522" s="47"/>
      <c r="HW522" s="47"/>
      <c r="HX522" s="47"/>
      <c r="HY522" s="47"/>
      <c r="HZ522" s="47"/>
      <c r="IA522" s="47"/>
      <c r="IB522" s="47"/>
      <c r="IC522" s="47"/>
      <c r="ID522" s="47"/>
      <c r="IE522" s="47"/>
      <c r="IF522" s="47"/>
      <c r="IG522" s="47"/>
      <c r="IH522" s="47"/>
      <c r="II522" s="47"/>
      <c r="IJ522" s="47"/>
      <c r="IK522" s="47"/>
      <c r="IL522" s="47"/>
      <c r="IM522" s="47"/>
      <c r="IN522" s="47"/>
      <c r="IO522" s="47"/>
      <c r="IP522" s="47"/>
      <c r="IQ522" s="47"/>
      <c r="IR522" s="47"/>
      <c r="IS522" s="47"/>
      <c r="IT522" s="47"/>
      <c r="IU522" s="47"/>
      <c r="IV522" s="47"/>
    </row>
    <row r="523" spans="1:256" s="48" customFormat="1" ht="13" x14ac:dyDescent="0.3">
      <c r="A523" s="47"/>
      <c r="B523" s="217"/>
      <c r="C523" s="273"/>
      <c r="D523" s="79"/>
      <c r="E523" s="266">
        <v>2081</v>
      </c>
      <c r="F523" s="267">
        <v>-3.2692517935406284</v>
      </c>
      <c r="G523" s="267">
        <v>8.3940690431721467</v>
      </c>
      <c r="H523" s="267">
        <v>-10.2452012731504</v>
      </c>
      <c r="I523" s="267">
        <v>-1.4181195635623753</v>
      </c>
      <c r="J523" s="87">
        <f t="shared" si="25"/>
        <v>-3.2692517935406284</v>
      </c>
      <c r="K523" s="87">
        <f t="shared" si="26"/>
        <v>41.393688955303432</v>
      </c>
      <c r="L523" s="338">
        <f t="shared" si="27"/>
        <v>98.190176796273974</v>
      </c>
      <c r="M523" s="87">
        <f t="shared" si="28"/>
        <v>5.685916550360222</v>
      </c>
      <c r="N523" s="338">
        <f t="shared" si="29"/>
        <v>5.9672749477446274</v>
      </c>
      <c r="O523" s="268"/>
      <c r="P523" s="268">
        <v>0</v>
      </c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47"/>
      <c r="AL523" s="47"/>
      <c r="AM523" s="47"/>
      <c r="AN523" s="47"/>
      <c r="AO523" s="47"/>
      <c r="AP523" s="47"/>
      <c r="AQ523" s="47"/>
      <c r="AR523" s="47"/>
      <c r="AS523" s="47"/>
      <c r="AT523" s="47"/>
      <c r="AU523" s="47"/>
      <c r="AV523" s="47"/>
      <c r="AW523" s="47"/>
      <c r="AX523" s="47"/>
      <c r="AY523" s="47"/>
      <c r="AZ523" s="47"/>
      <c r="BA523" s="47"/>
      <c r="BB523" s="47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47"/>
      <c r="BN523" s="47"/>
      <c r="BO523" s="47"/>
      <c r="BP523" s="47"/>
      <c r="BQ523" s="47"/>
      <c r="BR523" s="47"/>
      <c r="BS523" s="47"/>
      <c r="BT523" s="47"/>
      <c r="BU523" s="47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  <c r="HT523" s="47"/>
      <c r="HU523" s="47"/>
      <c r="HV523" s="47"/>
      <c r="HW523" s="47"/>
      <c r="HX523" s="47"/>
      <c r="HY523" s="47"/>
      <c r="HZ523" s="47"/>
      <c r="IA523" s="47"/>
      <c r="IB523" s="47"/>
      <c r="IC523" s="47"/>
      <c r="ID523" s="47"/>
      <c r="IE523" s="47"/>
      <c r="IF523" s="47"/>
      <c r="IG523" s="47"/>
      <c r="IH523" s="47"/>
      <c r="II523" s="47"/>
      <c r="IJ523" s="47"/>
      <c r="IK523" s="47"/>
      <c r="IL523" s="47"/>
      <c r="IM523" s="47"/>
      <c r="IN523" s="47"/>
      <c r="IO523" s="47"/>
      <c r="IP523" s="47"/>
      <c r="IQ523" s="47"/>
      <c r="IR523" s="47"/>
      <c r="IS523" s="47"/>
      <c r="IT523" s="47"/>
      <c r="IU523" s="47"/>
      <c r="IV523" s="47"/>
    </row>
    <row r="524" spans="1:256" s="48" customFormat="1" ht="13" x14ac:dyDescent="0.3">
      <c r="A524" s="47"/>
      <c r="B524" s="217"/>
      <c r="C524" s="273"/>
      <c r="D524" s="79"/>
      <c r="E524" s="266">
        <v>2082</v>
      </c>
      <c r="F524" s="267">
        <v>-1.8003129807826213</v>
      </c>
      <c r="G524" s="267">
        <v>12.685490885570012</v>
      </c>
      <c r="H524" s="267">
        <v>-8.7558899255369766</v>
      </c>
      <c r="I524" s="267">
        <v>-5.7299139408156563</v>
      </c>
      <c r="J524" s="87">
        <f t="shared" si="25"/>
        <v>-1.8003129807826213</v>
      </c>
      <c r="K524" s="87">
        <f t="shared" si="26"/>
        <v>42.862627768061436</v>
      </c>
      <c r="L524" s="338">
        <f t="shared" si="27"/>
        <v>99.86622851040083</v>
      </c>
      <c r="M524" s="87">
        <f t="shared" si="28"/>
        <v>5.7829719839234617</v>
      </c>
      <c r="N524" s="338">
        <f t="shared" si="29"/>
        <v>6.3448062622828321</v>
      </c>
      <c r="O524" s="268"/>
      <c r="P524" s="268">
        <v>0</v>
      </c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47"/>
      <c r="AL524" s="47"/>
      <c r="AM524" s="47"/>
      <c r="AN524" s="47"/>
      <c r="AO524" s="47"/>
      <c r="AP524" s="47"/>
      <c r="AQ524" s="47"/>
      <c r="AR524" s="47"/>
      <c r="AS524" s="47"/>
      <c r="AT524" s="47"/>
      <c r="AU524" s="47"/>
      <c r="AV524" s="47"/>
      <c r="AW524" s="47"/>
      <c r="AX524" s="47"/>
      <c r="AY524" s="47"/>
      <c r="AZ524" s="47"/>
      <c r="BA524" s="47"/>
      <c r="BB524" s="47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47"/>
      <c r="BN524" s="47"/>
      <c r="BO524" s="47"/>
      <c r="BP524" s="47"/>
      <c r="BQ524" s="47"/>
      <c r="BR524" s="47"/>
      <c r="BS524" s="47"/>
      <c r="BT524" s="47"/>
      <c r="BU524" s="47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  <c r="HT524" s="47"/>
      <c r="HU524" s="47"/>
      <c r="HV524" s="47"/>
      <c r="HW524" s="47"/>
      <c r="HX524" s="47"/>
      <c r="HY524" s="47"/>
      <c r="HZ524" s="47"/>
      <c r="IA524" s="47"/>
      <c r="IB524" s="47"/>
      <c r="IC524" s="47"/>
      <c r="ID524" s="47"/>
      <c r="IE524" s="47"/>
      <c r="IF524" s="47"/>
      <c r="IG524" s="47"/>
      <c r="IH524" s="47"/>
      <c r="II524" s="47"/>
      <c r="IJ524" s="47"/>
      <c r="IK524" s="47"/>
      <c r="IL524" s="47"/>
      <c r="IM524" s="47"/>
      <c r="IN524" s="47"/>
      <c r="IO524" s="47"/>
      <c r="IP524" s="47"/>
      <c r="IQ524" s="47"/>
      <c r="IR524" s="47"/>
      <c r="IS524" s="47"/>
      <c r="IT524" s="47"/>
      <c r="IU524" s="47"/>
      <c r="IV524" s="47"/>
    </row>
    <row r="525" spans="1:256" s="48" customFormat="1" ht="13" x14ac:dyDescent="0.3">
      <c r="A525" s="47"/>
      <c r="B525" s="217"/>
      <c r="C525" s="273"/>
      <c r="D525" s="79"/>
      <c r="E525" s="266">
        <v>2083</v>
      </c>
      <c r="F525" s="267">
        <v>11.467847863741477</v>
      </c>
      <c r="G525" s="267">
        <v>16.657360550469502</v>
      </c>
      <c r="H525" s="267">
        <v>-4.6305883091077531</v>
      </c>
      <c r="I525" s="267">
        <v>-0.55892437762026992</v>
      </c>
      <c r="J525" s="87">
        <f t="shared" si="25"/>
        <v>11.467847863741477</v>
      </c>
      <c r="K525" s="87">
        <f t="shared" si="26"/>
        <v>56.130788612585533</v>
      </c>
      <c r="L525" s="338">
        <f t="shared" si="27"/>
        <v>115.00513255026509</v>
      </c>
      <c r="M525" s="87">
        <f t="shared" si="28"/>
        <v>6.6596232727094682</v>
      </c>
      <c r="N525" s="338">
        <f t="shared" si="29"/>
        <v>6.7594879719007706</v>
      </c>
      <c r="O525" s="268"/>
      <c r="P525" s="268">
        <v>0</v>
      </c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47"/>
      <c r="AL525" s="47"/>
      <c r="AM525" s="47"/>
      <c r="AN525" s="47"/>
      <c r="AO525" s="47"/>
      <c r="AP525" s="47"/>
      <c r="AQ525" s="47"/>
      <c r="AR525" s="47"/>
      <c r="AS525" s="47"/>
      <c r="AT525" s="47"/>
      <c r="AU525" s="47"/>
      <c r="AV525" s="47"/>
      <c r="AW525" s="47"/>
      <c r="AX525" s="47"/>
      <c r="AY525" s="47"/>
      <c r="AZ525" s="47"/>
      <c r="BA525" s="47"/>
      <c r="BB525" s="47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47"/>
      <c r="BN525" s="47"/>
      <c r="BO525" s="47"/>
      <c r="BP525" s="47"/>
      <c r="BQ525" s="47"/>
      <c r="BR525" s="47"/>
      <c r="BS525" s="47"/>
      <c r="BT525" s="47"/>
      <c r="BU525" s="47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  <c r="HT525" s="47"/>
      <c r="HU525" s="47"/>
      <c r="HV525" s="47"/>
      <c r="HW525" s="47"/>
      <c r="HX525" s="47"/>
      <c r="HY525" s="47"/>
      <c r="HZ525" s="47"/>
      <c r="IA525" s="47"/>
      <c r="IB525" s="47"/>
      <c r="IC525" s="47"/>
      <c r="ID525" s="47"/>
      <c r="IE525" s="47"/>
      <c r="IF525" s="47"/>
      <c r="IG525" s="47"/>
      <c r="IH525" s="47"/>
      <c r="II525" s="47"/>
      <c r="IJ525" s="47"/>
      <c r="IK525" s="47"/>
      <c r="IL525" s="47"/>
      <c r="IM525" s="47"/>
      <c r="IN525" s="47"/>
      <c r="IO525" s="47"/>
      <c r="IP525" s="47"/>
      <c r="IQ525" s="47"/>
      <c r="IR525" s="47"/>
      <c r="IS525" s="47"/>
      <c r="IT525" s="47"/>
      <c r="IU525" s="47"/>
      <c r="IV525" s="47"/>
    </row>
    <row r="526" spans="1:256" s="48" customFormat="1" ht="13" x14ac:dyDescent="0.3">
      <c r="A526" s="47"/>
      <c r="B526" s="217"/>
      <c r="C526" s="273"/>
      <c r="D526" s="79"/>
      <c r="E526" s="266">
        <v>2084</v>
      </c>
      <c r="F526" s="267">
        <v>26.635455973115395</v>
      </c>
      <c r="G526" s="267">
        <v>20.209625181298797</v>
      </c>
      <c r="H526" s="267">
        <v>0.88876757542053786</v>
      </c>
      <c r="I526" s="267">
        <v>5.5370632163960591</v>
      </c>
      <c r="J526" s="87">
        <f t="shared" si="25"/>
        <v>26.635455973115395</v>
      </c>
      <c r="K526" s="87">
        <f t="shared" si="26"/>
        <v>71.298396721959449</v>
      </c>
      <c r="L526" s="338">
        <f t="shared" si="27"/>
        <v>132.31129625846626</v>
      </c>
      <c r="M526" s="87">
        <f t="shared" si="28"/>
        <v>7.6617744640233276</v>
      </c>
      <c r="N526" s="338">
        <f t="shared" si="29"/>
        <v>7.2066378785712057</v>
      </c>
      <c r="O526" s="268"/>
      <c r="P526" s="268">
        <v>0</v>
      </c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47"/>
      <c r="AS526" s="47"/>
      <c r="AT526" s="47"/>
      <c r="AU526" s="47"/>
      <c r="AV526" s="47"/>
      <c r="AW526" s="47"/>
      <c r="AX526" s="47"/>
      <c r="AY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  <c r="BP526" s="47"/>
      <c r="BQ526" s="47"/>
      <c r="BR526" s="47"/>
      <c r="BS526" s="47"/>
      <c r="BT526" s="47"/>
      <c r="BU526" s="47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  <c r="HT526" s="47"/>
      <c r="HU526" s="47"/>
      <c r="HV526" s="47"/>
      <c r="HW526" s="47"/>
      <c r="HX526" s="47"/>
      <c r="HY526" s="47"/>
      <c r="HZ526" s="47"/>
      <c r="IA526" s="47"/>
      <c r="IB526" s="47"/>
      <c r="IC526" s="47"/>
      <c r="ID526" s="47"/>
      <c r="IE526" s="47"/>
      <c r="IF526" s="47"/>
      <c r="IG526" s="47"/>
      <c r="IH526" s="47"/>
      <c r="II526" s="47"/>
      <c r="IJ526" s="47"/>
      <c r="IK526" s="47"/>
      <c r="IL526" s="47"/>
      <c r="IM526" s="47"/>
      <c r="IN526" s="47"/>
      <c r="IO526" s="47"/>
      <c r="IP526" s="47"/>
      <c r="IQ526" s="47"/>
      <c r="IR526" s="47"/>
      <c r="IS526" s="47"/>
      <c r="IT526" s="47"/>
      <c r="IU526" s="47"/>
      <c r="IV526" s="47"/>
    </row>
    <row r="527" spans="1:256" s="48" customFormat="1" ht="13" x14ac:dyDescent="0.3">
      <c r="A527" s="47"/>
      <c r="B527" s="217"/>
      <c r="C527" s="273"/>
      <c r="D527" s="79"/>
      <c r="E527" s="266">
        <v>2085</v>
      </c>
      <c r="F527" s="267">
        <v>31.862786194777218</v>
      </c>
      <c r="G527" s="267">
        <v>23.252801926500517</v>
      </c>
      <c r="H527" s="267">
        <v>6.1405569761337739</v>
      </c>
      <c r="I527" s="267">
        <v>2.4694272921429268</v>
      </c>
      <c r="J527" s="87">
        <f t="shared" si="25"/>
        <v>31.862786194777218</v>
      </c>
      <c r="K527" s="87">
        <f t="shared" si="26"/>
        <v>76.525726943621279</v>
      </c>
      <c r="L527" s="338">
        <f t="shared" si="27"/>
        <v>138.2756534544435</v>
      </c>
      <c r="M527" s="87">
        <f t="shared" si="28"/>
        <v>8.007153588487375</v>
      </c>
      <c r="N527" s="338">
        <f t="shared" si="29"/>
        <v>7.6732116121159804</v>
      </c>
      <c r="O527" s="268"/>
      <c r="P527" s="268">
        <v>0</v>
      </c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47"/>
      <c r="AL527" s="47"/>
      <c r="AM527" s="47"/>
      <c r="AN527" s="47"/>
      <c r="AO527" s="47"/>
      <c r="AP527" s="47"/>
      <c r="AQ527" s="47"/>
      <c r="AR527" s="47"/>
      <c r="AS527" s="47"/>
      <c r="AT527" s="47"/>
      <c r="AU527" s="47"/>
      <c r="AV527" s="47"/>
      <c r="AW527" s="47"/>
      <c r="AX527" s="47"/>
      <c r="AY527" s="47"/>
      <c r="AZ527" s="47"/>
      <c r="BA527" s="47"/>
      <c r="BB527" s="47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47"/>
      <c r="BN527" s="47"/>
      <c r="BO527" s="47"/>
      <c r="BP527" s="47"/>
      <c r="BQ527" s="47"/>
      <c r="BR527" s="47"/>
      <c r="BS527" s="47"/>
      <c r="BT527" s="47"/>
      <c r="BU527" s="47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  <c r="HT527" s="47"/>
      <c r="HU527" s="47"/>
      <c r="HV527" s="47"/>
      <c r="HW527" s="47"/>
      <c r="HX527" s="47"/>
      <c r="HY527" s="47"/>
      <c r="HZ527" s="47"/>
      <c r="IA527" s="47"/>
      <c r="IB527" s="47"/>
      <c r="IC527" s="47"/>
      <c r="ID527" s="47"/>
      <c r="IE527" s="47"/>
      <c r="IF527" s="47"/>
      <c r="IG527" s="47"/>
      <c r="IH527" s="47"/>
      <c r="II527" s="47"/>
      <c r="IJ527" s="47"/>
      <c r="IK527" s="47"/>
      <c r="IL527" s="47"/>
      <c r="IM527" s="47"/>
      <c r="IN527" s="47"/>
      <c r="IO527" s="47"/>
      <c r="IP527" s="47"/>
      <c r="IQ527" s="47"/>
      <c r="IR527" s="47"/>
      <c r="IS527" s="47"/>
      <c r="IT527" s="47"/>
      <c r="IU527" s="47"/>
      <c r="IV527" s="47"/>
    </row>
    <row r="528" spans="1:256" s="48" customFormat="1" ht="13" x14ac:dyDescent="0.3">
      <c r="A528" s="47"/>
      <c r="B528" s="217"/>
      <c r="C528" s="273"/>
      <c r="D528" s="79"/>
      <c r="E528" s="266">
        <v>2086</v>
      </c>
      <c r="F528" s="267">
        <v>30.568928559408743</v>
      </c>
      <c r="G528" s="267">
        <v>25.710232045453644</v>
      </c>
      <c r="H528" s="267">
        <v>9.5437109358047305</v>
      </c>
      <c r="I528" s="267">
        <v>-4.6850144218496341</v>
      </c>
      <c r="J528" s="87">
        <f t="shared" si="25"/>
        <v>30.568928559408743</v>
      </c>
      <c r="K528" s="87">
        <f t="shared" si="26"/>
        <v>75.231869308252797</v>
      </c>
      <c r="L528" s="338">
        <f t="shared" si="27"/>
        <v>136.79936847323052</v>
      </c>
      <c r="M528" s="87">
        <f t="shared" si="28"/>
        <v>7.9216660837123989</v>
      </c>
      <c r="N528" s="338">
        <f t="shared" si="29"/>
        <v>8.0434102691621288</v>
      </c>
      <c r="O528" s="268"/>
      <c r="P528" s="268">
        <v>0</v>
      </c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</row>
    <row r="529" spans="1:256" s="48" customFormat="1" ht="13" x14ac:dyDescent="0.3">
      <c r="A529" s="47"/>
      <c r="B529" s="217"/>
      <c r="C529" s="273"/>
      <c r="D529" s="79"/>
      <c r="E529" s="266">
        <v>2087</v>
      </c>
      <c r="F529" s="267">
        <v>33.507770299828088</v>
      </c>
      <c r="G529" s="267">
        <v>27.520011970324685</v>
      </c>
      <c r="H529" s="267">
        <v>10.073698447623482</v>
      </c>
      <c r="I529" s="267">
        <v>-4.0859401181200798</v>
      </c>
      <c r="J529" s="87">
        <f t="shared" si="25"/>
        <v>33.507770299828088</v>
      </c>
      <c r="K529" s="87">
        <f t="shared" si="26"/>
        <v>78.170711048672146</v>
      </c>
      <c r="L529" s="338">
        <f t="shared" si="27"/>
        <v>140.15257195168533</v>
      </c>
      <c r="M529" s="87">
        <f t="shared" si="28"/>
        <v>8.1158406516473374</v>
      </c>
      <c r="N529" s="338">
        <f t="shared" si="29"/>
        <v>8.1808561726212403</v>
      </c>
      <c r="O529" s="268"/>
      <c r="P529" s="268">
        <v>0</v>
      </c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47"/>
      <c r="AS529" s="47"/>
      <c r="AT529" s="47"/>
      <c r="AU529" s="47"/>
      <c r="AV529" s="47"/>
      <c r="AW529" s="47"/>
      <c r="AX529" s="47"/>
      <c r="AY529" s="47"/>
      <c r="AZ529" s="47"/>
      <c r="BA529" s="47"/>
      <c r="BB529" s="47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47"/>
      <c r="BN529" s="47"/>
      <c r="BO529" s="47"/>
      <c r="BP529" s="47"/>
      <c r="BQ529" s="47"/>
      <c r="BR529" s="47"/>
      <c r="BS529" s="47"/>
      <c r="BT529" s="47"/>
      <c r="BU529" s="47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  <c r="HT529" s="47"/>
      <c r="HU529" s="47"/>
      <c r="HV529" s="47"/>
      <c r="HW529" s="47"/>
      <c r="HX529" s="47"/>
      <c r="HY529" s="47"/>
      <c r="HZ529" s="47"/>
      <c r="IA529" s="47"/>
      <c r="IB529" s="47"/>
      <c r="IC529" s="47"/>
      <c r="ID529" s="47"/>
      <c r="IE529" s="47"/>
      <c r="IF529" s="47"/>
      <c r="IG529" s="47"/>
      <c r="IH529" s="47"/>
      <c r="II529" s="47"/>
      <c r="IJ529" s="47"/>
      <c r="IK529" s="47"/>
      <c r="IL529" s="47"/>
      <c r="IM529" s="47"/>
      <c r="IN529" s="47"/>
      <c r="IO529" s="47"/>
      <c r="IP529" s="47"/>
      <c r="IQ529" s="47"/>
      <c r="IR529" s="47"/>
      <c r="IS529" s="47"/>
      <c r="IT529" s="47"/>
      <c r="IU529" s="47"/>
      <c r="IV529" s="47"/>
    </row>
    <row r="530" spans="1:256" s="48" customFormat="1" ht="13" x14ac:dyDescent="0.3">
      <c r="A530" s="47"/>
      <c r="B530" s="217"/>
      <c r="C530" s="273"/>
      <c r="D530" s="79"/>
      <c r="E530" s="266">
        <v>2088</v>
      </c>
      <c r="F530" s="267">
        <v>39.482723270569821</v>
      </c>
      <c r="G530" s="267">
        <v>28.636552679686549</v>
      </c>
      <c r="H530" s="267">
        <v>7.5709649790797178</v>
      </c>
      <c r="I530" s="267">
        <v>3.2752056118035555</v>
      </c>
      <c r="J530" s="87">
        <f t="shared" si="25"/>
        <v>39.482723270569821</v>
      </c>
      <c r="K530" s="87">
        <f t="shared" si="26"/>
        <v>84.145664019413886</v>
      </c>
      <c r="L530" s="338">
        <f t="shared" si="27"/>
        <v>146.96996290184796</v>
      </c>
      <c r="M530" s="87">
        <f t="shared" si="28"/>
        <v>8.5106165579402031</v>
      </c>
      <c r="N530" s="338">
        <f t="shared" si="29"/>
        <v>8.0820743510391306</v>
      </c>
      <c r="O530" s="268"/>
      <c r="P530" s="268">
        <v>0</v>
      </c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  <c r="HT530" s="47"/>
      <c r="HU530" s="47"/>
      <c r="HV530" s="47"/>
      <c r="HW530" s="47"/>
      <c r="HX530" s="47"/>
      <c r="HY530" s="47"/>
      <c r="HZ530" s="47"/>
      <c r="IA530" s="47"/>
      <c r="IB530" s="47"/>
      <c r="IC530" s="47"/>
      <c r="ID530" s="47"/>
      <c r="IE530" s="47"/>
      <c r="IF530" s="47"/>
      <c r="IG530" s="47"/>
      <c r="IH530" s="47"/>
      <c r="II530" s="47"/>
      <c r="IJ530" s="47"/>
      <c r="IK530" s="47"/>
      <c r="IL530" s="47"/>
      <c r="IM530" s="47"/>
      <c r="IN530" s="47"/>
      <c r="IO530" s="47"/>
      <c r="IP530" s="47"/>
      <c r="IQ530" s="47"/>
      <c r="IR530" s="47"/>
      <c r="IS530" s="47"/>
      <c r="IT530" s="47"/>
      <c r="IU530" s="47"/>
      <c r="IV530" s="47"/>
    </row>
    <row r="531" spans="1:256" s="48" customFormat="1" ht="13" x14ac:dyDescent="0.3">
      <c r="A531" s="47"/>
      <c r="B531" s="217"/>
      <c r="C531" s="273"/>
      <c r="D531" s="79"/>
      <c r="E531" s="266">
        <v>2089</v>
      </c>
      <c r="F531" s="267">
        <v>37.03670888772546</v>
      </c>
      <c r="G531" s="267">
        <v>29.031728102726589</v>
      </c>
      <c r="H531" s="267">
        <v>2.7889669034976468</v>
      </c>
      <c r="I531" s="267">
        <v>5.2160138815012242</v>
      </c>
      <c r="J531" s="87">
        <f t="shared" si="25"/>
        <v>37.03670888772546</v>
      </c>
      <c r="K531" s="87">
        <f t="shared" si="26"/>
        <v>81.699649636569518</v>
      </c>
      <c r="L531" s="338">
        <f t="shared" si="27"/>
        <v>144.17907293179675</v>
      </c>
      <c r="M531" s="87">
        <f t="shared" si="28"/>
        <v>8.3490039813188854</v>
      </c>
      <c r="N531" s="338">
        <f t="shared" si="29"/>
        <v>7.8672226444339302</v>
      </c>
      <c r="O531" s="268"/>
      <c r="P531" s="268">
        <v>0</v>
      </c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  <c r="BS531" s="47"/>
      <c r="BT531" s="47"/>
      <c r="BU531" s="47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  <c r="HT531" s="47"/>
      <c r="HU531" s="47"/>
      <c r="HV531" s="47"/>
      <c r="HW531" s="47"/>
      <c r="HX531" s="47"/>
      <c r="HY531" s="47"/>
      <c r="HZ531" s="47"/>
      <c r="IA531" s="47"/>
      <c r="IB531" s="47"/>
      <c r="IC531" s="47"/>
      <c r="ID531" s="47"/>
      <c r="IE531" s="47"/>
      <c r="IF531" s="47"/>
      <c r="IG531" s="47"/>
      <c r="IH531" s="47"/>
      <c r="II531" s="47"/>
      <c r="IJ531" s="47"/>
      <c r="IK531" s="47"/>
      <c r="IL531" s="47"/>
      <c r="IM531" s="47"/>
      <c r="IN531" s="47"/>
      <c r="IO531" s="47"/>
      <c r="IP531" s="47"/>
      <c r="IQ531" s="47"/>
      <c r="IR531" s="47"/>
      <c r="IS531" s="47"/>
      <c r="IT531" s="47"/>
      <c r="IU531" s="47"/>
      <c r="IV531" s="47"/>
    </row>
    <row r="532" spans="1:256" s="48" customFormat="1" ht="13" x14ac:dyDescent="0.3">
      <c r="A532" s="47"/>
      <c r="B532" s="217"/>
      <c r="C532" s="273"/>
      <c r="D532" s="79"/>
      <c r="E532" s="266">
        <v>2090</v>
      </c>
      <c r="F532" s="267">
        <v>24.387447288463026</v>
      </c>
      <c r="G532" s="267">
        <v>28.695583625306121</v>
      </c>
      <c r="H532" s="267">
        <v>-2.8326590888570733</v>
      </c>
      <c r="I532" s="267">
        <v>-1.4754772479860223</v>
      </c>
      <c r="J532" s="87">
        <f t="shared" si="25"/>
        <v>24.387447288463026</v>
      </c>
      <c r="K532" s="87">
        <f t="shared" si="26"/>
        <v>69.050388037307087</v>
      </c>
      <c r="L532" s="338">
        <f t="shared" si="27"/>
        <v>129.74632978296722</v>
      </c>
      <c r="M532" s="87">
        <f t="shared" si="28"/>
        <v>7.5132444805768319</v>
      </c>
      <c r="N532" s="338">
        <f t="shared" si="29"/>
        <v>7.626613522918257</v>
      </c>
      <c r="O532" s="268"/>
      <c r="P532" s="268">
        <v>0</v>
      </c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47"/>
      <c r="AS532" s="47"/>
      <c r="AT532" s="47"/>
      <c r="AU532" s="47"/>
      <c r="AV532" s="47"/>
      <c r="AW532" s="47"/>
      <c r="AX532" s="47"/>
      <c r="AY532" s="47"/>
      <c r="AZ532" s="47"/>
      <c r="BA532" s="47"/>
      <c r="BB532" s="47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47"/>
      <c r="BN532" s="47"/>
      <c r="BO532" s="47"/>
      <c r="BP532" s="47"/>
      <c r="BQ532" s="47"/>
      <c r="BR532" s="47"/>
      <c r="BS532" s="47"/>
      <c r="BT532" s="47"/>
      <c r="BU532" s="47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  <c r="HT532" s="47"/>
      <c r="HU532" s="47"/>
      <c r="HV532" s="47"/>
      <c r="HW532" s="47"/>
      <c r="HX532" s="47"/>
      <c r="HY532" s="47"/>
      <c r="HZ532" s="47"/>
      <c r="IA532" s="47"/>
      <c r="IB532" s="47"/>
      <c r="IC532" s="47"/>
      <c r="ID532" s="47"/>
      <c r="IE532" s="47"/>
      <c r="IF532" s="47"/>
      <c r="IG532" s="47"/>
      <c r="IH532" s="47"/>
      <c r="II532" s="47"/>
      <c r="IJ532" s="47"/>
      <c r="IK532" s="47"/>
      <c r="IL532" s="47"/>
      <c r="IM532" s="47"/>
      <c r="IN532" s="47"/>
      <c r="IO532" s="47"/>
      <c r="IP532" s="47"/>
      <c r="IQ532" s="47"/>
      <c r="IR532" s="47"/>
      <c r="IS532" s="47"/>
      <c r="IT532" s="47"/>
      <c r="IU532" s="47"/>
      <c r="IV532" s="47"/>
    </row>
    <row r="533" spans="1:256" s="48" customFormat="1" ht="13" x14ac:dyDescent="0.3">
      <c r="A533" s="47"/>
      <c r="B533" s="217"/>
      <c r="C533" s="273"/>
      <c r="D533" s="79"/>
      <c r="E533" s="266">
        <v>2091</v>
      </c>
      <c r="F533" s="267">
        <v>14.30997224790908</v>
      </c>
      <c r="G533" s="267">
        <v>27.636586850349506</v>
      </c>
      <c r="H533" s="267">
        <v>-7.6015034842949687</v>
      </c>
      <c r="I533" s="267">
        <v>-5.7251111181454561</v>
      </c>
      <c r="J533" s="87">
        <f t="shared" si="25"/>
        <v>14.30997224790908</v>
      </c>
      <c r="K533" s="87">
        <f t="shared" si="26"/>
        <v>58.972912996753138</v>
      </c>
      <c r="L533" s="338">
        <f t="shared" si="27"/>
        <v>118.24798201715478</v>
      </c>
      <c r="M533" s="87">
        <f t="shared" si="28"/>
        <v>6.847407550686393</v>
      </c>
      <c r="N533" s="338">
        <f t="shared" si="29"/>
        <v>7.3625521541611034</v>
      </c>
      <c r="O533" s="268"/>
      <c r="P533" s="268">
        <v>0</v>
      </c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7"/>
      <c r="AP533" s="47"/>
      <c r="AQ533" s="47"/>
      <c r="AR533" s="47"/>
      <c r="AS533" s="47"/>
      <c r="AT533" s="47"/>
      <c r="AU533" s="47"/>
      <c r="AV533" s="47"/>
      <c r="AW533" s="47"/>
      <c r="AX533" s="47"/>
      <c r="AY533" s="47"/>
      <c r="AZ533" s="47"/>
      <c r="BA533" s="47"/>
      <c r="BB533" s="47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47"/>
      <c r="BO533" s="47"/>
      <c r="BP533" s="47"/>
      <c r="BQ533" s="47"/>
      <c r="BR533" s="47"/>
      <c r="BS533" s="47"/>
      <c r="BT533" s="47"/>
      <c r="BU533" s="47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  <c r="HT533" s="47"/>
      <c r="HU533" s="47"/>
      <c r="HV533" s="47"/>
      <c r="HW533" s="47"/>
      <c r="HX533" s="47"/>
      <c r="HY533" s="47"/>
      <c r="HZ533" s="47"/>
      <c r="IA533" s="47"/>
      <c r="IB533" s="47"/>
      <c r="IC533" s="47"/>
      <c r="ID533" s="47"/>
      <c r="IE533" s="47"/>
      <c r="IF533" s="47"/>
      <c r="IG533" s="47"/>
      <c r="IH533" s="47"/>
      <c r="II533" s="47"/>
      <c r="IJ533" s="47"/>
      <c r="IK533" s="47"/>
      <c r="IL533" s="47"/>
      <c r="IM533" s="47"/>
      <c r="IN533" s="47"/>
      <c r="IO533" s="47"/>
      <c r="IP533" s="47"/>
      <c r="IQ533" s="47"/>
      <c r="IR533" s="47"/>
      <c r="IS533" s="47"/>
      <c r="IT533" s="47"/>
      <c r="IU533" s="47"/>
      <c r="IV533" s="47"/>
    </row>
    <row r="534" spans="1:256" s="48" customFormat="1" ht="13" x14ac:dyDescent="0.3">
      <c r="A534" s="47"/>
      <c r="B534" s="217"/>
      <c r="C534" s="273"/>
      <c r="D534" s="79"/>
      <c r="E534" s="266">
        <v>2092</v>
      </c>
      <c r="F534" s="267">
        <v>15.299615211443289</v>
      </c>
      <c r="G534" s="267">
        <v>25.881414295812792</v>
      </c>
      <c r="H534" s="267">
        <v>-10.081889552442597</v>
      </c>
      <c r="I534" s="267">
        <v>-0.4999095319269059</v>
      </c>
      <c r="J534" s="87">
        <f t="shared" si="25"/>
        <v>15.299615211443289</v>
      </c>
      <c r="K534" s="87">
        <f t="shared" si="26"/>
        <v>59.962555960287347</v>
      </c>
      <c r="L534" s="338">
        <f t="shared" si="27"/>
        <v>119.37715960508359</v>
      </c>
      <c r="M534" s="87">
        <f t="shared" si="28"/>
        <v>6.9127950440689681</v>
      </c>
      <c r="N534" s="338">
        <f t="shared" si="29"/>
        <v>7.0949714734982239</v>
      </c>
      <c r="O534" s="268"/>
      <c r="P534" s="268">
        <v>0</v>
      </c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  <c r="AQ534" s="47"/>
      <c r="AR534" s="47"/>
      <c r="AS534" s="47"/>
      <c r="AT534" s="47"/>
      <c r="AU534" s="47"/>
      <c r="AV534" s="47"/>
      <c r="AW534" s="47"/>
      <c r="AX534" s="47"/>
      <c r="AY534" s="47"/>
      <c r="AZ534" s="47"/>
      <c r="BA534" s="47"/>
      <c r="BB534" s="47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47"/>
      <c r="BO534" s="47"/>
      <c r="BP534" s="47"/>
      <c r="BQ534" s="47"/>
      <c r="BR534" s="47"/>
      <c r="BS534" s="47"/>
      <c r="BT534" s="47"/>
      <c r="BU534" s="47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  <c r="HT534" s="47"/>
      <c r="HU534" s="47"/>
      <c r="HV534" s="47"/>
      <c r="HW534" s="47"/>
      <c r="HX534" s="47"/>
      <c r="HY534" s="47"/>
      <c r="HZ534" s="47"/>
      <c r="IA534" s="47"/>
      <c r="IB534" s="47"/>
      <c r="IC534" s="47"/>
      <c r="ID534" s="47"/>
      <c r="IE534" s="47"/>
      <c r="IF534" s="47"/>
      <c r="IG534" s="47"/>
      <c r="IH534" s="47"/>
      <c r="II534" s="47"/>
      <c r="IJ534" s="47"/>
      <c r="IK534" s="47"/>
      <c r="IL534" s="47"/>
      <c r="IM534" s="47"/>
      <c r="IN534" s="47"/>
      <c r="IO534" s="47"/>
      <c r="IP534" s="47"/>
      <c r="IQ534" s="47"/>
      <c r="IR534" s="47"/>
      <c r="IS534" s="47"/>
      <c r="IT534" s="47"/>
      <c r="IU534" s="47"/>
      <c r="IV534" s="47"/>
    </row>
    <row r="535" spans="1:256" s="48" customFormat="1" ht="13" x14ac:dyDescent="0.3">
      <c r="A535" s="47"/>
      <c r="B535" s="217"/>
      <c r="C535" s="273"/>
      <c r="D535" s="79"/>
      <c r="E535" s="266">
        <v>2093</v>
      </c>
      <c r="F535" s="267">
        <v>19.499813541737314</v>
      </c>
      <c r="G535" s="267">
        <v>23.474279403394661</v>
      </c>
      <c r="H535" s="267">
        <v>-9.5270886804249155</v>
      </c>
      <c r="I535" s="267">
        <v>5.5526228187675697</v>
      </c>
      <c r="J535" s="87">
        <f t="shared" ref="J535:J542" si="30">SUM(G535:I535)</f>
        <v>19.499813541737314</v>
      </c>
      <c r="K535" s="87">
        <f t="shared" ref="K535:K542" si="31">J535+(ABS($J$339))</f>
        <v>64.162754290581375</v>
      </c>
      <c r="L535" s="338">
        <f t="shared" ref="L535:L542" si="32">((K535-J$338)*100)/(J$337-J$338)</f>
        <v>124.16956453714786</v>
      </c>
      <c r="M535" s="87">
        <f t="shared" ref="M535:M542" si="33">(L535*J$335)</f>
        <v>7.1903097141544405</v>
      </c>
      <c r="N535" s="338">
        <f t="shared" si="29"/>
        <v>6.9233372656815479</v>
      </c>
      <c r="O535" s="268"/>
      <c r="P535" s="268">
        <v>0</v>
      </c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7"/>
      <c r="AP535" s="47"/>
      <c r="AQ535" s="47"/>
      <c r="AR535" s="47"/>
      <c r="AS535" s="47"/>
      <c r="AT535" s="47"/>
      <c r="AU535" s="47"/>
      <c r="AV535" s="47"/>
      <c r="AW535" s="47"/>
      <c r="AX535" s="47"/>
      <c r="AY535" s="47"/>
      <c r="AZ535" s="47"/>
      <c r="BA535" s="47"/>
      <c r="BB535" s="47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47"/>
      <c r="BO535" s="47"/>
      <c r="BP535" s="47"/>
      <c r="BQ535" s="47"/>
      <c r="BR535" s="47"/>
      <c r="BS535" s="47"/>
      <c r="BT535" s="47"/>
      <c r="BU535" s="47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  <c r="HT535" s="47"/>
      <c r="HU535" s="47"/>
      <c r="HV535" s="47"/>
      <c r="HW535" s="47"/>
      <c r="HX535" s="47"/>
      <c r="HY535" s="47"/>
      <c r="HZ535" s="47"/>
      <c r="IA535" s="47"/>
      <c r="IB535" s="47"/>
      <c r="IC535" s="47"/>
      <c r="ID535" s="47"/>
      <c r="IE535" s="47"/>
      <c r="IF535" s="47"/>
      <c r="IG535" s="47"/>
      <c r="IH535" s="47"/>
      <c r="II535" s="47"/>
      <c r="IJ535" s="47"/>
      <c r="IK535" s="47"/>
      <c r="IL535" s="47"/>
      <c r="IM535" s="47"/>
      <c r="IN535" s="47"/>
      <c r="IO535" s="47"/>
      <c r="IP535" s="47"/>
      <c r="IQ535" s="47"/>
      <c r="IR535" s="47"/>
      <c r="IS535" s="47"/>
      <c r="IT535" s="47"/>
      <c r="IU535" s="47"/>
      <c r="IV535" s="47"/>
    </row>
    <row r="536" spans="1:256" s="48" customFormat="1" ht="13" x14ac:dyDescent="0.3">
      <c r="A536" s="47"/>
      <c r="B536" s="217"/>
      <c r="C536" s="273"/>
      <c r="D536" s="79"/>
      <c r="E536" s="266">
        <v>2094</v>
      </c>
      <c r="F536" s="267">
        <v>16.787474355493028</v>
      </c>
      <c r="G536" s="267">
        <v>20.47581878569094</v>
      </c>
      <c r="H536" s="267">
        <v>-6.104125546742809</v>
      </c>
      <c r="I536" s="267">
        <v>2.4157811165448968</v>
      </c>
      <c r="J536" s="87">
        <f t="shared" si="30"/>
        <v>16.787474355493028</v>
      </c>
      <c r="K536" s="87">
        <f t="shared" si="31"/>
        <v>61.450415104337083</v>
      </c>
      <c r="L536" s="338">
        <f t="shared" si="32"/>
        <v>121.07479932098283</v>
      </c>
      <c r="M536" s="87">
        <f t="shared" si="33"/>
        <v>7.0111005780044833</v>
      </c>
      <c r="N536" s="338">
        <f t="shared" si="29"/>
        <v>6.9145773883561361</v>
      </c>
      <c r="O536" s="268"/>
      <c r="P536" s="268">
        <v>0</v>
      </c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  <c r="AQ536" s="47"/>
      <c r="AR536" s="47"/>
      <c r="AS536" s="47"/>
      <c r="AT536" s="47"/>
      <c r="AU536" s="47"/>
      <c r="AV536" s="47"/>
      <c r="AW536" s="47"/>
      <c r="AX536" s="47"/>
      <c r="AY536" s="47"/>
      <c r="AZ536" s="47"/>
      <c r="BA536" s="47"/>
      <c r="BB536" s="47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47"/>
      <c r="BN536" s="47"/>
      <c r="BO536" s="47"/>
      <c r="BP536" s="47"/>
      <c r="BQ536" s="47"/>
      <c r="BR536" s="47"/>
      <c r="BS536" s="47"/>
      <c r="BT536" s="47"/>
      <c r="BU536" s="47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  <c r="HT536" s="47"/>
      <c r="HU536" s="47"/>
      <c r="HV536" s="47"/>
      <c r="HW536" s="47"/>
      <c r="HX536" s="47"/>
      <c r="HY536" s="47"/>
      <c r="HZ536" s="47"/>
      <c r="IA536" s="47"/>
      <c r="IB536" s="47"/>
      <c r="IC536" s="47"/>
      <c r="ID536" s="47"/>
      <c r="IE536" s="47"/>
      <c r="IF536" s="47"/>
      <c r="IG536" s="47"/>
      <c r="IH536" s="47"/>
      <c r="II536" s="47"/>
      <c r="IJ536" s="47"/>
      <c r="IK536" s="47"/>
      <c r="IL536" s="47"/>
      <c r="IM536" s="47"/>
      <c r="IN536" s="47"/>
      <c r="IO536" s="47"/>
      <c r="IP536" s="47"/>
      <c r="IQ536" s="47"/>
      <c r="IR536" s="47"/>
      <c r="IS536" s="47"/>
      <c r="IT536" s="47"/>
      <c r="IU536" s="47"/>
      <c r="IV536" s="47"/>
    </row>
    <row r="537" spans="1:256" s="48" customFormat="1" ht="13" x14ac:dyDescent="0.3">
      <c r="A537" s="47"/>
      <c r="B537" s="217"/>
      <c r="C537" s="273"/>
      <c r="D537" s="79"/>
      <c r="E537" s="266">
        <v>2095</v>
      </c>
      <c r="F537" s="267">
        <v>11.398985942060946</v>
      </c>
      <c r="G537" s="267">
        <v>16.961564767634286</v>
      </c>
      <c r="H537" s="267">
        <v>-0.8434947770239849</v>
      </c>
      <c r="I537" s="267">
        <v>-4.7190840485493561</v>
      </c>
      <c r="J537" s="87">
        <f t="shared" si="30"/>
        <v>11.398985942060946</v>
      </c>
      <c r="K537" s="87">
        <f t="shared" si="31"/>
        <v>56.061926690905004</v>
      </c>
      <c r="L537" s="338">
        <f t="shared" si="32"/>
        <v>114.92656144786906</v>
      </c>
      <c r="M537" s="87">
        <f t="shared" si="33"/>
        <v>6.655073441493454</v>
      </c>
      <c r="N537" s="338">
        <f t="shared" ref="N537:N542" si="34">AVERAGE(M535:M539)</f>
        <v>6.9879706501671022</v>
      </c>
      <c r="O537" s="268"/>
      <c r="P537" s="268">
        <v>0</v>
      </c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7"/>
      <c r="AP537" s="47"/>
      <c r="AQ537" s="47"/>
      <c r="AR537" s="47"/>
      <c r="AS537" s="47"/>
      <c r="AT537" s="47"/>
      <c r="AU537" s="47"/>
      <c r="AV537" s="47"/>
      <c r="AW537" s="47"/>
      <c r="AX537" s="47"/>
      <c r="AY537" s="47"/>
      <c r="AZ537" s="47"/>
      <c r="BA537" s="47"/>
      <c r="BB537" s="47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47"/>
      <c r="BN537" s="47"/>
      <c r="BO537" s="47"/>
      <c r="BP537" s="47"/>
      <c r="BQ537" s="47"/>
      <c r="BR537" s="47"/>
      <c r="BS537" s="47"/>
      <c r="BT537" s="47"/>
      <c r="BU537" s="47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  <c r="HT537" s="47"/>
      <c r="HU537" s="47"/>
      <c r="HV537" s="47"/>
      <c r="HW537" s="47"/>
      <c r="HX537" s="47"/>
      <c r="HY537" s="47"/>
      <c r="HZ537" s="47"/>
      <c r="IA537" s="47"/>
      <c r="IB537" s="47"/>
      <c r="IC537" s="47"/>
      <c r="ID537" s="47"/>
      <c r="IE537" s="47"/>
      <c r="IF537" s="47"/>
      <c r="IG537" s="47"/>
      <c r="IH537" s="47"/>
      <c r="II537" s="47"/>
      <c r="IJ537" s="47"/>
      <c r="IK537" s="47"/>
      <c r="IL537" s="47"/>
      <c r="IM537" s="47"/>
      <c r="IN537" s="47"/>
      <c r="IO537" s="47"/>
      <c r="IP537" s="47"/>
      <c r="IQ537" s="47"/>
      <c r="IR537" s="47"/>
      <c r="IS537" s="47"/>
      <c r="IT537" s="47"/>
      <c r="IU537" s="47"/>
      <c r="IV537" s="47"/>
    </row>
    <row r="538" spans="1:256" s="48" customFormat="1" ht="13" x14ac:dyDescent="0.3">
      <c r="A538" s="47"/>
      <c r="B538" s="217"/>
      <c r="C538" s="273"/>
      <c r="D538" s="79"/>
      <c r="E538" s="266">
        <v>2096</v>
      </c>
      <c r="F538" s="267">
        <v>13.647066353520856</v>
      </c>
      <c r="G538" s="267">
        <v>13.020042699476411</v>
      </c>
      <c r="H538" s="267">
        <v>4.6710729474694128</v>
      </c>
      <c r="I538" s="267">
        <v>-4.0440492934249699</v>
      </c>
      <c r="J538" s="87">
        <f t="shared" si="30"/>
        <v>13.647066353520856</v>
      </c>
      <c r="K538" s="87">
        <f t="shared" si="31"/>
        <v>58.310007102364914</v>
      </c>
      <c r="L538" s="338">
        <f t="shared" si="32"/>
        <v>117.49160976329071</v>
      </c>
      <c r="M538" s="87">
        <f t="shared" si="33"/>
        <v>6.8036081640593373</v>
      </c>
      <c r="N538" s="338">
        <f t="shared" si="34"/>
        <v>6.9905648691922933</v>
      </c>
      <c r="O538" s="268"/>
      <c r="P538" s="268">
        <v>0</v>
      </c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7"/>
      <c r="AP538" s="47"/>
      <c r="AQ538" s="47"/>
      <c r="AR538" s="47"/>
      <c r="AS538" s="47"/>
      <c r="AT538" s="47"/>
      <c r="AU538" s="47"/>
      <c r="AV538" s="47"/>
      <c r="AW538" s="47"/>
      <c r="AX538" s="47"/>
      <c r="AY538" s="47"/>
      <c r="AZ538" s="47"/>
      <c r="BA538" s="47"/>
      <c r="BB538" s="47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47"/>
      <c r="BN538" s="47"/>
      <c r="BO538" s="47"/>
      <c r="BP538" s="47"/>
      <c r="BQ538" s="47"/>
      <c r="BR538" s="47"/>
      <c r="BS538" s="47"/>
      <c r="BT538" s="47"/>
      <c r="BU538" s="47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  <c r="HT538" s="47"/>
      <c r="HU538" s="47"/>
      <c r="HV538" s="47"/>
      <c r="HW538" s="47"/>
      <c r="HX538" s="47"/>
      <c r="HY538" s="47"/>
      <c r="HZ538" s="47"/>
      <c r="IA538" s="47"/>
      <c r="IB538" s="47"/>
      <c r="IC538" s="47"/>
      <c r="ID538" s="47"/>
      <c r="IE538" s="47"/>
      <c r="IF538" s="47"/>
      <c r="IG538" s="47"/>
      <c r="IH538" s="47"/>
      <c r="II538" s="47"/>
      <c r="IJ538" s="47"/>
      <c r="IK538" s="47"/>
      <c r="IL538" s="47"/>
      <c r="IM538" s="47"/>
      <c r="IN538" s="47"/>
      <c r="IO538" s="47"/>
      <c r="IP538" s="47"/>
      <c r="IQ538" s="47"/>
      <c r="IR538" s="47"/>
      <c r="IS538" s="47"/>
      <c r="IT538" s="47"/>
      <c r="IU538" s="47"/>
      <c r="IV538" s="47"/>
    </row>
    <row r="539" spans="1:256" s="48" customFormat="1" ht="13" x14ac:dyDescent="0.3">
      <c r="A539" s="47"/>
      <c r="B539" s="217"/>
      <c r="C539" s="273"/>
      <c r="D539" s="79"/>
      <c r="E539" s="266">
        <v>2097</v>
      </c>
      <c r="F539" s="267">
        <v>20.853668545241909</v>
      </c>
      <c r="G539" s="267">
        <v>8.7505409706784629</v>
      </c>
      <c r="H539" s="267">
        <v>8.7793983665922113</v>
      </c>
      <c r="I539" s="267">
        <v>3.3237292079712337</v>
      </c>
      <c r="J539" s="87">
        <f t="shared" si="30"/>
        <v>20.853668545241909</v>
      </c>
      <c r="K539" s="87">
        <f t="shared" si="31"/>
        <v>65.516609294085967</v>
      </c>
      <c r="L539" s="338">
        <f t="shared" si="32"/>
        <v>125.71430621024908</v>
      </c>
      <c r="M539" s="87">
        <f t="shared" si="33"/>
        <v>7.2797613531237948</v>
      </c>
      <c r="N539" s="338">
        <f t="shared" si="34"/>
        <v>6.8580106411190283</v>
      </c>
      <c r="O539" s="268"/>
      <c r="P539" s="268">
        <v>0</v>
      </c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</row>
    <row r="540" spans="1:256" s="48" customFormat="1" ht="13" x14ac:dyDescent="0.3">
      <c r="A540" s="47"/>
      <c r="B540" s="217"/>
      <c r="C540" s="273"/>
      <c r="D540" s="79"/>
      <c r="E540" s="266">
        <v>2098</v>
      </c>
      <c r="F540" s="267">
        <v>19.69613171141582</v>
      </c>
      <c r="G540" s="267">
        <v>4.2606098988854644</v>
      </c>
      <c r="H540" s="267">
        <v>10.244656221229206</v>
      </c>
      <c r="I540" s="267">
        <v>5.1908655913011481</v>
      </c>
      <c r="J540" s="87">
        <f t="shared" si="30"/>
        <v>19.69613171141582</v>
      </c>
      <c r="K540" s="87">
        <f t="shared" si="31"/>
        <v>64.359072460259881</v>
      </c>
      <c r="L540" s="338">
        <f t="shared" si="32"/>
        <v>124.39356257024913</v>
      </c>
      <c r="M540" s="87">
        <f t="shared" si="33"/>
        <v>7.2032808092803942</v>
      </c>
      <c r="N540" s="338">
        <f t="shared" si="34"/>
        <v>6.6249870441814407</v>
      </c>
      <c r="O540" s="268"/>
      <c r="P540" s="268">
        <v>0</v>
      </c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7"/>
      <c r="AP540" s="47"/>
      <c r="AQ540" s="47"/>
      <c r="AR540" s="47"/>
      <c r="AS540" s="47"/>
      <c r="AT540" s="47"/>
      <c r="AU540" s="47"/>
      <c r="AV540" s="47"/>
      <c r="AW540" s="47"/>
      <c r="AX540" s="47"/>
      <c r="AY540" s="47"/>
      <c r="AZ540" s="47"/>
      <c r="BA540" s="47"/>
      <c r="BB540" s="47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47"/>
      <c r="BN540" s="47"/>
      <c r="BO540" s="47"/>
      <c r="BP540" s="47"/>
      <c r="BQ540" s="47"/>
      <c r="BR540" s="47"/>
      <c r="BS540" s="47"/>
      <c r="BT540" s="47"/>
      <c r="BU540" s="47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  <c r="HT540" s="47"/>
      <c r="HU540" s="47"/>
      <c r="HV540" s="47"/>
      <c r="HW540" s="47"/>
      <c r="HX540" s="47"/>
      <c r="HY540" s="47"/>
      <c r="HZ540" s="47"/>
      <c r="IA540" s="47"/>
      <c r="IB540" s="47"/>
      <c r="IC540" s="47"/>
      <c r="ID540" s="47"/>
      <c r="IE540" s="47"/>
      <c r="IF540" s="47"/>
      <c r="IG540" s="47"/>
      <c r="IH540" s="47"/>
      <c r="II540" s="47"/>
      <c r="IJ540" s="47"/>
      <c r="IK540" s="47"/>
      <c r="IL540" s="47"/>
      <c r="IM540" s="47"/>
      <c r="IN540" s="47"/>
      <c r="IO540" s="47"/>
      <c r="IP540" s="47"/>
      <c r="IQ540" s="47"/>
      <c r="IR540" s="47"/>
      <c r="IS540" s="47"/>
      <c r="IT540" s="47"/>
      <c r="IU540" s="47"/>
      <c r="IV540" s="47"/>
    </row>
    <row r="541" spans="1:256" s="48" customFormat="1" ht="13" x14ac:dyDescent="0.3">
      <c r="A541" s="47"/>
      <c r="B541" s="217"/>
      <c r="C541" s="273"/>
      <c r="D541" s="79"/>
      <c r="E541" s="266">
        <v>2099</v>
      </c>
      <c r="F541" s="267">
        <v>6.7564001918234418</v>
      </c>
      <c r="G541" s="267">
        <v>-0.33664750209058741</v>
      </c>
      <c r="H541" s="267">
        <v>8.6257256796940425</v>
      </c>
      <c r="I541" s="267">
        <v>-1.5326779857800132</v>
      </c>
      <c r="J541" s="87">
        <f t="shared" si="30"/>
        <v>6.7564001918234418</v>
      </c>
      <c r="K541" s="87">
        <f t="shared" si="31"/>
        <v>51.419340940667496</v>
      </c>
      <c r="L541" s="338">
        <f t="shared" si="32"/>
        <v>109.62939471969409</v>
      </c>
      <c r="M541" s="87">
        <f t="shared" si="33"/>
        <v>6.3483294376381671</v>
      </c>
      <c r="N541" s="338">
        <f t="shared" si="34"/>
        <v>6.5803317642119667</v>
      </c>
      <c r="O541" s="268"/>
      <c r="P541" s="268">
        <v>0</v>
      </c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</row>
    <row r="542" spans="1:256" s="48" customFormat="1" ht="13" x14ac:dyDescent="0.3">
      <c r="A542" s="47"/>
      <c r="B542" s="217"/>
      <c r="C542" s="273"/>
      <c r="D542" s="79"/>
      <c r="E542" s="266">
        <v>2100</v>
      </c>
      <c r="F542" s="267">
        <v>-6.2351326880446285</v>
      </c>
      <c r="G542" s="267">
        <v>-4.9254246287697248</v>
      </c>
      <c r="H542" s="267">
        <v>4.409991255684921</v>
      </c>
      <c r="I542" s="267">
        <v>-5.7196993149598248</v>
      </c>
      <c r="J542" s="87">
        <f t="shared" si="30"/>
        <v>-6.2351326880446285</v>
      </c>
      <c r="K542" s="87">
        <f t="shared" si="31"/>
        <v>38.427808060799428</v>
      </c>
      <c r="L542" s="338">
        <f t="shared" si="32"/>
        <v>94.806121780533516</v>
      </c>
      <c r="M542" s="87">
        <f t="shared" si="33"/>
        <v>5.4899554568055118</v>
      </c>
      <c r="N542" s="338">
        <f t="shared" si="34"/>
        <v>6.3471885679080238</v>
      </c>
      <c r="O542" s="268"/>
      <c r="P542" s="268">
        <v>0</v>
      </c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  <c r="HT542" s="47"/>
      <c r="HU542" s="47"/>
      <c r="HV542" s="47"/>
      <c r="HW542" s="47"/>
      <c r="HX542" s="47"/>
      <c r="HY542" s="47"/>
      <c r="HZ542" s="47"/>
      <c r="IA542" s="47"/>
      <c r="IB542" s="47"/>
      <c r="IC542" s="47"/>
      <c r="ID542" s="47"/>
      <c r="IE542" s="47"/>
      <c r="IF542" s="47"/>
      <c r="IG542" s="47"/>
      <c r="IH542" s="47"/>
      <c r="II542" s="47"/>
      <c r="IJ542" s="47"/>
      <c r="IK542" s="47"/>
      <c r="IL542" s="47"/>
      <c r="IM542" s="47"/>
      <c r="IN542" s="47"/>
      <c r="IO542" s="47"/>
      <c r="IP542" s="47"/>
      <c r="IQ542" s="47"/>
      <c r="IR542" s="47"/>
      <c r="IS542" s="47"/>
      <c r="IT542" s="47"/>
      <c r="IU542" s="47"/>
      <c r="IV542" s="47"/>
    </row>
    <row r="543" spans="1:256" s="48" customFormat="1" ht="13" x14ac:dyDescent="0.3">
      <c r="A543" s="47"/>
      <c r="B543" s="217"/>
      <c r="C543" s="273"/>
      <c r="D543" s="79"/>
      <c r="E543" s="266"/>
      <c r="F543" s="267"/>
      <c r="G543" s="267"/>
      <c r="H543" s="267"/>
      <c r="I543" s="267"/>
      <c r="J543" s="133"/>
      <c r="K543" s="133"/>
      <c r="L543" s="103"/>
      <c r="M543" s="103"/>
      <c r="N543" s="103"/>
      <c r="O543" s="47"/>
      <c r="P543" s="268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  <c r="AT543" s="47"/>
      <c r="AU543" s="47"/>
      <c r="AV543" s="47"/>
      <c r="AW543" s="47"/>
      <c r="AX543" s="47"/>
      <c r="AY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  <c r="BP543" s="47"/>
      <c r="BQ543" s="47"/>
      <c r="BR543" s="47"/>
      <c r="BS543" s="47"/>
      <c r="BT543" s="47"/>
      <c r="BU543" s="47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  <c r="HT543" s="47"/>
      <c r="HU543" s="47"/>
      <c r="HV543" s="47"/>
      <c r="HW543" s="47"/>
      <c r="HX543" s="47"/>
      <c r="HY543" s="47"/>
      <c r="HZ543" s="47"/>
      <c r="IA543" s="47"/>
      <c r="IB543" s="47"/>
      <c r="IC543" s="47"/>
      <c r="ID543" s="47"/>
      <c r="IE543" s="47"/>
      <c r="IF543" s="47"/>
      <c r="IG543" s="47"/>
      <c r="IH543" s="47"/>
      <c r="II543" s="47"/>
      <c r="IJ543" s="47"/>
      <c r="IK543" s="47"/>
      <c r="IL543" s="47"/>
      <c r="IM543" s="47"/>
      <c r="IN543" s="47"/>
      <c r="IO543" s="47"/>
      <c r="IP543" s="47"/>
      <c r="IQ543" s="47"/>
      <c r="IR543" s="47"/>
      <c r="IS543" s="47"/>
      <c r="IT543" s="47"/>
      <c r="IU543" s="47"/>
      <c r="IV543" s="47"/>
    </row>
    <row r="544" spans="1:256" s="48" customFormat="1" ht="13" x14ac:dyDescent="0.3">
      <c r="A544" s="47"/>
      <c r="B544" s="217"/>
      <c r="C544" s="273"/>
      <c r="D544" s="79"/>
      <c r="E544" s="266"/>
      <c r="F544" s="267"/>
      <c r="G544" s="267"/>
      <c r="H544" s="267"/>
      <c r="I544" s="267"/>
      <c r="J544" s="133"/>
      <c r="K544" s="133"/>
      <c r="L544" s="103"/>
      <c r="M544" s="103"/>
      <c r="N544" s="103"/>
      <c r="O544" s="47"/>
      <c r="P544" s="268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</row>
    <row r="545" spans="1:256" s="48" customFormat="1" ht="13" x14ac:dyDescent="0.3">
      <c r="A545" s="47"/>
      <c r="B545" s="217"/>
      <c r="C545" s="273"/>
      <c r="D545" s="79"/>
      <c r="E545" s="266"/>
      <c r="F545" s="267"/>
      <c r="G545" s="267"/>
      <c r="H545" s="267"/>
      <c r="I545" s="267"/>
      <c r="J545" s="133"/>
      <c r="K545" s="133"/>
      <c r="L545" s="103"/>
      <c r="M545" s="103"/>
      <c r="N545" s="103"/>
      <c r="O545" s="47"/>
      <c r="P545" s="268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7"/>
      <c r="AP545" s="47"/>
      <c r="AQ545" s="47"/>
      <c r="AR545" s="47"/>
      <c r="AS545" s="47"/>
      <c r="AT545" s="47"/>
      <c r="AU545" s="47"/>
      <c r="AV545" s="47"/>
      <c r="AW545" s="47"/>
      <c r="AX545" s="47"/>
      <c r="AY545" s="47"/>
      <c r="AZ545" s="47"/>
      <c r="BA545" s="47"/>
      <c r="BB545" s="47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47"/>
      <c r="BN545" s="47"/>
      <c r="BO545" s="47"/>
      <c r="BP545" s="47"/>
      <c r="BQ545" s="47"/>
      <c r="BR545" s="47"/>
      <c r="BS545" s="47"/>
      <c r="BT545" s="47"/>
      <c r="BU545" s="47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  <c r="HT545" s="47"/>
      <c r="HU545" s="47"/>
      <c r="HV545" s="47"/>
      <c r="HW545" s="47"/>
      <c r="HX545" s="47"/>
      <c r="HY545" s="47"/>
      <c r="HZ545" s="47"/>
      <c r="IA545" s="47"/>
      <c r="IB545" s="47"/>
      <c r="IC545" s="47"/>
      <c r="ID545" s="47"/>
      <c r="IE545" s="47"/>
      <c r="IF545" s="47"/>
      <c r="IG545" s="47"/>
      <c r="IH545" s="47"/>
      <c r="II545" s="47"/>
      <c r="IJ545" s="47"/>
      <c r="IK545" s="47"/>
      <c r="IL545" s="47"/>
      <c r="IM545" s="47"/>
      <c r="IN545" s="47"/>
      <c r="IO545" s="47"/>
      <c r="IP545" s="47"/>
      <c r="IQ545" s="47"/>
      <c r="IR545" s="47"/>
      <c r="IS545" s="47"/>
      <c r="IT545" s="47"/>
      <c r="IU545" s="47"/>
      <c r="IV545" s="47"/>
    </row>
    <row r="546" spans="1:256" s="48" customFormat="1" ht="13" x14ac:dyDescent="0.3">
      <c r="A546" s="47"/>
      <c r="B546" s="217"/>
      <c r="C546" s="273"/>
      <c r="D546" s="79"/>
      <c r="E546" s="266"/>
      <c r="F546" s="267"/>
      <c r="G546" s="267"/>
      <c r="H546" s="267"/>
      <c r="I546" s="267"/>
      <c r="J546" s="133"/>
      <c r="K546" s="133"/>
      <c r="L546" s="103"/>
      <c r="M546" s="103"/>
      <c r="N546" s="103"/>
      <c r="O546" s="47"/>
      <c r="P546" s="268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7"/>
      <c r="AP546" s="47"/>
      <c r="AQ546" s="47"/>
      <c r="AR546" s="47"/>
      <c r="AS546" s="47"/>
      <c r="AT546" s="47"/>
      <c r="AU546" s="47"/>
      <c r="AV546" s="47"/>
      <c r="AW546" s="47"/>
      <c r="AX546" s="47"/>
      <c r="AY546" s="47"/>
      <c r="AZ546" s="47"/>
      <c r="BA546" s="47"/>
      <c r="BB546" s="47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47"/>
      <c r="BN546" s="47"/>
      <c r="BO546" s="47"/>
      <c r="BP546" s="47"/>
      <c r="BQ546" s="47"/>
      <c r="BR546" s="47"/>
      <c r="BS546" s="47"/>
      <c r="BT546" s="47"/>
      <c r="BU546" s="47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  <c r="HT546" s="47"/>
      <c r="HU546" s="47"/>
      <c r="HV546" s="47"/>
      <c r="HW546" s="47"/>
      <c r="HX546" s="47"/>
      <c r="HY546" s="47"/>
      <c r="HZ546" s="47"/>
      <c r="IA546" s="47"/>
      <c r="IB546" s="47"/>
      <c r="IC546" s="47"/>
      <c r="ID546" s="47"/>
      <c r="IE546" s="47"/>
      <c r="IF546" s="47"/>
      <c r="IG546" s="47"/>
      <c r="IH546" s="47"/>
      <c r="II546" s="47"/>
      <c r="IJ546" s="47"/>
      <c r="IK546" s="47"/>
      <c r="IL546" s="47"/>
      <c r="IM546" s="47"/>
      <c r="IN546" s="47"/>
      <c r="IO546" s="47"/>
      <c r="IP546" s="47"/>
      <c r="IQ546" s="47"/>
      <c r="IR546" s="47"/>
      <c r="IS546" s="47"/>
      <c r="IT546" s="47"/>
      <c r="IU546" s="47"/>
      <c r="IV546" s="47"/>
    </row>
    <row r="547" spans="1:256" s="48" customFormat="1" ht="13" x14ac:dyDescent="0.3">
      <c r="A547" s="47"/>
      <c r="B547" s="217"/>
      <c r="C547" s="273"/>
      <c r="D547" s="79"/>
      <c r="E547" s="266"/>
      <c r="F547" s="267"/>
      <c r="G547" s="267"/>
      <c r="H547" s="267"/>
      <c r="I547" s="267"/>
      <c r="J547" s="133"/>
      <c r="K547" s="133"/>
      <c r="L547" s="103"/>
      <c r="M547" s="103"/>
      <c r="N547" s="103"/>
      <c r="O547" s="47"/>
      <c r="P547" s="268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7"/>
      <c r="AP547" s="47"/>
      <c r="AQ547" s="47"/>
      <c r="AR547" s="47"/>
      <c r="AS547" s="47"/>
      <c r="AT547" s="47"/>
      <c r="AU547" s="47"/>
      <c r="AV547" s="47"/>
      <c r="AW547" s="47"/>
      <c r="AX547" s="47"/>
      <c r="AY547" s="47"/>
      <c r="AZ547" s="47"/>
      <c r="BA547" s="47"/>
      <c r="BB547" s="47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47"/>
      <c r="BN547" s="47"/>
      <c r="BO547" s="47"/>
      <c r="BP547" s="47"/>
      <c r="BQ547" s="47"/>
      <c r="BR547" s="47"/>
      <c r="BS547" s="47"/>
      <c r="BT547" s="47"/>
      <c r="BU547" s="47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  <c r="HT547" s="47"/>
      <c r="HU547" s="47"/>
      <c r="HV547" s="47"/>
      <c r="HW547" s="47"/>
      <c r="HX547" s="47"/>
      <c r="HY547" s="47"/>
      <c r="HZ547" s="47"/>
      <c r="IA547" s="47"/>
      <c r="IB547" s="47"/>
      <c r="IC547" s="47"/>
      <c r="ID547" s="47"/>
      <c r="IE547" s="47"/>
      <c r="IF547" s="47"/>
      <c r="IG547" s="47"/>
      <c r="IH547" s="47"/>
      <c r="II547" s="47"/>
      <c r="IJ547" s="47"/>
      <c r="IK547" s="47"/>
      <c r="IL547" s="47"/>
      <c r="IM547" s="47"/>
      <c r="IN547" s="47"/>
      <c r="IO547" s="47"/>
      <c r="IP547" s="47"/>
      <c r="IQ547" s="47"/>
      <c r="IR547" s="47"/>
      <c r="IS547" s="47"/>
      <c r="IT547" s="47"/>
      <c r="IU547" s="47"/>
      <c r="IV547" s="47"/>
    </row>
    <row r="548" spans="1:256" s="48" customFormat="1" ht="13" x14ac:dyDescent="0.3">
      <c r="A548" s="47"/>
      <c r="B548" s="217"/>
      <c r="C548" s="273"/>
      <c r="D548" s="79"/>
      <c r="E548" s="266"/>
      <c r="F548" s="267"/>
      <c r="G548" s="267"/>
      <c r="H548" s="267"/>
      <c r="I548" s="267"/>
      <c r="J548" s="133"/>
      <c r="K548" s="133"/>
      <c r="L548" s="103"/>
      <c r="M548" s="103"/>
      <c r="N548" s="103"/>
      <c r="O548" s="47"/>
      <c r="P548" s="268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  <c r="AT548" s="47"/>
      <c r="AU548" s="47"/>
      <c r="AV548" s="47"/>
      <c r="AW548" s="47"/>
      <c r="AX548" s="47"/>
      <c r="AY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  <c r="BP548" s="47"/>
      <c r="BQ548" s="47"/>
      <c r="BR548" s="47"/>
      <c r="BS548" s="47"/>
      <c r="BT548" s="47"/>
      <c r="BU548" s="47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  <c r="HT548" s="47"/>
      <c r="HU548" s="47"/>
      <c r="HV548" s="47"/>
      <c r="HW548" s="47"/>
      <c r="HX548" s="47"/>
      <c r="HY548" s="47"/>
      <c r="HZ548" s="47"/>
      <c r="IA548" s="47"/>
      <c r="IB548" s="47"/>
      <c r="IC548" s="47"/>
      <c r="ID548" s="47"/>
      <c r="IE548" s="47"/>
      <c r="IF548" s="47"/>
      <c r="IG548" s="47"/>
      <c r="IH548" s="47"/>
      <c r="II548" s="47"/>
      <c r="IJ548" s="47"/>
      <c r="IK548" s="47"/>
      <c r="IL548" s="47"/>
      <c r="IM548" s="47"/>
      <c r="IN548" s="47"/>
      <c r="IO548" s="47"/>
      <c r="IP548" s="47"/>
      <c r="IQ548" s="47"/>
      <c r="IR548" s="47"/>
      <c r="IS548" s="47"/>
      <c r="IT548" s="47"/>
      <c r="IU548" s="47"/>
      <c r="IV548" s="47"/>
    </row>
    <row r="549" spans="1:256" s="48" customFormat="1" ht="13" x14ac:dyDescent="0.3">
      <c r="A549" s="47"/>
      <c r="B549" s="217"/>
      <c r="C549" s="273"/>
      <c r="D549" s="79"/>
      <c r="E549" s="266"/>
      <c r="F549" s="267"/>
      <c r="G549" s="267"/>
      <c r="H549" s="267"/>
      <c r="I549" s="267"/>
      <c r="J549" s="133"/>
      <c r="K549" s="133"/>
      <c r="L549" s="103"/>
      <c r="M549" s="103"/>
      <c r="N549" s="103"/>
      <c r="O549" s="47"/>
      <c r="P549" s="268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</row>
  </sheetData>
  <pageMargins left="0.7" right="0.7" top="0.75" bottom="0.75" header="0.3" footer="0.3"/>
  <pageSetup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">
    <tabColor rgb="FF007800"/>
  </sheetPr>
  <dimension ref="A1:B75"/>
  <sheetViews>
    <sheetView workbookViewId="0"/>
  </sheetViews>
  <sheetFormatPr defaultRowHeight="14.5" x14ac:dyDescent="0.35"/>
  <sheetData>
    <row r="1" spans="1:2" x14ac:dyDescent="0.35">
      <c r="A1">
        <v>1.2929512722488323</v>
      </c>
      <c r="B1">
        <v>2.3256321310201211</v>
      </c>
    </row>
    <row r="2" spans="1:2" x14ac:dyDescent="0.35">
      <c r="A2">
        <v>-0.26993876992040061</v>
      </c>
      <c r="B2">
        <v>-2.7669647104092805</v>
      </c>
    </row>
    <row r="3" spans="1:2" x14ac:dyDescent="0.35">
      <c r="A3">
        <v>-1.4513943798255886</v>
      </c>
      <c r="B3">
        <v>-0.48055325211315841</v>
      </c>
    </row>
    <row r="4" spans="1:2" x14ac:dyDescent="0.35">
      <c r="A4">
        <v>1.6000000000000034</v>
      </c>
      <c r="B4">
        <v>1.1083529035784294</v>
      </c>
    </row>
    <row r="5" spans="1:2" x14ac:dyDescent="0.35">
      <c r="A5">
        <v>1.3403876487975224</v>
      </c>
      <c r="B5">
        <v>1.9495215505238965</v>
      </c>
    </row>
    <row r="6" spans="1:2" x14ac:dyDescent="0.35">
      <c r="A6">
        <v>1.3681601988440719</v>
      </c>
      <c r="B6">
        <v>0.81339433851225784</v>
      </c>
    </row>
    <row r="7" spans="1:2" x14ac:dyDescent="0.35">
      <c r="A7">
        <v>1.4053850238281584</v>
      </c>
      <c r="B7">
        <v>-0.30890646211333567</v>
      </c>
    </row>
    <row r="8" spans="1:2" x14ac:dyDescent="0.35">
      <c r="A8">
        <v>-1.4035845012005388</v>
      </c>
      <c r="B8">
        <v>-1.1841301843494241</v>
      </c>
    </row>
    <row r="9" spans="1:2" x14ac:dyDescent="0.35">
      <c r="A9">
        <v>1.1242621919630107</v>
      </c>
      <c r="B9">
        <v>0.29345179941742322</v>
      </c>
    </row>
    <row r="10" spans="1:2" x14ac:dyDescent="0.35">
      <c r="A10">
        <v>0.6228702886452705</v>
      </c>
      <c r="B10">
        <v>2.5147404982038881</v>
      </c>
    </row>
    <row r="11" spans="1:2" x14ac:dyDescent="0.35">
      <c r="A11">
        <v>-0.83429077127904661</v>
      </c>
      <c r="B11">
        <v>2.3970756263950976</v>
      </c>
    </row>
    <row r="12" spans="1:2" x14ac:dyDescent="0.35">
      <c r="A12">
        <v>-1.3004519297427517</v>
      </c>
      <c r="B12">
        <v>-1.5171984757839281</v>
      </c>
    </row>
    <row r="13" spans="1:2" x14ac:dyDescent="0.35">
      <c r="A13">
        <v>0.78332564330619936</v>
      </c>
      <c r="B13">
        <v>2.8243805781431486</v>
      </c>
    </row>
    <row r="14" spans="1:2" x14ac:dyDescent="0.35">
      <c r="A14">
        <v>0.90744568494069622</v>
      </c>
      <c r="B14">
        <v>2.2186887823562573</v>
      </c>
    </row>
    <row r="15" spans="1:2" x14ac:dyDescent="0.35">
      <c r="A15">
        <v>0.3854186032874945</v>
      </c>
      <c r="B15">
        <v>1.4936273066067656</v>
      </c>
    </row>
    <row r="16" spans="1:2" x14ac:dyDescent="0.35">
      <c r="A16">
        <v>0.59307031458582204</v>
      </c>
      <c r="B16">
        <v>1.3214883047665913</v>
      </c>
    </row>
    <row r="17" spans="1:2" x14ac:dyDescent="0.35">
      <c r="A17">
        <v>0.56610774358288218</v>
      </c>
      <c r="B17">
        <v>0.89002633399275577</v>
      </c>
    </row>
    <row r="18" spans="1:2" x14ac:dyDescent="0.35">
      <c r="A18">
        <v>0.27190703720545956</v>
      </c>
      <c r="B18">
        <v>1.3484962948209795</v>
      </c>
    </row>
    <row r="19" spans="1:2" x14ac:dyDescent="0.35">
      <c r="A19">
        <v>0.33560915272464914</v>
      </c>
      <c r="B19">
        <v>1.2446857881524966</v>
      </c>
    </row>
    <row r="20" spans="1:2" x14ac:dyDescent="0.35">
      <c r="A20">
        <v>0.27322822814474923</v>
      </c>
      <c r="B20">
        <v>1.1717635062370346</v>
      </c>
    </row>
    <row r="21" spans="1:2" x14ac:dyDescent="0.35">
      <c r="A21">
        <v>0.49804245836457928</v>
      </c>
      <c r="B21">
        <v>1.1704316611568593</v>
      </c>
    </row>
    <row r="22" spans="1:2" x14ac:dyDescent="0.35">
      <c r="A22">
        <v>0.51667596745794186</v>
      </c>
      <c r="B22">
        <v>0.96333448589617354</v>
      </c>
    </row>
    <row r="23" spans="1:2" x14ac:dyDescent="0.35">
      <c r="A23">
        <v>0.26945386094164869</v>
      </c>
      <c r="B23">
        <v>0.75914293887988504</v>
      </c>
    </row>
    <row r="24" spans="1:2" x14ac:dyDescent="0.35">
      <c r="A24">
        <v>-8.4336896440202785E-2</v>
      </c>
      <c r="B24">
        <v>0.69701184772128699</v>
      </c>
    </row>
    <row r="25" spans="1:2" x14ac:dyDescent="0.35">
      <c r="A25">
        <v>-0.22938441038098825</v>
      </c>
      <c r="B25">
        <v>0.78715853483625442</v>
      </c>
    </row>
    <row r="26" spans="1:2" x14ac:dyDescent="0.35">
      <c r="A26">
        <v>-0.24436154343082259</v>
      </c>
      <c r="B26">
        <v>2.8232712270079813E-2</v>
      </c>
    </row>
    <row r="27" spans="1:2" x14ac:dyDescent="0.35">
      <c r="A27">
        <v>-0.64246919699143845</v>
      </c>
      <c r="B27">
        <v>-0.21918716700874455</v>
      </c>
    </row>
    <row r="28" spans="1:2" x14ac:dyDescent="0.35">
      <c r="A28">
        <v>-0.85552117748144318</v>
      </c>
      <c r="B28">
        <v>-1.0861328623447061E-2</v>
      </c>
    </row>
    <row r="29" spans="1:2" x14ac:dyDescent="0.35">
      <c r="A29">
        <v>-0.72919512359113747</v>
      </c>
      <c r="B29">
        <v>-0.7537304315816884</v>
      </c>
    </row>
    <row r="30" spans="1:2" x14ac:dyDescent="0.35">
      <c r="A30">
        <v>-0.89475609919867261</v>
      </c>
      <c r="B30">
        <v>-0.80137309316054317</v>
      </c>
    </row>
    <row r="31" spans="1:2" x14ac:dyDescent="0.35">
      <c r="A31">
        <v>-1.0900435492198319</v>
      </c>
      <c r="B31">
        <v>-0.81972522518258617</v>
      </c>
    </row>
    <row r="32" spans="1:2" x14ac:dyDescent="0.35">
      <c r="A32">
        <v>-1.4269705536381407</v>
      </c>
      <c r="B32">
        <v>-0.89841009771009128</v>
      </c>
    </row>
    <row r="33" spans="1:2" x14ac:dyDescent="0.35">
      <c r="A33">
        <v>-1.3377116273438827</v>
      </c>
      <c r="B33">
        <v>-1.138849750383943</v>
      </c>
    </row>
    <row r="34" spans="1:2" x14ac:dyDescent="0.35">
      <c r="A34">
        <v>-0.99339743888137766</v>
      </c>
      <c r="B34">
        <v>-1.4831984506946967</v>
      </c>
    </row>
    <row r="35" spans="1:2" x14ac:dyDescent="0.35">
      <c r="A35">
        <v>-0.76102800608493704</v>
      </c>
      <c r="B35">
        <v>-1.4908338344736429</v>
      </c>
    </row>
    <row r="36" spans="1:2" x14ac:dyDescent="0.35">
      <c r="A36">
        <v>-0.62679148420246045</v>
      </c>
      <c r="B36">
        <v>-1.5753167236100238</v>
      </c>
    </row>
    <row r="37" spans="1:2" x14ac:dyDescent="0.35">
      <c r="A37">
        <v>-0.68261815841585283</v>
      </c>
      <c r="B37">
        <v>-1.2987053039789811</v>
      </c>
    </row>
    <row r="38" spans="1:2" x14ac:dyDescent="0.35">
      <c r="A38">
        <v>-0.45925623524414599</v>
      </c>
      <c r="B38">
        <v>-1.0631129413684204</v>
      </c>
    </row>
    <row r="39" spans="1:2" x14ac:dyDescent="0.35">
      <c r="A39">
        <v>-0.19924487655508982</v>
      </c>
      <c r="B39">
        <v>-1.3274074648405971</v>
      </c>
    </row>
    <row r="40" spans="1:2" x14ac:dyDescent="0.35">
      <c r="A40">
        <v>-0.19909477780722079</v>
      </c>
      <c r="B40">
        <v>-1.0354100300335896</v>
      </c>
    </row>
    <row r="41" spans="1:2" x14ac:dyDescent="0.35">
      <c r="A41">
        <v>-4.6472014113028461E-4</v>
      </c>
      <c r="B41">
        <v>-1.0614905876367184</v>
      </c>
    </row>
    <row r="42" spans="1:2" x14ac:dyDescent="0.35">
      <c r="A42">
        <v>0.14355458985085734</v>
      </c>
      <c r="B42">
        <v>-1.0431728556808384</v>
      </c>
    </row>
    <row r="43" spans="1:2" x14ac:dyDescent="0.35">
      <c r="A43">
        <v>0.42384841950719165</v>
      </c>
      <c r="B43">
        <v>-1.1692680740922152</v>
      </c>
    </row>
    <row r="44" spans="1:2" x14ac:dyDescent="0.35">
      <c r="A44">
        <v>0.43272530129291492</v>
      </c>
      <c r="B44">
        <v>-0.92465238151831941</v>
      </c>
    </row>
    <row r="45" spans="1:2" x14ac:dyDescent="0.35">
      <c r="A45">
        <v>0.15245707305007247</v>
      </c>
      <c r="B45">
        <v>-0.60808700082531608</v>
      </c>
    </row>
    <row r="46" spans="1:2" x14ac:dyDescent="0.35">
      <c r="A46">
        <v>0.20344653177633198</v>
      </c>
      <c r="B46">
        <v>-0.62289232123961114</v>
      </c>
    </row>
    <row r="47" spans="1:2" x14ac:dyDescent="0.35">
      <c r="A47">
        <v>0.27477397947592608</v>
      </c>
      <c r="B47">
        <v>-0.47262167619933942</v>
      </c>
    </row>
    <row r="48" spans="1:2" x14ac:dyDescent="0.35">
      <c r="A48">
        <v>0.54481187978668888</v>
      </c>
      <c r="B48">
        <v>-0.46009422014462481</v>
      </c>
    </row>
    <row r="49" spans="1:2" x14ac:dyDescent="0.35">
      <c r="A49">
        <v>0.68995879439374597</v>
      </c>
      <c r="B49">
        <v>-0.25239928787861293</v>
      </c>
    </row>
    <row r="50" spans="1:2" x14ac:dyDescent="0.35">
      <c r="A50">
        <v>0.81364196535545907</v>
      </c>
      <c r="B50">
        <v>-0.11639361652243106</v>
      </c>
    </row>
    <row r="51" spans="1:2" x14ac:dyDescent="0.35">
      <c r="A51">
        <v>1.0056809985081445</v>
      </c>
      <c r="B51">
        <v>-0.13072643834388772</v>
      </c>
    </row>
    <row r="52" spans="1:2" x14ac:dyDescent="0.35">
      <c r="A52">
        <v>0.9010131319869763</v>
      </c>
      <c r="B52">
        <v>0.12342114417933381</v>
      </c>
    </row>
    <row r="53" spans="1:2" x14ac:dyDescent="0.35">
      <c r="A53">
        <v>1.1708012246402368</v>
      </c>
      <c r="B53">
        <v>0.1933924625977497</v>
      </c>
    </row>
    <row r="54" spans="1:2" x14ac:dyDescent="0.35">
      <c r="A54">
        <v>1.2752219232093818</v>
      </c>
      <c r="B54">
        <v>0.31941826729384115</v>
      </c>
    </row>
    <row r="55" spans="1:2" x14ac:dyDescent="0.35">
      <c r="A55">
        <v>1.2077144843785239</v>
      </c>
      <c r="B55">
        <v>0.656817314995086</v>
      </c>
    </row>
    <row r="56" spans="1:2" x14ac:dyDescent="0.35">
      <c r="A56">
        <v>1.5527926089832458</v>
      </c>
      <c r="B56">
        <v>0.85571729966299603</v>
      </c>
    </row>
    <row r="57" spans="1:2" x14ac:dyDescent="0.35">
      <c r="A57">
        <v>1.5667579623397527</v>
      </c>
      <c r="B57">
        <v>0.99105569820119055</v>
      </c>
    </row>
    <row r="58" spans="1:2" x14ac:dyDescent="0.35">
      <c r="A58">
        <v>1.5910657148166507</v>
      </c>
      <c r="B58">
        <v>0.64378956353668837</v>
      </c>
    </row>
    <row r="59" spans="1:2" x14ac:dyDescent="0.35">
      <c r="A59">
        <v>1.5331725707188515</v>
      </c>
      <c r="B59">
        <v>0.54119916588902783</v>
      </c>
    </row>
    <row r="60" spans="1:2" x14ac:dyDescent="0.35">
      <c r="A60">
        <v>1.3380641699810201</v>
      </c>
      <c r="B60">
        <v>0.16604323549945618</v>
      </c>
    </row>
    <row r="61" spans="1:2" x14ac:dyDescent="0.35">
      <c r="A61">
        <v>1.0768426362251036</v>
      </c>
      <c r="B61">
        <v>0.22943467035290172</v>
      </c>
    </row>
    <row r="62" spans="1:2" x14ac:dyDescent="0.35">
      <c r="A62">
        <v>1.0175188369860986</v>
      </c>
      <c r="B62">
        <v>0.22818858135451853</v>
      </c>
    </row>
    <row r="63" spans="1:2" x14ac:dyDescent="0.35">
      <c r="A63">
        <v>0.98111691976025217</v>
      </c>
      <c r="B63">
        <v>-0.24219428255248829</v>
      </c>
    </row>
    <row r="64" spans="1:2" x14ac:dyDescent="0.35">
      <c r="A64">
        <v>0.56115777494901853</v>
      </c>
      <c r="B64">
        <v>-0.43507557082654919</v>
      </c>
    </row>
    <row r="65" spans="1:2" x14ac:dyDescent="0.35">
      <c r="A65">
        <v>0.29522747869391042</v>
      </c>
      <c r="B65">
        <v>-0.26538815729283016</v>
      </c>
    </row>
    <row r="66" spans="1:2" x14ac:dyDescent="0.35">
      <c r="A66">
        <v>0.18060051611346731</v>
      </c>
      <c r="B66">
        <v>-0.82210104881594026</v>
      </c>
    </row>
    <row r="67" spans="1:2" x14ac:dyDescent="0.35">
      <c r="A67">
        <v>-0.41760086685815734</v>
      </c>
      <c r="B67">
        <v>-0.9278160116093308</v>
      </c>
    </row>
    <row r="68" spans="1:2" x14ac:dyDescent="0.35">
      <c r="A68">
        <v>-0.68143382583668088</v>
      </c>
      <c r="B68">
        <v>-0.90284386845189424</v>
      </c>
    </row>
    <row r="69" spans="1:2" x14ac:dyDescent="0.35">
      <c r="A69">
        <v>-0.8918092436657562</v>
      </c>
      <c r="B69">
        <v>-0.33862928598464792</v>
      </c>
    </row>
    <row r="70" spans="1:2" x14ac:dyDescent="0.35">
      <c r="A70">
        <v>-1.0661246070593482</v>
      </c>
      <c r="B70">
        <v>-1.7983072420699533E-2</v>
      </c>
    </row>
    <row r="71" spans="1:2" x14ac:dyDescent="0.35">
      <c r="A71">
        <v>-1.1326301821395923</v>
      </c>
      <c r="B71">
        <v>0.11631091871001679</v>
      </c>
    </row>
    <row r="72" spans="1:2" x14ac:dyDescent="0.35">
      <c r="A72">
        <v>-1.1793905081787401</v>
      </c>
      <c r="B72">
        <v>0.26397152689761066</v>
      </c>
    </row>
    <row r="73" spans="1:2" x14ac:dyDescent="0.35">
      <c r="A73">
        <v>-2.5051514356490681</v>
      </c>
      <c r="B73">
        <v>2.1160251688220235</v>
      </c>
    </row>
    <row r="74" spans="1:2" x14ac:dyDescent="0.35">
      <c r="A74">
        <v>-2.6710510354584169</v>
      </c>
      <c r="B74">
        <v>2.5091123304667882</v>
      </c>
    </row>
    <row r="75" spans="1:2" x14ac:dyDescent="0.35">
      <c r="A75">
        <v>-2.6416432731803026</v>
      </c>
      <c r="B75">
        <v>2.9006545368908196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5">
    <tabColor rgb="FF007800"/>
  </sheetPr>
  <dimension ref="A1:B61"/>
  <sheetViews>
    <sheetView workbookViewId="0"/>
  </sheetViews>
  <sheetFormatPr defaultRowHeight="14.5" x14ac:dyDescent="0.35"/>
  <sheetData>
    <row r="1" spans="1:2" x14ac:dyDescent="0.35">
      <c r="A1">
        <v>0.3854186032874945</v>
      </c>
      <c r="B1">
        <v>1.4936273066067656</v>
      </c>
    </row>
    <row r="2" spans="1:2" x14ac:dyDescent="0.35">
      <c r="A2">
        <v>0.59307031458582204</v>
      </c>
      <c r="B2">
        <v>1.3214883047665913</v>
      </c>
    </row>
    <row r="3" spans="1:2" x14ac:dyDescent="0.35">
      <c r="A3">
        <v>0.56610774358288218</v>
      </c>
      <c r="B3">
        <v>0.89002633399275577</v>
      </c>
    </row>
    <row r="4" spans="1:2" x14ac:dyDescent="0.35">
      <c r="A4">
        <v>0.27190703720545956</v>
      </c>
      <c r="B4">
        <v>1.3484962948209795</v>
      </c>
    </row>
    <row r="5" spans="1:2" x14ac:dyDescent="0.35">
      <c r="A5">
        <v>0.33560915272464914</v>
      </c>
      <c r="B5">
        <v>1.2446857881524966</v>
      </c>
    </row>
    <row r="6" spans="1:2" x14ac:dyDescent="0.35">
      <c r="A6">
        <v>0.27322822814474923</v>
      </c>
      <c r="B6">
        <v>1.1717635062370346</v>
      </c>
    </row>
    <row r="7" spans="1:2" x14ac:dyDescent="0.35">
      <c r="A7">
        <v>0.49804245836457928</v>
      </c>
      <c r="B7">
        <v>1.1704316611568593</v>
      </c>
    </row>
    <row r="8" spans="1:2" x14ac:dyDescent="0.35">
      <c r="A8">
        <v>0.51667596745794186</v>
      </c>
      <c r="B8">
        <v>0.96333448589617354</v>
      </c>
    </row>
    <row r="9" spans="1:2" x14ac:dyDescent="0.35">
      <c r="A9">
        <v>0.26945386094164869</v>
      </c>
      <c r="B9">
        <v>0.75914293887988504</v>
      </c>
    </row>
    <row r="10" spans="1:2" x14ac:dyDescent="0.35">
      <c r="A10">
        <v>-8.4336896440202785E-2</v>
      </c>
      <c r="B10">
        <v>0.69701184772128699</v>
      </c>
    </row>
    <row r="11" spans="1:2" x14ac:dyDescent="0.35">
      <c r="A11">
        <v>-0.22938441038098825</v>
      </c>
      <c r="B11">
        <v>0.78715853483625442</v>
      </c>
    </row>
    <row r="12" spans="1:2" x14ac:dyDescent="0.35">
      <c r="A12">
        <v>-0.24436154343082259</v>
      </c>
      <c r="B12">
        <v>2.8232712270079813E-2</v>
      </c>
    </row>
    <row r="13" spans="1:2" x14ac:dyDescent="0.35">
      <c r="A13">
        <v>-0.64246919699143845</v>
      </c>
      <c r="B13">
        <v>-0.21918716700874455</v>
      </c>
    </row>
    <row r="14" spans="1:2" x14ac:dyDescent="0.35">
      <c r="A14">
        <v>-0.85552117748144318</v>
      </c>
      <c r="B14">
        <v>-1.0861328623447061E-2</v>
      </c>
    </row>
    <row r="15" spans="1:2" x14ac:dyDescent="0.35">
      <c r="A15">
        <v>-0.72919512359113747</v>
      </c>
      <c r="B15">
        <v>-0.7537304315816884</v>
      </c>
    </row>
    <row r="16" spans="1:2" x14ac:dyDescent="0.35">
      <c r="A16">
        <v>-0.89475609919867261</v>
      </c>
      <c r="B16">
        <v>-0.80137309316054317</v>
      </c>
    </row>
    <row r="17" spans="1:2" x14ac:dyDescent="0.35">
      <c r="A17">
        <v>-1.0900435492198319</v>
      </c>
      <c r="B17">
        <v>-0.81972522518258617</v>
      </c>
    </row>
    <row r="18" spans="1:2" x14ac:dyDescent="0.35">
      <c r="A18">
        <v>-1.4269705536381407</v>
      </c>
      <c r="B18">
        <v>-0.89841009771009128</v>
      </c>
    </row>
    <row r="19" spans="1:2" x14ac:dyDescent="0.35">
      <c r="A19">
        <v>-1.3377116273438827</v>
      </c>
      <c r="B19">
        <v>-1.138849750383943</v>
      </c>
    </row>
    <row r="20" spans="1:2" x14ac:dyDescent="0.35">
      <c r="A20">
        <v>-0.99339743888137766</v>
      </c>
      <c r="B20">
        <v>-1.4831984506946967</v>
      </c>
    </row>
    <row r="21" spans="1:2" x14ac:dyDescent="0.35">
      <c r="A21">
        <v>-0.76102800608493704</v>
      </c>
      <c r="B21">
        <v>-1.4908338344736429</v>
      </c>
    </row>
    <row r="22" spans="1:2" x14ac:dyDescent="0.35">
      <c r="A22">
        <v>-0.62679148420246045</v>
      </c>
      <c r="B22">
        <v>-1.5753167236100238</v>
      </c>
    </row>
    <row r="23" spans="1:2" x14ac:dyDescent="0.35">
      <c r="A23">
        <v>-0.68261815841585283</v>
      </c>
      <c r="B23">
        <v>-1.2987053039789811</v>
      </c>
    </row>
    <row r="24" spans="1:2" x14ac:dyDescent="0.35">
      <c r="A24">
        <v>-0.45925623524414599</v>
      </c>
      <c r="B24">
        <v>-1.0631129413684204</v>
      </c>
    </row>
    <row r="25" spans="1:2" x14ac:dyDescent="0.35">
      <c r="A25">
        <v>-0.19924487655508982</v>
      </c>
      <c r="B25">
        <v>-1.3274074648405971</v>
      </c>
    </row>
    <row r="26" spans="1:2" x14ac:dyDescent="0.35">
      <c r="A26">
        <v>-0.19909477780722079</v>
      </c>
      <c r="B26">
        <v>-1.0354100300335896</v>
      </c>
    </row>
    <row r="27" spans="1:2" x14ac:dyDescent="0.35">
      <c r="A27">
        <v>-4.6472014113028461E-4</v>
      </c>
      <c r="B27">
        <v>-1.0614905876367184</v>
      </c>
    </row>
    <row r="28" spans="1:2" x14ac:dyDescent="0.35">
      <c r="A28">
        <v>0.14355458985085734</v>
      </c>
      <c r="B28">
        <v>-1.0431728556808384</v>
      </c>
    </row>
    <row r="29" spans="1:2" x14ac:dyDescent="0.35">
      <c r="A29">
        <v>0.42384841950719165</v>
      </c>
      <c r="B29">
        <v>-1.1692680740922152</v>
      </c>
    </row>
    <row r="30" spans="1:2" x14ac:dyDescent="0.35">
      <c r="A30">
        <v>0.43272530129291492</v>
      </c>
      <c r="B30">
        <v>-0.92465238151831941</v>
      </c>
    </row>
    <row r="31" spans="1:2" x14ac:dyDescent="0.35">
      <c r="A31">
        <v>0.15245707305007247</v>
      </c>
      <c r="B31">
        <v>-0.60808700082531608</v>
      </c>
    </row>
    <row r="32" spans="1:2" x14ac:dyDescent="0.35">
      <c r="A32">
        <v>0.20344653177633198</v>
      </c>
      <c r="B32">
        <v>-0.62289232123961114</v>
      </c>
    </row>
    <row r="33" spans="1:2" x14ac:dyDescent="0.35">
      <c r="A33">
        <v>0.27477397947592608</v>
      </c>
      <c r="B33">
        <v>-0.47262167619933942</v>
      </c>
    </row>
    <row r="34" spans="1:2" x14ac:dyDescent="0.35">
      <c r="A34">
        <v>0.54481187978668888</v>
      </c>
      <c r="B34">
        <v>-0.46009422014462481</v>
      </c>
    </row>
    <row r="35" spans="1:2" x14ac:dyDescent="0.35">
      <c r="A35">
        <v>0.68995879439374597</v>
      </c>
      <c r="B35">
        <v>-0.25239928787861293</v>
      </c>
    </row>
    <row r="36" spans="1:2" x14ac:dyDescent="0.35">
      <c r="A36">
        <v>0.81364196535545907</v>
      </c>
      <c r="B36">
        <v>-0.11639361652243106</v>
      </c>
    </row>
    <row r="37" spans="1:2" x14ac:dyDescent="0.35">
      <c r="A37">
        <v>1.0056809985081445</v>
      </c>
      <c r="B37">
        <v>-0.13072643834388772</v>
      </c>
    </row>
    <row r="38" spans="1:2" x14ac:dyDescent="0.35">
      <c r="A38">
        <v>0.9010131319869763</v>
      </c>
      <c r="B38">
        <v>0.12342114417933381</v>
      </c>
    </row>
    <row r="39" spans="1:2" x14ac:dyDescent="0.35">
      <c r="A39">
        <v>1.1708012246402368</v>
      </c>
      <c r="B39">
        <v>0.1933924625977497</v>
      </c>
    </row>
    <row r="40" spans="1:2" x14ac:dyDescent="0.35">
      <c r="A40">
        <v>1.2752219232093818</v>
      </c>
      <c r="B40">
        <v>0.31941826729384115</v>
      </c>
    </row>
    <row r="41" spans="1:2" x14ac:dyDescent="0.35">
      <c r="A41">
        <v>1.2077144843785239</v>
      </c>
      <c r="B41">
        <v>0.656817314995086</v>
      </c>
    </row>
    <row r="42" spans="1:2" x14ac:dyDescent="0.35">
      <c r="A42">
        <v>1.5527926089832458</v>
      </c>
      <c r="B42">
        <v>0.85571729966299603</v>
      </c>
    </row>
    <row r="43" spans="1:2" x14ac:dyDescent="0.35">
      <c r="A43">
        <v>1.5667579623397527</v>
      </c>
      <c r="B43">
        <v>0.99105569820119055</v>
      </c>
    </row>
    <row r="44" spans="1:2" x14ac:dyDescent="0.35">
      <c r="A44">
        <v>1.5910657148166507</v>
      </c>
      <c r="B44">
        <v>0.64378956353668837</v>
      </c>
    </row>
    <row r="45" spans="1:2" x14ac:dyDescent="0.35">
      <c r="A45">
        <v>1.5331725707188515</v>
      </c>
      <c r="B45">
        <v>0.54119916588902783</v>
      </c>
    </row>
    <row r="46" spans="1:2" x14ac:dyDescent="0.35">
      <c r="A46">
        <v>1.3380641699810201</v>
      </c>
      <c r="B46">
        <v>0.16604323549945618</v>
      </c>
    </row>
    <row r="47" spans="1:2" x14ac:dyDescent="0.35">
      <c r="A47">
        <v>1.0768426362251036</v>
      </c>
      <c r="B47">
        <v>0.22943467035290172</v>
      </c>
    </row>
    <row r="48" spans="1:2" x14ac:dyDescent="0.35">
      <c r="A48">
        <v>1.0175188369860986</v>
      </c>
      <c r="B48">
        <v>0.22818858135451853</v>
      </c>
    </row>
    <row r="49" spans="1:2" x14ac:dyDescent="0.35">
      <c r="A49">
        <v>0.98111691976025217</v>
      </c>
      <c r="B49">
        <v>-0.24219428255248829</v>
      </c>
    </row>
    <row r="50" spans="1:2" x14ac:dyDescent="0.35">
      <c r="A50">
        <v>0.56115777494901853</v>
      </c>
      <c r="B50">
        <v>-0.43507557082654919</v>
      </c>
    </row>
    <row r="51" spans="1:2" x14ac:dyDescent="0.35">
      <c r="A51">
        <v>0.29522747869391042</v>
      </c>
      <c r="B51">
        <v>-0.26538815729283016</v>
      </c>
    </row>
    <row r="52" spans="1:2" x14ac:dyDescent="0.35">
      <c r="A52">
        <v>0.18060051611346731</v>
      </c>
      <c r="B52">
        <v>-0.82210104881594026</v>
      </c>
    </row>
    <row r="53" spans="1:2" x14ac:dyDescent="0.35">
      <c r="A53">
        <v>-0.41760086685815734</v>
      </c>
      <c r="B53">
        <v>-0.9278160116093308</v>
      </c>
    </row>
    <row r="54" spans="1:2" x14ac:dyDescent="0.35">
      <c r="A54">
        <v>-0.68143382583668088</v>
      </c>
      <c r="B54">
        <v>-0.90284386845189424</v>
      </c>
    </row>
    <row r="55" spans="1:2" x14ac:dyDescent="0.35">
      <c r="A55">
        <v>-0.8918092436657562</v>
      </c>
      <c r="B55">
        <v>-0.33862928598464792</v>
      </c>
    </row>
    <row r="56" spans="1:2" x14ac:dyDescent="0.35">
      <c r="A56">
        <v>-1.0661246070593482</v>
      </c>
      <c r="B56">
        <v>-1.7983072420699533E-2</v>
      </c>
    </row>
    <row r="57" spans="1:2" x14ac:dyDescent="0.35">
      <c r="A57">
        <v>-1.1326301821395923</v>
      </c>
      <c r="B57">
        <v>0.11631091871001679</v>
      </c>
    </row>
    <row r="58" spans="1:2" x14ac:dyDescent="0.35">
      <c r="A58">
        <v>-1.1793905081787401</v>
      </c>
      <c r="B58">
        <v>0.26397152689761066</v>
      </c>
    </row>
    <row r="59" spans="1:2" x14ac:dyDescent="0.35">
      <c r="A59">
        <v>-2.5051514356490681</v>
      </c>
      <c r="B59">
        <v>2.1160251688220235</v>
      </c>
    </row>
    <row r="60" spans="1:2" x14ac:dyDescent="0.35">
      <c r="A60">
        <v>-2.6710510354584169</v>
      </c>
      <c r="B60">
        <v>2.5091123304667882</v>
      </c>
    </row>
    <row r="61" spans="1:2" x14ac:dyDescent="0.35">
      <c r="A61">
        <v>-2.6416432731803026</v>
      </c>
      <c r="B61">
        <v>2.9006545368908196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6">
    <tabColor rgb="FF007800"/>
  </sheetPr>
  <dimension ref="A1:B14"/>
  <sheetViews>
    <sheetView workbookViewId="0"/>
  </sheetViews>
  <sheetFormatPr defaultRowHeight="14.5" x14ac:dyDescent="0.35"/>
  <sheetData>
    <row r="1" spans="1:2" x14ac:dyDescent="0.35">
      <c r="A1">
        <v>0.7314637712942702</v>
      </c>
      <c r="B1">
        <v>0.65941297760212048</v>
      </c>
    </row>
    <row r="2" spans="1:2" x14ac:dyDescent="0.35">
      <c r="A2">
        <v>-0.15271297140308054</v>
      </c>
      <c r="B2">
        <v>-0.78454903261533371</v>
      </c>
    </row>
    <row r="3" spans="1:2" x14ac:dyDescent="0.35">
      <c r="A3">
        <v>-0.82110009053629462</v>
      </c>
      <c r="B3">
        <v>-0.1362567392519306</v>
      </c>
    </row>
    <row r="4" spans="1:2" x14ac:dyDescent="0.35">
      <c r="A4">
        <v>0.90517102940411442</v>
      </c>
      <c r="B4">
        <v>0.31426392791624397</v>
      </c>
    </row>
    <row r="5" spans="1:2" x14ac:dyDescent="0.35">
      <c r="A5">
        <v>0.75830004241413207</v>
      </c>
      <c r="B5">
        <v>0.55277005910929389</v>
      </c>
    </row>
    <row r="6" spans="1:2" x14ac:dyDescent="0.35">
      <c r="A6">
        <v>0.77401185973588982</v>
      </c>
      <c r="B6">
        <v>0.23063096504768515</v>
      </c>
    </row>
    <row r="7" spans="1:2" x14ac:dyDescent="0.35">
      <c r="A7">
        <v>0.79507113045478572</v>
      </c>
      <c r="B7">
        <v>-8.758776904812593E-2</v>
      </c>
    </row>
    <row r="8" spans="1:2" x14ac:dyDescent="0.35">
      <c r="A8">
        <v>-0.79405251737959337</v>
      </c>
      <c r="B8">
        <v>-0.3357499237800331</v>
      </c>
    </row>
    <row r="9" spans="1:2" x14ac:dyDescent="0.35">
      <c r="A9">
        <v>0.63603097851205137</v>
      </c>
      <c r="B9">
        <v>8.3205732435277013E-2</v>
      </c>
    </row>
    <row r="10" spans="1:2" x14ac:dyDescent="0.35">
      <c r="A10">
        <v>0.35237758772392258</v>
      </c>
      <c r="B10">
        <v>0.71303302775142074</v>
      </c>
    </row>
    <row r="11" spans="1:2" x14ac:dyDescent="0.35">
      <c r="A11">
        <v>-0.47198489766312846</v>
      </c>
      <c r="B11">
        <v>0.6796701659111124</v>
      </c>
    </row>
    <row r="12" spans="1:2" x14ac:dyDescent="0.35">
      <c r="A12">
        <v>-0.73570713245988173</v>
      </c>
      <c r="B12">
        <v>-0.43018857160837143</v>
      </c>
    </row>
    <row r="13" spans="1:2" x14ac:dyDescent="0.35">
      <c r="A13">
        <v>0.44315229931881939</v>
      </c>
      <c r="B13">
        <v>0.80082880782096433</v>
      </c>
    </row>
    <row r="14" spans="1:2" x14ac:dyDescent="0.35">
      <c r="A14">
        <v>0.51337096547880612</v>
      </c>
      <c r="B14">
        <v>0.62909011138585136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7">
    <tabColor rgb="FF007800"/>
  </sheetPr>
  <dimension ref="A1:B75"/>
  <sheetViews>
    <sheetView workbookViewId="0"/>
  </sheetViews>
  <sheetFormatPr defaultRowHeight="14.5" x14ac:dyDescent="0.35"/>
  <sheetData>
    <row r="1" spans="1:2" x14ac:dyDescent="0.35">
      <c r="A1">
        <v>4.2105635515568816</v>
      </c>
      <c r="B1">
        <v>1.2887634997112698</v>
      </c>
    </row>
    <row r="2" spans="1:2" x14ac:dyDescent="0.35">
      <c r="A2">
        <v>-2.4158094163232713</v>
      </c>
      <c r="B2">
        <v>-4.9345123268292816</v>
      </c>
    </row>
    <row r="3" spans="1:2" x14ac:dyDescent="0.35">
      <c r="A3">
        <v>-3.2917530694118957</v>
      </c>
      <c r="B3">
        <v>2.9092377091140782</v>
      </c>
    </row>
    <row r="4" spans="1:2" x14ac:dyDescent="0.35">
      <c r="A4">
        <v>4.0185251054734143</v>
      </c>
      <c r="B4">
        <v>-2.0238962002341969</v>
      </c>
    </row>
    <row r="5" spans="1:2" x14ac:dyDescent="0.35">
      <c r="A5">
        <v>4.0542261756413422</v>
      </c>
      <c r="B5">
        <v>0.39242654478989153</v>
      </c>
    </row>
    <row r="6" spans="1:2" x14ac:dyDescent="0.35">
      <c r="A6">
        <v>3.3457392102439609</v>
      </c>
      <c r="B6">
        <v>-2.005392766300512</v>
      </c>
    </row>
    <row r="7" spans="1:2" x14ac:dyDescent="0.35">
      <c r="A7">
        <v>2.6658951635013355</v>
      </c>
      <c r="B7">
        <v>-4.4002840174622797</v>
      </c>
    </row>
    <row r="8" spans="1:2" x14ac:dyDescent="0.35">
      <c r="A8">
        <v>-3.6679038621584121</v>
      </c>
      <c r="B8">
        <v>1.3422402252501031</v>
      </c>
    </row>
    <row r="9" spans="1:2" x14ac:dyDescent="0.35">
      <c r="A9">
        <v>2.4967482657842162</v>
      </c>
      <c r="B9">
        <v>-2.4146404656637359</v>
      </c>
    </row>
    <row r="10" spans="1:2" x14ac:dyDescent="0.35">
      <c r="A10">
        <v>2.967648841538328</v>
      </c>
      <c r="B10">
        <v>3.4723255031468274</v>
      </c>
    </row>
    <row r="11" spans="1:2" x14ac:dyDescent="0.35">
      <c r="A11">
        <v>-9.1459866969144016E-2</v>
      </c>
      <c r="B11">
        <v>7.1391226971158446</v>
      </c>
    </row>
    <row r="12" spans="1:2" x14ac:dyDescent="0.35">
      <c r="A12">
        <v>-3.6813514273533747</v>
      </c>
      <c r="B12">
        <v>0.3845725611684862</v>
      </c>
    </row>
    <row r="13" spans="1:2" x14ac:dyDescent="0.35">
      <c r="A13">
        <v>3.50434494566474</v>
      </c>
      <c r="B13">
        <v>3.6752647324865073</v>
      </c>
    </row>
    <row r="14" spans="1:2" x14ac:dyDescent="0.35">
      <c r="A14">
        <v>3.3501803692337924</v>
      </c>
      <c r="B14">
        <v>2.1038115998179565</v>
      </c>
    </row>
    <row r="15" spans="1:2" x14ac:dyDescent="0.35">
      <c r="A15">
        <v>3.2437905281765635</v>
      </c>
      <c r="B15">
        <v>1.4750760580903337</v>
      </c>
    </row>
    <row r="16" spans="1:2" x14ac:dyDescent="0.35">
      <c r="A16">
        <v>3.4680756320612378</v>
      </c>
      <c r="B16">
        <v>1.1080590512081978</v>
      </c>
    </row>
    <row r="17" spans="1:2" x14ac:dyDescent="0.35">
      <c r="A17">
        <v>2.7312512019817201</v>
      </c>
      <c r="B17">
        <v>0.61601105959997304</v>
      </c>
    </row>
    <row r="18" spans="1:2" x14ac:dyDescent="0.35">
      <c r="A18">
        <v>2.7481180775216338</v>
      </c>
      <c r="B18">
        <v>1.3911966490626679</v>
      </c>
    </row>
    <row r="19" spans="1:2" x14ac:dyDescent="0.35">
      <c r="A19">
        <v>2.7373863107105643</v>
      </c>
      <c r="B19">
        <v>1.2179497409686877</v>
      </c>
    </row>
    <row r="20" spans="1:2" x14ac:dyDescent="0.35">
      <c r="A20">
        <v>2.4756460383082914</v>
      </c>
      <c r="B20">
        <v>1.179982290282354</v>
      </c>
    </row>
    <row r="21" spans="1:2" x14ac:dyDescent="0.35">
      <c r="A21">
        <v>3.0070216646396695</v>
      </c>
      <c r="B21">
        <v>1.0026858262854805</v>
      </c>
    </row>
    <row r="22" spans="1:2" x14ac:dyDescent="0.35">
      <c r="A22">
        <v>2.7282773933986193</v>
      </c>
      <c r="B22">
        <v>0.74182909786104423</v>
      </c>
    </row>
    <row r="23" spans="1:2" x14ac:dyDescent="0.35">
      <c r="A23">
        <v>1.8232263007756515</v>
      </c>
      <c r="B23">
        <v>0.69221801086701784</v>
      </c>
    </row>
    <row r="24" spans="1:2" x14ac:dyDescent="0.35">
      <c r="A24">
        <v>0.8868398293431029</v>
      </c>
      <c r="B24">
        <v>0.89484712784388765</v>
      </c>
    </row>
    <row r="25" spans="1:2" x14ac:dyDescent="0.35">
      <c r="A25">
        <v>0.68324226741542338</v>
      </c>
      <c r="B25">
        <v>1.115422912284513</v>
      </c>
    </row>
    <row r="26" spans="1:2" x14ac:dyDescent="0.35">
      <c r="A26">
        <v>-0.53580793041602348</v>
      </c>
      <c r="B26">
        <v>0.22456664854081421</v>
      </c>
    </row>
    <row r="27" spans="1:2" x14ac:dyDescent="0.35">
      <c r="A27">
        <v>-1.8663019156976381</v>
      </c>
      <c r="B27">
        <v>0.24147634655981134</v>
      </c>
    </row>
    <row r="28" spans="1:2" x14ac:dyDescent="0.35">
      <c r="A28">
        <v>-2.0469693136509823</v>
      </c>
      <c r="B28">
        <v>0.65574980792247717</v>
      </c>
    </row>
    <row r="29" spans="1:2" x14ac:dyDescent="0.35">
      <c r="A29">
        <v>-2.9056871522863328</v>
      </c>
      <c r="B29">
        <v>-0.32645195203619842</v>
      </c>
    </row>
    <row r="30" spans="1:2" x14ac:dyDescent="0.35">
      <c r="A30">
        <v>-3.3728367280680378</v>
      </c>
      <c r="B30">
        <v>-0.25371079667056068</v>
      </c>
    </row>
    <row r="31" spans="1:2" x14ac:dyDescent="0.35">
      <c r="A31">
        <v>-3.8648457534760876</v>
      </c>
      <c r="B31">
        <v>-0.12290158980471505</v>
      </c>
    </row>
    <row r="32" spans="1:2" x14ac:dyDescent="0.35">
      <c r="A32">
        <v>-4.7870318052859249</v>
      </c>
      <c r="B32">
        <v>4.6860190582755701E-2</v>
      </c>
    </row>
    <row r="33" spans="1:2" x14ac:dyDescent="0.35">
      <c r="A33">
        <v>-4.9501880173803423</v>
      </c>
      <c r="B33">
        <v>-0.3088496241192546</v>
      </c>
    </row>
    <row r="34" spans="1:2" x14ac:dyDescent="0.35">
      <c r="A34">
        <v>-4.6701755360357522</v>
      </c>
      <c r="B34">
        <v>-0.98748324051035474</v>
      </c>
    </row>
    <row r="35" spans="1:2" x14ac:dyDescent="0.35">
      <c r="A35">
        <v>-4.1307025679384362</v>
      </c>
      <c r="B35">
        <v>-1.1781813391724816</v>
      </c>
    </row>
    <row r="36" spans="1:2" x14ac:dyDescent="0.35">
      <c r="A36">
        <v>-3.9439255263768875</v>
      </c>
      <c r="B36">
        <v>-1.383571616338277</v>
      </c>
    </row>
    <row r="37" spans="1:2" x14ac:dyDescent="0.35">
      <c r="A37">
        <v>-3.6450309919682686</v>
      </c>
      <c r="B37">
        <v>-1.0109743784670742</v>
      </c>
    </row>
    <row r="38" spans="1:2" x14ac:dyDescent="0.35">
      <c r="A38">
        <v>-2.7476285659124491</v>
      </c>
      <c r="B38">
        <v>-0.9053705896453027</v>
      </c>
    </row>
    <row r="39" spans="1:2" x14ac:dyDescent="0.35">
      <c r="A39">
        <v>-2.5428138735499441</v>
      </c>
      <c r="B39">
        <v>-1.4229085051404584</v>
      </c>
    </row>
    <row r="40" spans="1:2" x14ac:dyDescent="0.35">
      <c r="A40">
        <v>-2.0871005055449561</v>
      </c>
      <c r="B40">
        <v>-1.0757641369229758</v>
      </c>
    </row>
    <row r="41" spans="1:2" x14ac:dyDescent="0.35">
      <c r="A41">
        <v>-1.6564507743626642</v>
      </c>
      <c r="B41">
        <v>-1.2620280368547956</v>
      </c>
    </row>
    <row r="42" spans="1:2" x14ac:dyDescent="0.35">
      <c r="A42">
        <v>-1.2861474871153695</v>
      </c>
      <c r="B42">
        <v>-1.3528074897851887</v>
      </c>
    </row>
    <row r="43" spans="1:2" x14ac:dyDescent="0.35">
      <c r="A43">
        <v>-0.81768958038218065</v>
      </c>
      <c r="B43">
        <v>-1.721842690336028</v>
      </c>
    </row>
    <row r="44" spans="1:2" x14ac:dyDescent="0.35">
      <c r="A44">
        <v>-0.41515853322878038</v>
      </c>
      <c r="B44">
        <v>-1.437868431265573</v>
      </c>
    </row>
    <row r="45" spans="1:2" x14ac:dyDescent="0.35">
      <c r="A45">
        <v>-0.5865258193950933</v>
      </c>
      <c r="B45">
        <v>-0.84233416397904204</v>
      </c>
    </row>
    <row r="46" spans="1:2" x14ac:dyDescent="0.35">
      <c r="A46">
        <v>-0.48862324664827539</v>
      </c>
      <c r="B46">
        <v>-0.89979443077642252</v>
      </c>
    </row>
    <row r="47" spans="1:2" x14ac:dyDescent="0.35">
      <c r="A47">
        <v>-8.5032748907089103E-2</v>
      </c>
      <c r="B47">
        <v>-0.77683196282994038</v>
      </c>
    </row>
    <row r="48" spans="1:2" x14ac:dyDescent="0.35">
      <c r="A48">
        <v>0.57526526514473741</v>
      </c>
      <c r="B48">
        <v>-0.97299244319876932</v>
      </c>
    </row>
    <row r="49" spans="1:2" x14ac:dyDescent="0.35">
      <c r="A49">
        <v>1.243569645414395</v>
      </c>
      <c r="B49">
        <v>-0.83943396305942697</v>
      </c>
    </row>
    <row r="50" spans="1:2" x14ac:dyDescent="0.35">
      <c r="A50">
        <v>1.7491473167251921</v>
      </c>
      <c r="B50">
        <v>-0.77435700632486915</v>
      </c>
    </row>
    <row r="51" spans="1:2" x14ac:dyDescent="0.35">
      <c r="A51">
        <v>2.1824775520075383</v>
      </c>
      <c r="B51">
        <v>-0.94149828249639189</v>
      </c>
    </row>
    <row r="52" spans="1:2" x14ac:dyDescent="0.35">
      <c r="A52">
        <v>2.3304474299476388</v>
      </c>
      <c r="B52">
        <v>-0.55744266358305994</v>
      </c>
    </row>
    <row r="53" spans="1:2" x14ac:dyDescent="0.35">
      <c r="A53">
        <v>3.0797338717948159</v>
      </c>
      <c r="B53">
        <v>-0.68509204878520857</v>
      </c>
    </row>
    <row r="54" spans="1:2" x14ac:dyDescent="0.35">
      <c r="A54">
        <v>3.5240412378709935</v>
      </c>
      <c r="B54">
        <v>-0.61682842066045307</v>
      </c>
    </row>
    <row r="55" spans="1:2" x14ac:dyDescent="0.35">
      <c r="A55">
        <v>3.8900146014379411</v>
      </c>
      <c r="B55">
        <v>-0.16280915004330104</v>
      </c>
    </row>
    <row r="56" spans="1:2" x14ac:dyDescent="0.35">
      <c r="A56">
        <v>5.0190123159296505</v>
      </c>
      <c r="B56">
        <v>-0.19597440468775423</v>
      </c>
    </row>
    <row r="57" spans="1:2" x14ac:dyDescent="0.35">
      <c r="A57">
        <v>5.2632044394461017</v>
      </c>
      <c r="B57">
        <v>-4.5936663574381809E-2</v>
      </c>
    </row>
    <row r="58" spans="1:2" x14ac:dyDescent="0.35">
      <c r="A58">
        <v>4.7793370002518261</v>
      </c>
      <c r="B58">
        <v>-0.47792605146986578</v>
      </c>
    </row>
    <row r="59" spans="1:2" x14ac:dyDescent="0.35">
      <c r="A59">
        <v>4.4819794738901493</v>
      </c>
      <c r="B59">
        <v>-0.55468429250337015</v>
      </c>
    </row>
    <row r="60" spans="1:2" x14ac:dyDescent="0.35">
      <c r="A60">
        <v>3.433975418236118</v>
      </c>
      <c r="B60">
        <v>-0.84834850937523465</v>
      </c>
    </row>
    <row r="61" spans="1:2" x14ac:dyDescent="0.35">
      <c r="A61">
        <v>2.9129895869978082</v>
      </c>
      <c r="B61">
        <v>-0.56879130079518003</v>
      </c>
    </row>
    <row r="62" spans="1:2" x14ac:dyDescent="0.35">
      <c r="A62">
        <v>2.7702793256116163</v>
      </c>
      <c r="B62">
        <v>-0.52390634088084898</v>
      </c>
    </row>
    <row r="63" spans="1:2" x14ac:dyDescent="0.35">
      <c r="A63">
        <v>1.9503612258419185</v>
      </c>
      <c r="B63">
        <v>-1.0548638039865141</v>
      </c>
    </row>
    <row r="64" spans="1:2" x14ac:dyDescent="0.35">
      <c r="A64">
        <v>0.6530672649931013</v>
      </c>
      <c r="B64">
        <v>-0.95601448242634568</v>
      </c>
    </row>
    <row r="65" spans="1:2" x14ac:dyDescent="0.35">
      <c r="A65">
        <v>0.28667212300612421</v>
      </c>
      <c r="B65">
        <v>-0.54636310011220712</v>
      </c>
    </row>
    <row r="66" spans="1:2" x14ac:dyDescent="0.35">
      <c r="A66">
        <v>-0.85349091347312944</v>
      </c>
      <c r="B66">
        <v>-1.1188497408846767</v>
      </c>
    </row>
    <row r="67" spans="1:2" x14ac:dyDescent="0.35">
      <c r="A67">
        <v>-2.4377965961114447</v>
      </c>
      <c r="B67">
        <v>-0.7770244041625527</v>
      </c>
    </row>
    <row r="68" spans="1:2" x14ac:dyDescent="0.35">
      <c r="A68">
        <v>-3.0248921744138615</v>
      </c>
      <c r="B68">
        <v>-0.54111676580873302</v>
      </c>
    </row>
    <row r="69" spans="1:2" x14ac:dyDescent="0.35">
      <c r="A69">
        <v>-2.6442155632727982</v>
      </c>
      <c r="B69">
        <v>0.29430996159052225</v>
      </c>
    </row>
    <row r="70" spans="1:2" x14ac:dyDescent="0.35">
      <c r="A70">
        <v>-2.5578077082066657</v>
      </c>
      <c r="B70">
        <v>0.81188571380713137</v>
      </c>
    </row>
    <row r="71" spans="1:2" x14ac:dyDescent="0.35">
      <c r="A71">
        <v>-2.5061904987426948</v>
      </c>
      <c r="B71">
        <v>1.0235766515800326</v>
      </c>
    </row>
    <row r="72" spans="1:2" x14ac:dyDescent="0.35">
      <c r="A72">
        <v>-2.3868759340482395</v>
      </c>
      <c r="B72">
        <v>1.235731320795395</v>
      </c>
    </row>
    <row r="73" spans="1:2" x14ac:dyDescent="0.35">
      <c r="A73">
        <v>-2.6445238356184313</v>
      </c>
      <c r="B73">
        <v>4.4745112613454801</v>
      </c>
    </row>
    <row r="74" spans="1:2" x14ac:dyDescent="0.35">
      <c r="A74">
        <v>-2.4251780717424567</v>
      </c>
      <c r="B74">
        <v>5.0716606610528272</v>
      </c>
    </row>
    <row r="75" spans="1:2" x14ac:dyDescent="0.35">
      <c r="A75">
        <v>-1.7448046696225243</v>
      </c>
      <c r="B75">
        <v>5.5143224253421232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8">
    <tabColor rgb="FF007800"/>
  </sheetPr>
  <dimension ref="A1:B542"/>
  <sheetViews>
    <sheetView workbookViewId="0"/>
  </sheetViews>
  <sheetFormatPr defaultRowHeight="14.5" x14ac:dyDescent="0.35"/>
  <sheetData>
    <row r="1" spans="1:2" x14ac:dyDescent="0.35">
      <c r="A1">
        <v>2.4639851027310438</v>
      </c>
      <c r="B1">
        <v>1.0987965785345255</v>
      </c>
    </row>
    <row r="2" spans="1:2" x14ac:dyDescent="0.35">
      <c r="A2">
        <v>2.4562656703979449</v>
      </c>
      <c r="B2">
        <v>1.5566042133623885</v>
      </c>
    </row>
    <row r="3" spans="1:2" x14ac:dyDescent="0.35">
      <c r="A3">
        <v>2.6582718217818502</v>
      </c>
      <c r="B3">
        <v>1.9344846488425389</v>
      </c>
    </row>
    <row r="4" spans="1:2" x14ac:dyDescent="0.35">
      <c r="A4">
        <v>3.1980354628482877</v>
      </c>
      <c r="B4">
        <v>2.5235823525214189</v>
      </c>
    </row>
    <row r="5" spans="1:2" x14ac:dyDescent="0.35">
      <c r="A5">
        <v>4.3237102652152295</v>
      </c>
      <c r="B5">
        <v>1.9062998991839768</v>
      </c>
    </row>
    <row r="6" spans="1:2" x14ac:dyDescent="0.35">
      <c r="A6">
        <v>4.3330181675246973</v>
      </c>
      <c r="B6">
        <v>1.6872906208529497</v>
      </c>
    </row>
    <row r="7" spans="1:2" x14ac:dyDescent="0.35">
      <c r="A7">
        <v>3.8730156287148096</v>
      </c>
      <c r="B7">
        <v>1.0635657994844041</v>
      </c>
    </row>
    <row r="8" spans="1:2" x14ac:dyDescent="0.35">
      <c r="A8">
        <v>2.7967248201871837</v>
      </c>
      <c r="B8">
        <v>0.99371282947153172</v>
      </c>
    </row>
    <row r="9" spans="1:2" x14ac:dyDescent="0.35">
      <c r="A9">
        <v>2.4639851027310438</v>
      </c>
      <c r="B9">
        <v>1.0987965785345255</v>
      </c>
    </row>
    <row r="10" spans="1:2" x14ac:dyDescent="0.35">
      <c r="A10">
        <v>2.9371858522333669</v>
      </c>
      <c r="B10">
        <v>0.68437276328523744</v>
      </c>
    </row>
    <row r="11" spans="1:2" x14ac:dyDescent="0.35">
      <c r="A11">
        <v>2.6868181553151209</v>
      </c>
      <c r="B11">
        <v>0.73522181032026535</v>
      </c>
    </row>
    <row r="12" spans="1:2" x14ac:dyDescent="0.35">
      <c r="A12">
        <v>2.9944377042048043</v>
      </c>
      <c r="B12">
        <v>1.5564227925292256</v>
      </c>
    </row>
    <row r="13" spans="1:2" x14ac:dyDescent="0.35">
      <c r="A13">
        <v>3.4335131001114019</v>
      </c>
      <c r="B13">
        <v>2.0545384716179087</v>
      </c>
    </row>
    <row r="14" spans="1:2" x14ac:dyDescent="0.35">
      <c r="A14">
        <v>4.6184941460821056</v>
      </c>
      <c r="B14">
        <v>2.0589647600783012</v>
      </c>
    </row>
    <row r="15" spans="1:2" x14ac:dyDescent="0.35">
      <c r="A15">
        <v>4.5843114949932877</v>
      </c>
      <c r="B15">
        <v>1.2881233703829902</v>
      </c>
    </row>
    <row r="16" spans="1:2" x14ac:dyDescent="0.35">
      <c r="A16">
        <v>4.1071382496776714</v>
      </c>
      <c r="B16">
        <v>0.70576285855518339</v>
      </c>
    </row>
    <row r="17" spans="1:2" x14ac:dyDescent="0.35">
      <c r="A17">
        <v>3.4110821418093726</v>
      </c>
      <c r="B17">
        <v>0.63284545875922182</v>
      </c>
    </row>
    <row r="18" spans="1:2" x14ac:dyDescent="0.35">
      <c r="A18">
        <v>2.9371858522333669</v>
      </c>
      <c r="B18">
        <v>0.68437276328523744</v>
      </c>
    </row>
    <row r="19" spans="1:2" x14ac:dyDescent="0.35">
      <c r="A19">
        <v>1.9379906221201857</v>
      </c>
      <c r="B19">
        <v>0.21434813320653889</v>
      </c>
    </row>
    <row r="20" spans="1:2" x14ac:dyDescent="0.35">
      <c r="A20">
        <v>1.9775498628441164</v>
      </c>
      <c r="B20">
        <v>0.67087294480979909</v>
      </c>
    </row>
    <row r="21" spans="1:2" x14ac:dyDescent="0.35">
      <c r="A21">
        <v>2.215631864029266</v>
      </c>
      <c r="B21">
        <v>1.0059543984337469</v>
      </c>
    </row>
    <row r="22" spans="1:2" x14ac:dyDescent="0.35">
      <c r="A22">
        <v>2.575112771324366</v>
      </c>
      <c r="B22">
        <v>1.1315158184687</v>
      </c>
    </row>
    <row r="23" spans="1:2" x14ac:dyDescent="0.35">
      <c r="A23">
        <v>3.797427601369546</v>
      </c>
      <c r="B23">
        <v>1.4926920051245429</v>
      </c>
    </row>
    <row r="24" spans="1:2" x14ac:dyDescent="0.35">
      <c r="A24">
        <v>3.7419033026270441</v>
      </c>
      <c r="B24">
        <v>0.97358212242486986</v>
      </c>
    </row>
    <row r="25" spans="1:2" x14ac:dyDescent="0.35">
      <c r="A25">
        <v>3.3699643522407445</v>
      </c>
      <c r="B25">
        <v>0.2131881400766307</v>
      </c>
    </row>
    <row r="26" spans="1:2" x14ac:dyDescent="0.35">
      <c r="A26">
        <v>2.6780380675148114</v>
      </c>
      <c r="B26">
        <v>9.1419251565424353E-2</v>
      </c>
    </row>
    <row r="27" spans="1:2" x14ac:dyDescent="0.35">
      <c r="A27">
        <v>1.9379906221201857</v>
      </c>
      <c r="B27">
        <v>0.21434813320653889</v>
      </c>
    </row>
    <row r="28" spans="1:2" x14ac:dyDescent="0.35">
      <c r="A28">
        <v>2.265362140028409</v>
      </c>
      <c r="B28">
        <v>1.0002690161341097</v>
      </c>
    </row>
    <row r="29" spans="1:2" x14ac:dyDescent="0.35">
      <c r="A29">
        <v>2.1641709970431311</v>
      </c>
      <c r="B29">
        <v>1.1365871356864836</v>
      </c>
    </row>
    <row r="30" spans="1:2" x14ac:dyDescent="0.35">
      <c r="A30">
        <v>1.987627548365178</v>
      </c>
      <c r="B30">
        <v>1.4091132493829743</v>
      </c>
    </row>
    <row r="31" spans="1:2" x14ac:dyDescent="0.35">
      <c r="A31">
        <v>2.1539464581030794</v>
      </c>
      <c r="B31">
        <v>1.8067715743685342</v>
      </c>
    </row>
    <row r="32" spans="1:2" x14ac:dyDescent="0.35">
      <c r="A32">
        <v>2.7096503788212791</v>
      </c>
      <c r="B32">
        <v>2.2279256675304548</v>
      </c>
    </row>
    <row r="33" spans="1:2" x14ac:dyDescent="0.35">
      <c r="A33">
        <v>3.8306430604508228</v>
      </c>
      <c r="B33">
        <v>2.3075547631353115</v>
      </c>
    </row>
    <row r="34" spans="1:2" x14ac:dyDescent="0.35">
      <c r="A34">
        <v>3.6422856468909863</v>
      </c>
      <c r="B34">
        <v>1.3801659377956534</v>
      </c>
    </row>
    <row r="35" spans="1:2" x14ac:dyDescent="0.35">
      <c r="A35">
        <v>3.3296874061405712</v>
      </c>
      <c r="B35">
        <v>1.0502108042422567</v>
      </c>
    </row>
    <row r="36" spans="1:2" x14ac:dyDescent="0.35">
      <c r="A36">
        <v>2.333461261988413</v>
      </c>
      <c r="B36">
        <v>0.96725401898333163</v>
      </c>
    </row>
    <row r="37" spans="1:2" x14ac:dyDescent="0.35">
      <c r="A37">
        <v>2.265362140028409</v>
      </c>
      <c r="B37">
        <v>1.0002690161341097</v>
      </c>
    </row>
    <row r="38" spans="1:2" x14ac:dyDescent="0.35">
      <c r="A38">
        <v>2.0133703863689685</v>
      </c>
      <c r="B38">
        <v>0.87813608727447301</v>
      </c>
    </row>
    <row r="39" spans="1:2" x14ac:dyDescent="0.35">
      <c r="A39">
        <v>1.9529837540388679</v>
      </c>
      <c r="B39">
        <v>1.2429538186888074</v>
      </c>
    </row>
    <row r="40" spans="1:2" x14ac:dyDescent="0.35">
      <c r="A40">
        <v>2.166281598414693</v>
      </c>
      <c r="B40">
        <v>1.6149630773877417</v>
      </c>
    </row>
    <row r="41" spans="1:2" x14ac:dyDescent="0.35">
      <c r="A41">
        <v>2.6956886031955318</v>
      </c>
      <c r="B41">
        <v>2.0643492643743824</v>
      </c>
    </row>
    <row r="42" spans="1:2" x14ac:dyDescent="0.35">
      <c r="A42">
        <v>3.2208754265810633</v>
      </c>
      <c r="B42">
        <v>1.8595140193754314</v>
      </c>
    </row>
    <row r="43" spans="1:2" x14ac:dyDescent="0.35">
      <c r="A43">
        <v>3.7910575516941871</v>
      </c>
      <c r="B43">
        <v>1.4136484101767368</v>
      </c>
    </row>
    <row r="44" spans="1:2" x14ac:dyDescent="0.35">
      <c r="A44">
        <v>3.346998434415247</v>
      </c>
      <c r="B44">
        <v>1.0328956480820213</v>
      </c>
    </row>
    <row r="45" spans="1:2" x14ac:dyDescent="0.35">
      <c r="A45">
        <v>2.3297638008476831</v>
      </c>
      <c r="B45">
        <v>0.8079404795683548</v>
      </c>
    </row>
    <row r="46" spans="1:2" x14ac:dyDescent="0.35">
      <c r="A46">
        <v>2.0133703863689685</v>
      </c>
      <c r="B46">
        <v>0.87813608727447301</v>
      </c>
    </row>
    <row r="47" spans="1:2" x14ac:dyDescent="0.35">
      <c r="A47">
        <v>1.7440226106264813</v>
      </c>
      <c r="B47">
        <v>0.84358947004875628</v>
      </c>
    </row>
    <row r="48" spans="1:2" x14ac:dyDescent="0.35">
      <c r="A48">
        <v>1.8976013515899319</v>
      </c>
      <c r="B48">
        <v>1.5394598354645757</v>
      </c>
    </row>
    <row r="49" spans="1:2" x14ac:dyDescent="0.35">
      <c r="A49">
        <v>2.3959364794631064</v>
      </c>
      <c r="B49">
        <v>1.9988853203624541</v>
      </c>
    </row>
    <row r="50" spans="1:2" x14ac:dyDescent="0.35">
      <c r="A50">
        <v>3.546708060707048</v>
      </c>
      <c r="B50">
        <v>2.0874592310726432</v>
      </c>
    </row>
    <row r="51" spans="1:2" x14ac:dyDescent="0.35">
      <c r="A51">
        <v>3.5111694620906246</v>
      </c>
      <c r="B51">
        <v>1.381909020121133</v>
      </c>
    </row>
    <row r="52" spans="1:2" x14ac:dyDescent="0.35">
      <c r="A52">
        <v>3.4430637155596164</v>
      </c>
      <c r="B52">
        <v>1.1193280313403611</v>
      </c>
    </row>
    <row r="53" spans="1:2" x14ac:dyDescent="0.35">
      <c r="A53">
        <v>3.2398476980963031</v>
      </c>
      <c r="B53">
        <v>0.76738948966218867</v>
      </c>
    </row>
    <row r="54" spans="1:2" x14ac:dyDescent="0.35">
      <c r="A54">
        <v>2.5445620629099257</v>
      </c>
      <c r="B54">
        <v>0.72163457179221158</v>
      </c>
    </row>
    <row r="55" spans="1:2" x14ac:dyDescent="0.35">
      <c r="A55">
        <v>1.7440226106264813</v>
      </c>
      <c r="B55">
        <v>0.84358947004875628</v>
      </c>
    </row>
    <row r="56" spans="1:2" x14ac:dyDescent="0.35">
      <c r="A56">
        <v>2.2958359626991607</v>
      </c>
      <c r="B56">
        <v>0.67496026316239788</v>
      </c>
    </row>
    <row r="57" spans="1:2" x14ac:dyDescent="0.35">
      <c r="A57">
        <v>2.2234011078776228</v>
      </c>
      <c r="B57">
        <v>1.0155774458523403</v>
      </c>
    </row>
    <row r="58" spans="1:2" x14ac:dyDescent="0.35">
      <c r="A58">
        <v>2.4063209887044925</v>
      </c>
      <c r="B58">
        <v>1.2996804317214541</v>
      </c>
    </row>
    <row r="59" spans="1:2" x14ac:dyDescent="0.35">
      <c r="A59">
        <v>2.8229100965716731</v>
      </c>
      <c r="B59">
        <v>1.4465320556670305</v>
      </c>
    </row>
    <row r="60" spans="1:2" x14ac:dyDescent="0.35">
      <c r="A60">
        <v>3.5497373679584712</v>
      </c>
      <c r="B60">
        <v>1.4744508856962422</v>
      </c>
    </row>
    <row r="61" spans="1:2" x14ac:dyDescent="0.35">
      <c r="A61">
        <v>4.0429957376764687</v>
      </c>
      <c r="B61">
        <v>1.4204980006894377</v>
      </c>
    </row>
    <row r="62" spans="1:2" x14ac:dyDescent="0.35">
      <c r="A62">
        <v>4.0007615855592062</v>
      </c>
      <c r="B62">
        <v>0.96520240163470505</v>
      </c>
    </row>
    <row r="63" spans="1:2" x14ac:dyDescent="0.35">
      <c r="A63">
        <v>3.8011954652558013</v>
      </c>
      <c r="B63">
        <v>0.6549227497948289</v>
      </c>
    </row>
    <row r="64" spans="1:2" x14ac:dyDescent="0.35">
      <c r="A64">
        <v>2.5968423043711888</v>
      </c>
      <c r="B64">
        <v>0.63709696529764259</v>
      </c>
    </row>
    <row r="65" spans="1:2" x14ac:dyDescent="0.35">
      <c r="A65">
        <v>2.2958359626991607</v>
      </c>
      <c r="B65">
        <v>0.67496026316239788</v>
      </c>
    </row>
    <row r="66" spans="1:2" x14ac:dyDescent="0.35">
      <c r="A66">
        <v>2.0042808793609126</v>
      </c>
      <c r="B66">
        <v>0.40438435093559411</v>
      </c>
    </row>
    <row r="67" spans="1:2" x14ac:dyDescent="0.35">
      <c r="A67">
        <v>1.9552070281234466</v>
      </c>
      <c r="B67">
        <v>0.75235087125227706</v>
      </c>
    </row>
    <row r="68" spans="1:2" x14ac:dyDescent="0.35">
      <c r="A68">
        <v>2.1117451007588555</v>
      </c>
      <c r="B68">
        <v>1.0379638708870549</v>
      </c>
    </row>
    <row r="69" spans="1:2" x14ac:dyDescent="0.35">
      <c r="A69">
        <v>2.5251030921623916</v>
      </c>
      <c r="B69">
        <v>1.2101772553969086</v>
      </c>
    </row>
    <row r="70" spans="1:2" x14ac:dyDescent="0.35">
      <c r="A70">
        <v>3.4091386271938093</v>
      </c>
      <c r="B70">
        <v>1.3539525005990725</v>
      </c>
    </row>
    <row r="71" spans="1:2" x14ac:dyDescent="0.35">
      <c r="A71">
        <v>3.7903486638473072</v>
      </c>
      <c r="B71">
        <v>0.88655608815910414</v>
      </c>
    </row>
    <row r="72" spans="1:2" x14ac:dyDescent="0.35">
      <c r="A72">
        <v>3.338117503322755</v>
      </c>
      <c r="B72">
        <v>0.44310454812814304</v>
      </c>
    </row>
    <row r="73" spans="1:2" x14ac:dyDescent="0.35">
      <c r="A73">
        <v>2.9108503269495913</v>
      </c>
      <c r="B73">
        <v>0.25413313781106839</v>
      </c>
    </row>
    <row r="74" spans="1:2" x14ac:dyDescent="0.35">
      <c r="A74">
        <v>2.0042808793609126</v>
      </c>
      <c r="B74">
        <v>0.40438435093559411</v>
      </c>
    </row>
    <row r="75" spans="1:2" x14ac:dyDescent="0.35">
      <c r="A75">
        <v>1.0861034919163832</v>
      </c>
      <c r="B75">
        <v>0.33355055930862504</v>
      </c>
    </row>
    <row r="76" spans="1:2" x14ac:dyDescent="0.35">
      <c r="A76">
        <v>1.2244637910684648</v>
      </c>
      <c r="B76">
        <v>0.96251704365492197</v>
      </c>
    </row>
    <row r="77" spans="1:2" x14ac:dyDescent="0.35">
      <c r="A77">
        <v>1.2621228315436672</v>
      </c>
      <c r="B77">
        <v>0.99273673505899473</v>
      </c>
    </row>
    <row r="78" spans="1:2" x14ac:dyDescent="0.35">
      <c r="A78">
        <v>2.4841143396869771</v>
      </c>
      <c r="B78">
        <v>1.2641950761446814</v>
      </c>
    </row>
    <row r="79" spans="1:2" x14ac:dyDescent="0.35">
      <c r="A79">
        <v>2.853758911981974</v>
      </c>
      <c r="B79">
        <v>0.93713197012106175</v>
      </c>
    </row>
    <row r="80" spans="1:2" x14ac:dyDescent="0.35">
      <c r="A80">
        <v>2.5714126231951533</v>
      </c>
      <c r="B80">
        <v>0.28817484410266903</v>
      </c>
    </row>
    <row r="81" spans="1:2" x14ac:dyDescent="0.35">
      <c r="A81">
        <v>1.8960639637543786</v>
      </c>
      <c r="B81">
        <v>0.15202537696854526</v>
      </c>
    </row>
    <row r="82" spans="1:2" x14ac:dyDescent="0.35">
      <c r="A82">
        <v>1.0861034919163832</v>
      </c>
      <c r="B82">
        <v>0.33355055930862504</v>
      </c>
    </row>
    <row r="83" spans="1:2" x14ac:dyDescent="0.35">
      <c r="A83">
        <v>0.18694779589564703</v>
      </c>
      <c r="B83">
        <v>0.55324056892387963</v>
      </c>
    </row>
    <row r="84" spans="1:2" x14ac:dyDescent="0.35">
      <c r="A84">
        <v>0.21778643795101343</v>
      </c>
      <c r="B84">
        <v>0.86554452825358907</v>
      </c>
    </row>
    <row r="85" spans="1:2" x14ac:dyDescent="0.35">
      <c r="A85">
        <v>0.2470053602481086</v>
      </c>
      <c r="B85">
        <v>1.1371110380362972</v>
      </c>
    </row>
    <row r="86" spans="1:2" x14ac:dyDescent="0.35">
      <c r="A86">
        <v>1.1986645989179929</v>
      </c>
      <c r="B86">
        <v>1.3807777488492106</v>
      </c>
    </row>
    <row r="87" spans="1:2" x14ac:dyDescent="0.35">
      <c r="A87">
        <v>1.4824744742842493</v>
      </c>
      <c r="B87">
        <v>1.4173682800686946</v>
      </c>
    </row>
    <row r="88" spans="1:2" x14ac:dyDescent="0.35">
      <c r="A88">
        <v>1.8240529375154555</v>
      </c>
      <c r="B88">
        <v>0.84473253864562059</v>
      </c>
    </row>
    <row r="89" spans="1:2" x14ac:dyDescent="0.35">
      <c r="A89">
        <v>1.6535959842341383</v>
      </c>
      <c r="B89">
        <v>0.47788397078301115</v>
      </c>
    </row>
    <row r="90" spans="1:2" x14ac:dyDescent="0.35">
      <c r="A90">
        <v>0.98811922508471683</v>
      </c>
      <c r="B90">
        <v>0.36457606488312927</v>
      </c>
    </row>
    <row r="91" spans="1:2" x14ac:dyDescent="0.35">
      <c r="A91">
        <v>0.18694779589564703</v>
      </c>
      <c r="B91">
        <v>0.55324056892387963</v>
      </c>
    </row>
    <row r="92" spans="1:2" x14ac:dyDescent="0.35">
      <c r="A92">
        <v>3.0989752457244613E-2</v>
      </c>
      <c r="B92">
        <v>0.8304331133738615</v>
      </c>
    </row>
    <row r="93" spans="1:2" x14ac:dyDescent="0.35">
      <c r="A93">
        <v>-6.5727877657289158E-2</v>
      </c>
      <c r="B93">
        <v>1.034938849429023</v>
      </c>
    </row>
    <row r="94" spans="1:2" x14ac:dyDescent="0.35">
      <c r="A94">
        <v>6.4097381253086505E-3</v>
      </c>
      <c r="B94">
        <v>1.3475229694672102</v>
      </c>
    </row>
    <row r="95" spans="1:2" x14ac:dyDescent="0.35">
      <c r="A95">
        <v>0.3635855766920163</v>
      </c>
      <c r="B95">
        <v>1.5124365849750581</v>
      </c>
    </row>
    <row r="96" spans="1:2" x14ac:dyDescent="0.35">
      <c r="A96">
        <v>1.6962383757497606</v>
      </c>
      <c r="B96">
        <v>1.75724321393565</v>
      </c>
    </row>
    <row r="97" spans="1:2" x14ac:dyDescent="0.35">
      <c r="A97">
        <v>1.4869842242723008</v>
      </c>
      <c r="B97">
        <v>0.68107093623700254</v>
      </c>
    </row>
    <row r="98" spans="1:2" x14ac:dyDescent="0.35">
      <c r="A98">
        <v>0.82681065934795683</v>
      </c>
      <c r="B98">
        <v>0.60294264420810428</v>
      </c>
    </row>
    <row r="99" spans="1:2" x14ac:dyDescent="0.35">
      <c r="A99">
        <v>3.0989752457244613E-2</v>
      </c>
      <c r="B99">
        <v>0.8304331133738615</v>
      </c>
    </row>
    <row r="100" spans="1:2" x14ac:dyDescent="0.35">
      <c r="A100">
        <v>-1.2057264144938875</v>
      </c>
      <c r="B100">
        <v>4.2624820760302259E-2</v>
      </c>
    </row>
    <row r="101" spans="1:2" x14ac:dyDescent="0.35">
      <c r="A101">
        <v>-1.2706706500392502</v>
      </c>
      <c r="B101">
        <v>0.15564286361089441</v>
      </c>
    </row>
    <row r="102" spans="1:2" x14ac:dyDescent="0.35">
      <c r="A102">
        <v>-1.2749179519893383</v>
      </c>
      <c r="B102">
        <v>0.34450269081976492</v>
      </c>
    </row>
    <row r="103" spans="1:2" x14ac:dyDescent="0.35">
      <c r="A103">
        <v>-1.2023538666372717</v>
      </c>
      <c r="B103">
        <v>0.61578612385065246</v>
      </c>
    </row>
    <row r="104" spans="1:2" x14ac:dyDescent="0.35">
      <c r="A104">
        <v>-0.33874415929103163</v>
      </c>
      <c r="B104">
        <v>0.56893964980568157</v>
      </c>
    </row>
    <row r="105" spans="1:2" x14ac:dyDescent="0.35">
      <c r="A105">
        <v>0.36813106101133442</v>
      </c>
      <c r="B105">
        <v>0.48884466441443764</v>
      </c>
    </row>
    <row r="106" spans="1:2" x14ac:dyDescent="0.35">
      <c r="A106">
        <v>0.42529521886744664</v>
      </c>
      <c r="B106">
        <v>0.12582007387149849</v>
      </c>
    </row>
    <row r="107" spans="1:2" x14ac:dyDescent="0.35">
      <c r="A107">
        <v>0.29422736674747418</v>
      </c>
      <c r="B107">
        <v>-0.17036330959148968</v>
      </c>
    </row>
    <row r="108" spans="1:2" x14ac:dyDescent="0.35">
      <c r="A108">
        <v>-0.42195634294009199</v>
      </c>
      <c r="B108">
        <v>-0.26820206472534258</v>
      </c>
    </row>
    <row r="109" spans="1:2" x14ac:dyDescent="0.35">
      <c r="A109">
        <v>-1.2057264144938875</v>
      </c>
      <c r="B109">
        <v>4.2624820760302259E-2</v>
      </c>
    </row>
    <row r="110" spans="1:2" x14ac:dyDescent="0.35">
      <c r="A110">
        <v>-2.5566137289889581</v>
      </c>
      <c r="B110">
        <v>-9.0655718101680827E-2</v>
      </c>
    </row>
    <row r="111" spans="1:2" x14ac:dyDescent="0.35">
      <c r="A111">
        <v>-2.7582041263632777</v>
      </c>
      <c r="B111">
        <v>6.7265640617929279E-2</v>
      </c>
    </row>
    <row r="112" spans="1:2" x14ac:dyDescent="0.35">
      <c r="A112">
        <v>-2.6379650180566454</v>
      </c>
      <c r="B112">
        <v>0.72193690034132851</v>
      </c>
    </row>
    <row r="113" spans="1:2" x14ac:dyDescent="0.35">
      <c r="A113">
        <v>-1.0337717687163688</v>
      </c>
      <c r="B113">
        <v>0.59091337628315366</v>
      </c>
    </row>
    <row r="114" spans="1:2" x14ac:dyDescent="0.35">
      <c r="A114">
        <v>-1.0701034189569656</v>
      </c>
      <c r="B114">
        <v>-0.17343759244132451</v>
      </c>
    </row>
    <row r="115" spans="1:2" x14ac:dyDescent="0.35">
      <c r="A115">
        <v>-1.8605826023775973</v>
      </c>
      <c r="B115">
        <v>-0.23867338299031834</v>
      </c>
    </row>
    <row r="116" spans="1:2" x14ac:dyDescent="0.35">
      <c r="A116">
        <v>-2.5566137289889581</v>
      </c>
      <c r="B116">
        <v>-9.0655718101680827E-2</v>
      </c>
    </row>
    <row r="117" spans="1:2" x14ac:dyDescent="0.35">
      <c r="A117">
        <v>-2.6961921345639248</v>
      </c>
      <c r="B117">
        <v>0.35010650862156645</v>
      </c>
    </row>
    <row r="118" spans="1:2" x14ac:dyDescent="0.35">
      <c r="A118">
        <v>-2.836029264739989</v>
      </c>
      <c r="B118">
        <v>0.69468526916845463</v>
      </c>
    </row>
    <row r="119" spans="1:2" x14ac:dyDescent="0.35">
      <c r="A119">
        <v>-2.7882029391989533</v>
      </c>
      <c r="B119">
        <v>0.75081616243288873</v>
      </c>
    </row>
    <row r="120" spans="1:2" x14ac:dyDescent="0.35">
      <c r="A120">
        <v>-2.4694078289900818</v>
      </c>
      <c r="B120">
        <v>1.0354970442597737</v>
      </c>
    </row>
    <row r="121" spans="1:2" x14ac:dyDescent="0.35">
      <c r="A121">
        <v>-2.318808692815177</v>
      </c>
      <c r="B121">
        <v>1.0499209405862153</v>
      </c>
    </row>
    <row r="122" spans="1:2" x14ac:dyDescent="0.35">
      <c r="A122">
        <v>-1.4613688692518498</v>
      </c>
      <c r="B122">
        <v>0.89653873807101891</v>
      </c>
    </row>
    <row r="123" spans="1:2" x14ac:dyDescent="0.35">
      <c r="A123">
        <v>-1.1088561722941146</v>
      </c>
      <c r="B123">
        <v>0.62407455929995281</v>
      </c>
    </row>
    <row r="124" spans="1:2" x14ac:dyDescent="0.35">
      <c r="A124">
        <v>-1.2733112348561075</v>
      </c>
      <c r="B124">
        <v>0.22219113367157817</v>
      </c>
    </row>
    <row r="125" spans="1:2" x14ac:dyDescent="0.35">
      <c r="A125">
        <v>-2.1215736158685647</v>
      </c>
      <c r="B125">
        <v>0.16238135863406844</v>
      </c>
    </row>
    <row r="126" spans="1:2" x14ac:dyDescent="0.35">
      <c r="A126">
        <v>-2.6961921345639248</v>
      </c>
      <c r="B126">
        <v>0.35010650862156645</v>
      </c>
    </row>
    <row r="127" spans="1:2" x14ac:dyDescent="0.35">
      <c r="A127">
        <v>-2.9468126690019867</v>
      </c>
      <c r="B127">
        <v>-0.79209914928186187</v>
      </c>
    </row>
    <row r="128" spans="1:2" x14ac:dyDescent="0.35">
      <c r="A128">
        <v>-3.507693629459613</v>
      </c>
      <c r="B128">
        <v>-0.63790345518821745</v>
      </c>
    </row>
    <row r="129" spans="1:2" x14ac:dyDescent="0.35">
      <c r="A129">
        <v>-3.7533840281850321</v>
      </c>
      <c r="B129">
        <v>-0.4149023097256137</v>
      </c>
    </row>
    <row r="130" spans="1:2" x14ac:dyDescent="0.35">
      <c r="A130">
        <v>-3.6974096285314939</v>
      </c>
      <c r="B130">
        <v>0.17200005825655387</v>
      </c>
    </row>
    <row r="131" spans="1:2" x14ac:dyDescent="0.35">
      <c r="A131">
        <v>-2.0569677913032591</v>
      </c>
      <c r="B131">
        <v>-2.1596224550210267E-2</v>
      </c>
    </row>
    <row r="132" spans="1:2" x14ac:dyDescent="0.35">
      <c r="A132">
        <v>-2.0265330291671102</v>
      </c>
      <c r="B132">
        <v>-0.45071722101404804</v>
      </c>
    </row>
    <row r="133" spans="1:2" x14ac:dyDescent="0.35">
      <c r="A133">
        <v>-2.1782739684079129</v>
      </c>
      <c r="B133">
        <v>-0.80174466151374812</v>
      </c>
    </row>
    <row r="134" spans="1:2" x14ac:dyDescent="0.35">
      <c r="A134">
        <v>-2.9468126690019867</v>
      </c>
      <c r="B134">
        <v>-0.79209914928186187</v>
      </c>
    </row>
    <row r="135" spans="1:2" x14ac:dyDescent="0.35">
      <c r="A135">
        <v>-4.1005065099179951</v>
      </c>
      <c r="B135">
        <v>-0.61875584994001898</v>
      </c>
    </row>
    <row r="136" spans="1:2" x14ac:dyDescent="0.35">
      <c r="A136">
        <v>-4.3103906710199356</v>
      </c>
      <c r="B136">
        <v>-0.24982753598911578</v>
      </c>
    </row>
    <row r="137" spans="1:2" x14ac:dyDescent="0.35">
      <c r="A137">
        <v>-4.2141018395352843</v>
      </c>
      <c r="B137">
        <v>0.25987123308254284</v>
      </c>
    </row>
    <row r="138" spans="1:2" x14ac:dyDescent="0.35">
      <c r="A138">
        <v>-3.1011330623661792</v>
      </c>
      <c r="B138">
        <v>1.4186586738442739E-2</v>
      </c>
    </row>
    <row r="139" spans="1:2" x14ac:dyDescent="0.35">
      <c r="A139">
        <v>-2.7131619937243894</v>
      </c>
      <c r="B139">
        <v>-0.1027103711215938</v>
      </c>
    </row>
    <row r="140" spans="1:2" x14ac:dyDescent="0.35">
      <c r="A140">
        <v>-2.5471635984476899</v>
      </c>
      <c r="B140">
        <v>-0.21823697642843742</v>
      </c>
    </row>
    <row r="141" spans="1:2" x14ac:dyDescent="0.35">
      <c r="A141">
        <v>-2.5341365866032706</v>
      </c>
      <c r="B141">
        <v>-0.35453679659316972</v>
      </c>
    </row>
    <row r="142" spans="1:2" x14ac:dyDescent="0.35">
      <c r="A142">
        <v>-2.6437847733159892</v>
      </c>
      <c r="B142">
        <v>-0.69636445925994506</v>
      </c>
    </row>
    <row r="143" spans="1:2" x14ac:dyDescent="0.35">
      <c r="A143">
        <v>-3.3990853032384041</v>
      </c>
      <c r="B143">
        <v>-0.75592569943285859</v>
      </c>
    </row>
    <row r="144" spans="1:2" x14ac:dyDescent="0.35">
      <c r="A144">
        <v>-4.1005065099179951</v>
      </c>
      <c r="B144">
        <v>-0.61875584994001898</v>
      </c>
    </row>
    <row r="145" spans="1:2" x14ac:dyDescent="0.35">
      <c r="A145">
        <v>-4.5920060254785104</v>
      </c>
      <c r="B145">
        <v>-0.17015829883073691</v>
      </c>
    </row>
    <row r="146" spans="1:2" x14ac:dyDescent="0.35">
      <c r="A146">
        <v>-4.5818050369190626</v>
      </c>
      <c r="B146">
        <v>-1.0233362498443421E-2</v>
      </c>
    </row>
    <row r="147" spans="1:2" x14ac:dyDescent="0.35">
      <c r="A147">
        <v>-4.1821960194946994</v>
      </c>
      <c r="B147">
        <v>0.20605484715587261</v>
      </c>
    </row>
    <row r="148" spans="1:2" x14ac:dyDescent="0.35">
      <c r="A148">
        <v>-3.538806657754316</v>
      </c>
      <c r="B148">
        <v>0.14234882217324571</v>
      </c>
    </row>
    <row r="149" spans="1:2" x14ac:dyDescent="0.35">
      <c r="A149">
        <v>-3.0545589473607579</v>
      </c>
      <c r="B149">
        <v>-4.3897875020354533E-2</v>
      </c>
    </row>
    <row r="150" spans="1:2" x14ac:dyDescent="0.35">
      <c r="A150">
        <v>-3.0254317047402002</v>
      </c>
      <c r="B150">
        <v>-9.0665099487324444E-2</v>
      </c>
    </row>
    <row r="151" spans="1:2" x14ac:dyDescent="0.35">
      <c r="A151">
        <v>-3.2183429545647511</v>
      </c>
      <c r="B151">
        <v>-0.562547048019575</v>
      </c>
    </row>
    <row r="152" spans="1:2" x14ac:dyDescent="0.35">
      <c r="A152">
        <v>-3.8687168120525639</v>
      </c>
      <c r="B152">
        <v>-0.63057427755008666</v>
      </c>
    </row>
    <row r="153" spans="1:2" x14ac:dyDescent="0.35">
      <c r="A153">
        <v>-4.5920060254785104</v>
      </c>
      <c r="B153">
        <v>-0.17015829883073691</v>
      </c>
    </row>
    <row r="154" spans="1:2" x14ac:dyDescent="0.35">
      <c r="A154">
        <v>-5.508787494704352</v>
      </c>
      <c r="B154">
        <v>-0.35863290759723121</v>
      </c>
    </row>
    <row r="155" spans="1:2" x14ac:dyDescent="0.35">
      <c r="A155">
        <v>-5.6277283838713155</v>
      </c>
      <c r="B155">
        <v>-0.2217680468162315</v>
      </c>
    </row>
    <row r="156" spans="1:2" x14ac:dyDescent="0.35">
      <c r="A156">
        <v>-5.7487714584977789</v>
      </c>
      <c r="B156">
        <v>0.64226889032573697</v>
      </c>
    </row>
    <row r="157" spans="1:2" x14ac:dyDescent="0.35">
      <c r="A157">
        <v>-4.3896473235209026</v>
      </c>
      <c r="B157">
        <v>0.26202011937393466</v>
      </c>
    </row>
    <row r="158" spans="1:2" x14ac:dyDescent="0.35">
      <c r="A158">
        <v>-3.9894194132758947</v>
      </c>
      <c r="B158">
        <v>0.13027580049782334</v>
      </c>
    </row>
    <row r="159" spans="1:2" x14ac:dyDescent="0.35">
      <c r="A159">
        <v>-3.8749814945745333</v>
      </c>
      <c r="B159">
        <v>7.5676233354286443E-2</v>
      </c>
    </row>
    <row r="160" spans="1:2" x14ac:dyDescent="0.35">
      <c r="A160">
        <v>-4.1631214504279921</v>
      </c>
      <c r="B160">
        <v>-0.42529325892222208</v>
      </c>
    </row>
    <row r="161" spans="1:2" x14ac:dyDescent="0.35">
      <c r="A161">
        <v>-4.7943527969385018</v>
      </c>
      <c r="B161">
        <v>-0.53187635854206783</v>
      </c>
    </row>
    <row r="162" spans="1:2" x14ac:dyDescent="0.35">
      <c r="A162">
        <v>-5.508787494704352</v>
      </c>
      <c r="B162">
        <v>-0.35863290759723121</v>
      </c>
    </row>
    <row r="163" spans="1:2" x14ac:dyDescent="0.35">
      <c r="A163">
        <v>-5.6843542105046438</v>
      </c>
      <c r="B163">
        <v>-0.70799459696981371</v>
      </c>
    </row>
    <row r="164" spans="1:2" x14ac:dyDescent="0.35">
      <c r="A164">
        <v>-5.8178932263824512</v>
      </c>
      <c r="B164">
        <v>-0.29017043531480224</v>
      </c>
    </row>
    <row r="165" spans="1:2" x14ac:dyDescent="0.35">
      <c r="A165">
        <v>-5.4698329809554549</v>
      </c>
      <c r="B165">
        <v>5.4462977076188274E-2</v>
      </c>
    </row>
    <row r="166" spans="1:2" x14ac:dyDescent="0.35">
      <c r="A166">
        <v>-4.5764378268920103</v>
      </c>
      <c r="B166">
        <v>-2.6892626355842969E-2</v>
      </c>
    </row>
    <row r="167" spans="1:2" x14ac:dyDescent="0.35">
      <c r="A167">
        <v>-4.0502997165639236</v>
      </c>
      <c r="B167">
        <v>-0.26719797710241106</v>
      </c>
    </row>
    <row r="168" spans="1:2" x14ac:dyDescent="0.35">
      <c r="A168">
        <v>-5.0112880238773343</v>
      </c>
      <c r="B168">
        <v>-0.9005906300333284</v>
      </c>
    </row>
    <row r="169" spans="1:2" x14ac:dyDescent="0.35">
      <c r="A169">
        <v>-5.3383890562114757</v>
      </c>
      <c r="B169">
        <v>-0.90413397780306792</v>
      </c>
    </row>
    <row r="170" spans="1:2" x14ac:dyDescent="0.35">
      <c r="A170">
        <v>-5.6843542105046438</v>
      </c>
      <c r="B170">
        <v>-0.70799459696981371</v>
      </c>
    </row>
    <row r="171" spans="1:2" x14ac:dyDescent="0.35">
      <c r="A171">
        <v>-5.5670470189541117</v>
      </c>
      <c r="B171">
        <v>-1.3846729795365926</v>
      </c>
    </row>
    <row r="172" spans="1:2" x14ac:dyDescent="0.35">
      <c r="A172">
        <v>-5.4419531901904241</v>
      </c>
      <c r="B172">
        <v>-0.90459991120718075</v>
      </c>
    </row>
    <row r="173" spans="1:2" x14ac:dyDescent="0.35">
      <c r="A173">
        <v>-4.9988150978550863</v>
      </c>
      <c r="B173">
        <v>-0.73455737147633693</v>
      </c>
    </row>
    <row r="174" spans="1:2" x14ac:dyDescent="0.35">
      <c r="A174">
        <v>-4.3147829247095455</v>
      </c>
      <c r="B174">
        <v>-0.74703633578245943</v>
      </c>
    </row>
    <row r="175" spans="1:2" x14ac:dyDescent="0.35">
      <c r="A175">
        <v>-3.8922142958468098</v>
      </c>
      <c r="B175">
        <v>-0.87904224518491203</v>
      </c>
    </row>
    <row r="176" spans="1:2" x14ac:dyDescent="0.35">
      <c r="A176">
        <v>-3.8011925877700574</v>
      </c>
      <c r="B176">
        <v>-0.92698542863558886</v>
      </c>
    </row>
    <row r="177" spans="1:2" x14ac:dyDescent="0.35">
      <c r="A177">
        <v>-4.1135594561213082</v>
      </c>
      <c r="B177">
        <v>-1.4305539766626283</v>
      </c>
    </row>
    <row r="178" spans="1:2" x14ac:dyDescent="0.35">
      <c r="A178">
        <v>-4.4315561817984186</v>
      </c>
      <c r="B178">
        <v>-1.4489468761798234</v>
      </c>
    </row>
    <row r="179" spans="1:2" x14ac:dyDescent="0.35">
      <c r="A179">
        <v>-5.5670470189541117</v>
      </c>
      <c r="B179">
        <v>-1.3846729795365926</v>
      </c>
    </row>
    <row r="180" spans="1:2" x14ac:dyDescent="0.35">
      <c r="A180">
        <v>-4.8584423935689127</v>
      </c>
      <c r="B180">
        <v>-1.5356047126288002</v>
      </c>
    </row>
    <row r="181" spans="1:2" x14ac:dyDescent="0.35">
      <c r="A181">
        <v>-5.0928940788257613</v>
      </c>
      <c r="B181">
        <v>-1.3241274570936241</v>
      </c>
    </row>
    <row r="182" spans="1:2" x14ac:dyDescent="0.35">
      <c r="A182">
        <v>-5.0970606222405506</v>
      </c>
      <c r="B182">
        <v>-1.2053248497609304</v>
      </c>
    </row>
    <row r="183" spans="1:2" x14ac:dyDescent="0.35">
      <c r="A183">
        <v>-4.9461179768724426</v>
      </c>
      <c r="B183">
        <v>-0.69552014767151538</v>
      </c>
    </row>
    <row r="184" spans="1:2" x14ac:dyDescent="0.35">
      <c r="A184">
        <v>-3.2631273455954246</v>
      </c>
      <c r="B184">
        <v>-1.042299353747004</v>
      </c>
    </row>
    <row r="185" spans="1:2" x14ac:dyDescent="0.35">
      <c r="A185">
        <v>-3.2872856565649728</v>
      </c>
      <c r="B185">
        <v>-1.1185743433682895</v>
      </c>
    </row>
    <row r="186" spans="1:2" x14ac:dyDescent="0.35">
      <c r="A186">
        <v>-3.3974054371398617</v>
      </c>
      <c r="B186">
        <v>-1.2359764420345103</v>
      </c>
    </row>
    <row r="187" spans="1:2" x14ac:dyDescent="0.35">
      <c r="A187">
        <v>-3.6290649226014957</v>
      </c>
      <c r="B187">
        <v>-1.481637825441916</v>
      </c>
    </row>
    <row r="188" spans="1:2" x14ac:dyDescent="0.35">
      <c r="A188">
        <v>-4.0950039736085841</v>
      </c>
      <c r="B188">
        <v>-1.5891042580076307</v>
      </c>
    </row>
    <row r="189" spans="1:2" x14ac:dyDescent="0.35">
      <c r="A189">
        <v>-4.8584423935689127</v>
      </c>
      <c r="B189">
        <v>-1.5356047126288002</v>
      </c>
    </row>
    <row r="190" spans="1:2" x14ac:dyDescent="0.35">
      <c r="A190">
        <v>-4.8285525340642517</v>
      </c>
      <c r="B190">
        <v>-1.4855717571540097</v>
      </c>
    </row>
    <row r="191" spans="1:2" x14ac:dyDescent="0.35">
      <c r="A191">
        <v>-4.7178286279465498</v>
      </c>
      <c r="B191">
        <v>-0.94444701047616653</v>
      </c>
    </row>
    <row r="192" spans="1:2" x14ac:dyDescent="0.35">
      <c r="A192">
        <v>-3.1008904235779058</v>
      </c>
      <c r="B192">
        <v>-1.3114706753188936</v>
      </c>
    </row>
    <row r="193" spans="1:2" x14ac:dyDescent="0.35">
      <c r="A193">
        <v>-3.1491667167988195</v>
      </c>
      <c r="B193">
        <v>-1.5793198344797668</v>
      </c>
    </row>
    <row r="194" spans="1:2" x14ac:dyDescent="0.35">
      <c r="A194">
        <v>-3.4081195955141284</v>
      </c>
      <c r="B194">
        <v>-1.7487283828719864</v>
      </c>
    </row>
    <row r="195" spans="1:2" x14ac:dyDescent="0.35">
      <c r="A195">
        <v>-4.2659552555074667</v>
      </c>
      <c r="B195">
        <v>-1.8961176659531027</v>
      </c>
    </row>
    <row r="196" spans="1:2" x14ac:dyDescent="0.35">
      <c r="A196">
        <v>-4.8285525340642517</v>
      </c>
      <c r="B196">
        <v>-1.4855717571540097</v>
      </c>
    </row>
    <row r="197" spans="1:2" x14ac:dyDescent="0.35">
      <c r="A197">
        <v>-4.2154089301680129</v>
      </c>
      <c r="B197">
        <v>-1.3183473762991542</v>
      </c>
    </row>
    <row r="198" spans="1:2" x14ac:dyDescent="0.35">
      <c r="A198">
        <v>-4.6168193107441393</v>
      </c>
      <c r="B198">
        <v>-1.1518962591853419</v>
      </c>
    </row>
    <row r="199" spans="1:2" x14ac:dyDescent="0.35">
      <c r="A199">
        <v>-4.3780479049075467</v>
      </c>
      <c r="B199">
        <v>-0.95708548203810029</v>
      </c>
    </row>
    <row r="200" spans="1:2" x14ac:dyDescent="0.35">
      <c r="A200">
        <v>-4.0350472124269823</v>
      </c>
      <c r="B200">
        <v>-0.73898577528157194</v>
      </c>
    </row>
    <row r="201" spans="1:2" x14ac:dyDescent="0.35">
      <c r="A201">
        <v>-3.2043585327443291</v>
      </c>
      <c r="B201">
        <v>-0.8201668004888012</v>
      </c>
    </row>
    <row r="202" spans="1:2" x14ac:dyDescent="0.35">
      <c r="A202">
        <v>-2.8198858101246747</v>
      </c>
      <c r="B202">
        <v>-0.94037552491146248</v>
      </c>
    </row>
    <row r="203" spans="1:2" x14ac:dyDescent="0.35">
      <c r="A203">
        <v>-2.8183121466757157</v>
      </c>
      <c r="B203">
        <v>-1.2097794496694874</v>
      </c>
    </row>
    <row r="204" spans="1:2" x14ac:dyDescent="0.35">
      <c r="A204">
        <v>-3.3374893821548741</v>
      </c>
      <c r="B204">
        <v>-1.3802260390631473</v>
      </c>
    </row>
    <row r="205" spans="1:2" x14ac:dyDescent="0.35">
      <c r="A205">
        <v>-4.2154089301680129</v>
      </c>
      <c r="B205">
        <v>-1.3183473762991542</v>
      </c>
    </row>
    <row r="206" spans="1:2" x14ac:dyDescent="0.35">
      <c r="A206">
        <v>-3.4713169622140438</v>
      </c>
      <c r="B206">
        <v>-1.2792648516986895</v>
      </c>
    </row>
    <row r="207" spans="1:2" x14ac:dyDescent="0.35">
      <c r="A207">
        <v>-3.6174190580830188</v>
      </c>
      <c r="B207">
        <v>-1.095047769134206</v>
      </c>
    </row>
    <row r="208" spans="1:2" x14ac:dyDescent="0.35">
      <c r="A208">
        <v>-3.4378204781117416</v>
      </c>
      <c r="B208">
        <v>-0.58174673052316583</v>
      </c>
    </row>
    <row r="209" spans="1:2" x14ac:dyDescent="0.35">
      <c r="A209">
        <v>-2.2953028627066008</v>
      </c>
      <c r="B209">
        <v>-0.70802683409839007</v>
      </c>
    </row>
    <row r="210" spans="1:2" x14ac:dyDescent="0.35">
      <c r="A210">
        <v>-2.0857714162306511</v>
      </c>
      <c r="B210">
        <v>-0.74662282600725272</v>
      </c>
    </row>
    <row r="211" spans="1:2" x14ac:dyDescent="0.35">
      <c r="A211">
        <v>-1.9816468493017867</v>
      </c>
      <c r="B211">
        <v>-0.82731847395316938</v>
      </c>
    </row>
    <row r="212" spans="1:2" x14ac:dyDescent="0.35">
      <c r="A212">
        <v>-1.8499932484109265</v>
      </c>
      <c r="B212">
        <v>-1.2299951339576245</v>
      </c>
    </row>
    <row r="213" spans="1:2" x14ac:dyDescent="0.35">
      <c r="A213">
        <v>-2.8335511610204702</v>
      </c>
      <c r="B213">
        <v>-1.3246399636386996</v>
      </c>
    </row>
    <row r="214" spans="1:2" x14ac:dyDescent="0.35">
      <c r="A214">
        <v>-3.4713169622140438</v>
      </c>
      <c r="B214">
        <v>-1.2792648516986895</v>
      </c>
    </row>
    <row r="215" spans="1:2" x14ac:dyDescent="0.35">
      <c r="A215">
        <v>-3.3234455711307254</v>
      </c>
      <c r="B215">
        <v>-1.8154478932778457</v>
      </c>
    </row>
    <row r="216" spans="1:2" x14ac:dyDescent="0.35">
      <c r="A216">
        <v>-3.7266706446909459</v>
      </c>
      <c r="B216">
        <v>-1.6642597375530102</v>
      </c>
    </row>
    <row r="217" spans="1:2" x14ac:dyDescent="0.35">
      <c r="A217">
        <v>-3.131356238550222</v>
      </c>
      <c r="B217">
        <v>-1.0865787183998155</v>
      </c>
    </row>
    <row r="218" spans="1:2" x14ac:dyDescent="0.35">
      <c r="A218">
        <v>-1.8692317542337868</v>
      </c>
      <c r="B218">
        <v>-1.1132389859957794</v>
      </c>
    </row>
    <row r="219" spans="1:2" x14ac:dyDescent="0.35">
      <c r="A219">
        <v>-1.9206946045889393</v>
      </c>
      <c r="B219">
        <v>-1.466061898225467</v>
      </c>
    </row>
    <row r="220" spans="1:2" x14ac:dyDescent="0.35">
      <c r="A220">
        <v>-2.0591884096994386</v>
      </c>
      <c r="B220">
        <v>-1.6770099008970314</v>
      </c>
    </row>
    <row r="221" spans="1:2" x14ac:dyDescent="0.35">
      <c r="A221">
        <v>-2.7480006593280137</v>
      </c>
      <c r="B221">
        <v>-1.9800696635382151</v>
      </c>
    </row>
    <row r="222" spans="1:2" x14ac:dyDescent="0.35">
      <c r="A222">
        <v>-3.3234455711307254</v>
      </c>
      <c r="B222">
        <v>-1.8154478932778457</v>
      </c>
    </row>
    <row r="223" spans="1:2" x14ac:dyDescent="0.35">
      <c r="A223">
        <v>-3.1834820084858624</v>
      </c>
      <c r="B223">
        <v>-1.3456630875880382</v>
      </c>
    </row>
    <row r="224" spans="1:2" x14ac:dyDescent="0.35">
      <c r="A224">
        <v>-2.6940551501377361</v>
      </c>
      <c r="B224">
        <v>-0.79186495325124473</v>
      </c>
    </row>
    <row r="225" spans="1:2" x14ac:dyDescent="0.35">
      <c r="A225">
        <v>-1.6356139236486862</v>
      </c>
      <c r="B225">
        <v>-0.81863632652387075</v>
      </c>
    </row>
    <row r="226" spans="1:2" x14ac:dyDescent="0.35">
      <c r="A226">
        <v>-1.3709769062514914</v>
      </c>
      <c r="B226">
        <v>-0.98313003062416904</v>
      </c>
    </row>
    <row r="227" spans="1:2" x14ac:dyDescent="0.35">
      <c r="A227">
        <v>-1.2355341903632358</v>
      </c>
      <c r="B227">
        <v>-1.538908986752014</v>
      </c>
    </row>
    <row r="228" spans="1:2" x14ac:dyDescent="0.35">
      <c r="A228">
        <v>-2.2655005312532506</v>
      </c>
      <c r="B228">
        <v>-1.6013132053346555</v>
      </c>
    </row>
    <row r="229" spans="1:2" x14ac:dyDescent="0.35">
      <c r="A229">
        <v>-3.1834820084858624</v>
      </c>
      <c r="B229">
        <v>-1.3456630875880382</v>
      </c>
    </row>
    <row r="230" spans="1:2" x14ac:dyDescent="0.35">
      <c r="A230">
        <v>-2.7057665829237085</v>
      </c>
      <c r="B230">
        <v>-1.651799107090286</v>
      </c>
    </row>
    <row r="231" spans="1:2" x14ac:dyDescent="0.35">
      <c r="A231">
        <v>-2.2297135751517239</v>
      </c>
      <c r="B231">
        <v>-1.0210296644376777</v>
      </c>
    </row>
    <row r="232" spans="1:2" x14ac:dyDescent="0.35">
      <c r="A232">
        <v>-1.2313061919854411</v>
      </c>
      <c r="B232">
        <v>-1.0053347908702925</v>
      </c>
    </row>
    <row r="233" spans="1:2" x14ac:dyDescent="0.35">
      <c r="A233">
        <v>-1.0489783527851202</v>
      </c>
      <c r="B233">
        <v>-1.0318209716901006</v>
      </c>
    </row>
    <row r="234" spans="1:2" x14ac:dyDescent="0.35">
      <c r="A234">
        <v>-0.96699820840150874</v>
      </c>
      <c r="B234">
        <v>-1.1500838027390428</v>
      </c>
    </row>
    <row r="235" spans="1:2" x14ac:dyDescent="0.35">
      <c r="A235">
        <v>-0.78003907890995028</v>
      </c>
      <c r="B235">
        <v>-1.7702978088429089</v>
      </c>
    </row>
    <row r="236" spans="1:2" x14ac:dyDescent="0.35">
      <c r="A236">
        <v>-1.7494843798571242</v>
      </c>
      <c r="B236">
        <v>-1.7794891868721556</v>
      </c>
    </row>
    <row r="237" spans="1:2" x14ac:dyDescent="0.35">
      <c r="A237">
        <v>-2.7057665829237085</v>
      </c>
      <c r="B237">
        <v>-1.651799107090286</v>
      </c>
    </row>
    <row r="238" spans="1:2" x14ac:dyDescent="0.35">
      <c r="A238">
        <v>-2.1837827944677151</v>
      </c>
      <c r="B238">
        <v>-1.7654937765055971</v>
      </c>
    </row>
    <row r="239" spans="1:2" x14ac:dyDescent="0.35">
      <c r="A239">
        <v>-1.9146639136355672</v>
      </c>
      <c r="B239">
        <v>-1.3616583170709724</v>
      </c>
    </row>
    <row r="240" spans="1:2" x14ac:dyDescent="0.35">
      <c r="A240">
        <v>-1.8887453698567915</v>
      </c>
      <c r="B240">
        <v>-1.3488372766403232</v>
      </c>
    </row>
    <row r="241" spans="1:2" x14ac:dyDescent="0.35">
      <c r="A241">
        <v>-1.4533282838688655</v>
      </c>
      <c r="B241">
        <v>-1.1342119529789254</v>
      </c>
    </row>
    <row r="242" spans="1:2" x14ac:dyDescent="0.35">
      <c r="A242">
        <v>-0.86171345157468482</v>
      </c>
      <c r="B242">
        <v>-1.0853929113515977</v>
      </c>
    </row>
    <row r="243" spans="1:2" x14ac:dyDescent="0.35">
      <c r="A243">
        <v>-0.69399109834133088</v>
      </c>
      <c r="B243">
        <v>-1.1239806401060621</v>
      </c>
    </row>
    <row r="244" spans="1:2" x14ac:dyDescent="0.35">
      <c r="A244">
        <v>-0.60648148130790303</v>
      </c>
      <c r="B244">
        <v>-1.231836741233691</v>
      </c>
    </row>
    <row r="245" spans="1:2" x14ac:dyDescent="0.35">
      <c r="A245">
        <v>-0.46234343454221477</v>
      </c>
      <c r="B245">
        <v>-1.9230029101930863</v>
      </c>
    </row>
    <row r="246" spans="1:2" x14ac:dyDescent="0.35">
      <c r="A246">
        <v>-1.3995453911025129</v>
      </c>
      <c r="B246">
        <v>-1.9373759185396384</v>
      </c>
    </row>
    <row r="247" spans="1:2" x14ac:dyDescent="0.35">
      <c r="A247">
        <v>-2.1837827944677151</v>
      </c>
      <c r="B247">
        <v>-1.7654937765055971</v>
      </c>
    </row>
    <row r="248" spans="1:2" x14ac:dyDescent="0.35">
      <c r="A248">
        <v>-1.4705632119408163</v>
      </c>
      <c r="B248">
        <v>-1.679127370753509</v>
      </c>
    </row>
    <row r="249" spans="1:2" x14ac:dyDescent="0.35">
      <c r="A249">
        <v>-1.2864407451087656</v>
      </c>
      <c r="B249">
        <v>-1.5388085595469394</v>
      </c>
    </row>
    <row r="250" spans="1:2" x14ac:dyDescent="0.35">
      <c r="A250">
        <v>-1.0211497398932048</v>
      </c>
      <c r="B250">
        <v>-1.4982900290886167</v>
      </c>
    </row>
    <row r="251" spans="1:2" x14ac:dyDescent="0.35">
      <c r="A251">
        <v>-0.43826141396355228</v>
      </c>
      <c r="B251">
        <v>-1.4590601607167151</v>
      </c>
    </row>
    <row r="252" spans="1:2" x14ac:dyDescent="0.35">
      <c r="A252">
        <v>-0.12002773965008048</v>
      </c>
      <c r="B252">
        <v>-1.7486560624572238</v>
      </c>
    </row>
    <row r="253" spans="1:2" x14ac:dyDescent="0.35">
      <c r="A253">
        <v>-0.27635426451495104</v>
      </c>
      <c r="B253">
        <v>-2.0509181292926688</v>
      </c>
    </row>
    <row r="254" spans="1:2" x14ac:dyDescent="0.35">
      <c r="A254">
        <v>-1.6831921478814535</v>
      </c>
      <c r="B254">
        <v>-2.2347921815002492</v>
      </c>
    </row>
    <row r="255" spans="1:2" x14ac:dyDescent="0.35">
      <c r="A255">
        <v>-1.4705632119408163</v>
      </c>
      <c r="B255">
        <v>-1.679127370753509</v>
      </c>
    </row>
    <row r="256" spans="1:2" x14ac:dyDescent="0.35">
      <c r="A256">
        <v>-1.1849062022575838</v>
      </c>
      <c r="B256">
        <v>-1.7895860365815419</v>
      </c>
    </row>
    <row r="257" spans="1:2" x14ac:dyDescent="0.35">
      <c r="A257">
        <v>-1.112643736415478</v>
      </c>
      <c r="B257">
        <v>-1.4904098077301633</v>
      </c>
    </row>
    <row r="258" spans="1:2" x14ac:dyDescent="0.35">
      <c r="A258">
        <v>-1.080978240604052</v>
      </c>
      <c r="B258">
        <v>-1.4039373634148977</v>
      </c>
    </row>
    <row r="259" spans="1:2" x14ac:dyDescent="0.35">
      <c r="A259">
        <v>-0.67441281151268817</v>
      </c>
      <c r="B259">
        <v>-1.2328625027839006</v>
      </c>
    </row>
    <row r="260" spans="1:2" x14ac:dyDescent="0.35">
      <c r="A260">
        <v>8.6103966264106907E-2</v>
      </c>
      <c r="B260">
        <v>-1.1963406852293221</v>
      </c>
    </row>
    <row r="261" spans="1:2" x14ac:dyDescent="0.35">
      <c r="A261">
        <v>0.33589424920665456</v>
      </c>
      <c r="B261">
        <v>-1.4012494263238575</v>
      </c>
    </row>
    <row r="262" spans="1:2" x14ac:dyDescent="0.35">
      <c r="A262">
        <v>0.21356078665589737</v>
      </c>
      <c r="B262">
        <v>-1.7686376011031124</v>
      </c>
    </row>
    <row r="263" spans="1:2" x14ac:dyDescent="0.35">
      <c r="A263">
        <v>-0.52710298363921804</v>
      </c>
      <c r="B263">
        <v>-1.8501467292265656</v>
      </c>
    </row>
    <row r="264" spans="1:2" x14ac:dyDescent="0.35">
      <c r="A264">
        <v>-1.1849062022575838</v>
      </c>
      <c r="B264">
        <v>-1.7895860365815419</v>
      </c>
    </row>
    <row r="265" spans="1:2" x14ac:dyDescent="0.35">
      <c r="A265">
        <v>-1.4065255004891357</v>
      </c>
      <c r="B265">
        <v>-1.2109437688275504</v>
      </c>
    </row>
    <row r="266" spans="1:2" x14ac:dyDescent="0.35">
      <c r="A266">
        <v>-1.1408309602808471</v>
      </c>
      <c r="B266">
        <v>-0.57674165674054523</v>
      </c>
    </row>
    <row r="267" spans="1:2" x14ac:dyDescent="0.35">
      <c r="A267">
        <v>-0.77183198254194763</v>
      </c>
      <c r="B267">
        <v>-0.55760515027342406</v>
      </c>
    </row>
    <row r="268" spans="1:2" x14ac:dyDescent="0.35">
      <c r="A268">
        <v>-0.13931355872998674</v>
      </c>
      <c r="B268">
        <v>-0.5712055251179875</v>
      </c>
    </row>
    <row r="269" spans="1:2" x14ac:dyDescent="0.35">
      <c r="A269">
        <v>-0.10987418963836917</v>
      </c>
      <c r="B269">
        <v>-0.5752369292827475</v>
      </c>
    </row>
    <row r="270" spans="1:2" x14ac:dyDescent="0.35">
      <c r="A270">
        <v>6.4564043748185279E-2</v>
      </c>
      <c r="B270">
        <v>-0.73904910442799565</v>
      </c>
    </row>
    <row r="271" spans="1:2" x14ac:dyDescent="0.35">
      <c r="A271">
        <v>3.3084336983837725E-2</v>
      </c>
      <c r="B271">
        <v>-1.2052965035281005</v>
      </c>
    </row>
    <row r="272" spans="1:2" x14ac:dyDescent="0.35">
      <c r="A272">
        <v>-1.3613824842486673</v>
      </c>
      <c r="B272">
        <v>-1.2227476952470564</v>
      </c>
    </row>
    <row r="273" spans="1:2" x14ac:dyDescent="0.35">
      <c r="A273">
        <v>-1.4065255004891357</v>
      </c>
      <c r="B273">
        <v>-1.2109437688275504</v>
      </c>
    </row>
    <row r="274" spans="1:2" x14ac:dyDescent="0.35">
      <c r="A274">
        <v>-1.3145173488779627</v>
      </c>
      <c r="B274">
        <v>-1.2782316617199132</v>
      </c>
    </row>
    <row r="275" spans="1:2" x14ac:dyDescent="0.35">
      <c r="A275">
        <v>-1.0971132063795654</v>
      </c>
      <c r="B275">
        <v>-0.80041435495710034</v>
      </c>
    </row>
    <row r="276" spans="1:2" x14ac:dyDescent="0.35">
      <c r="A276">
        <v>-0.74572237345104209</v>
      </c>
      <c r="B276">
        <v>-0.62632054061607545</v>
      </c>
    </row>
    <row r="277" spans="1:2" x14ac:dyDescent="0.35">
      <c r="A277">
        <v>9.3105085203578131E-2</v>
      </c>
      <c r="B277">
        <v>-0.5620179254738944</v>
      </c>
    </row>
    <row r="278" spans="1:2" x14ac:dyDescent="0.35">
      <c r="A278">
        <v>0.24385942287765666</v>
      </c>
      <c r="B278">
        <v>-0.84758418698280147</v>
      </c>
    </row>
    <row r="279" spans="1:2" x14ac:dyDescent="0.35">
      <c r="A279">
        <v>0.34934979742243327</v>
      </c>
      <c r="B279">
        <v>-1.1162706002494058</v>
      </c>
    </row>
    <row r="280" spans="1:2" x14ac:dyDescent="0.35">
      <c r="A280">
        <v>-0.56584870747923721</v>
      </c>
      <c r="B280">
        <v>-1.5297072809467209</v>
      </c>
    </row>
    <row r="281" spans="1:2" x14ac:dyDescent="0.35">
      <c r="A281">
        <v>-1.3145173488779627</v>
      </c>
      <c r="B281">
        <v>-1.2782316617199132</v>
      </c>
    </row>
    <row r="282" spans="1:2" x14ac:dyDescent="0.35">
      <c r="A282">
        <v>-0.84985802382017983</v>
      </c>
      <c r="B282">
        <v>-1.1381862279818395</v>
      </c>
    </row>
    <row r="283" spans="1:2" x14ac:dyDescent="0.35">
      <c r="A283">
        <v>-0.81135466063932027</v>
      </c>
      <c r="B283">
        <v>-0.8295971049140376</v>
      </c>
    </row>
    <row r="284" spans="1:2" x14ac:dyDescent="0.35">
      <c r="A284">
        <v>-0.65044252977316097</v>
      </c>
      <c r="B284">
        <v>-0.51566363219075095</v>
      </c>
    </row>
    <row r="285" spans="1:2" x14ac:dyDescent="0.35">
      <c r="A285">
        <v>-0.29110707563507554</v>
      </c>
      <c r="B285">
        <v>-0.46761933258076349</v>
      </c>
    </row>
    <row r="286" spans="1:2" x14ac:dyDescent="0.35">
      <c r="A286">
        <v>0.43502914900154233</v>
      </c>
      <c r="B286">
        <v>-0.46124265558630312</v>
      </c>
    </row>
    <row r="287" spans="1:2" x14ac:dyDescent="0.35">
      <c r="A287">
        <v>0.45304851133639951</v>
      </c>
      <c r="B287">
        <v>-0.46515830250495799</v>
      </c>
    </row>
    <row r="288" spans="1:2" x14ac:dyDescent="0.35">
      <c r="A288">
        <v>0.907536098181706</v>
      </c>
      <c r="B288">
        <v>-0.87865441307020331</v>
      </c>
    </row>
    <row r="289" spans="1:2" x14ac:dyDescent="0.35">
      <c r="A289">
        <v>-0.21853450468821262</v>
      </c>
      <c r="B289">
        <v>-1.4452550874566894</v>
      </c>
    </row>
    <row r="290" spans="1:2" x14ac:dyDescent="0.35">
      <c r="A290">
        <v>-0.84985802382017983</v>
      </c>
      <c r="B290">
        <v>-1.1381862279818395</v>
      </c>
    </row>
    <row r="291" spans="1:2" x14ac:dyDescent="0.35">
      <c r="A291">
        <v>-0.28001714321433685</v>
      </c>
      <c r="B291">
        <v>-1.3100796997721602</v>
      </c>
    </row>
    <row r="292" spans="1:2" x14ac:dyDescent="0.35">
      <c r="A292">
        <v>-0.19191159079680709</v>
      </c>
      <c r="B292">
        <v>-0.98993227312970766</v>
      </c>
    </row>
    <row r="293" spans="1:2" x14ac:dyDescent="0.35">
      <c r="A293">
        <v>3.0788836857794641E-2</v>
      </c>
      <c r="B293">
        <v>-0.69944094343156438</v>
      </c>
    </row>
    <row r="294" spans="1:2" x14ac:dyDescent="0.35">
      <c r="A294">
        <v>1.151013095636497</v>
      </c>
      <c r="B294">
        <v>-0.67762382946170918</v>
      </c>
    </row>
    <row r="295" spans="1:2" x14ac:dyDescent="0.35">
      <c r="A295">
        <v>1.624211150095221</v>
      </c>
      <c r="B295">
        <v>-0.9703190233247363</v>
      </c>
    </row>
    <row r="296" spans="1:2" x14ac:dyDescent="0.35">
      <c r="A296">
        <v>1.2545459164656558</v>
      </c>
      <c r="B296">
        <v>-1.3599304434649389</v>
      </c>
    </row>
    <row r="297" spans="1:2" x14ac:dyDescent="0.35">
      <c r="A297">
        <v>0.46509647478350558</v>
      </c>
      <c r="B297">
        <v>-1.5731482651102866</v>
      </c>
    </row>
    <row r="298" spans="1:2" x14ac:dyDescent="0.35">
      <c r="A298">
        <v>-0.28001714321433685</v>
      </c>
      <c r="B298">
        <v>-1.3100796997721602</v>
      </c>
    </row>
    <row r="299" spans="1:2" x14ac:dyDescent="0.35">
      <c r="A299">
        <v>0.47206501962548147</v>
      </c>
      <c r="B299">
        <v>-1.1472286161855183</v>
      </c>
    </row>
    <row r="300" spans="1:2" x14ac:dyDescent="0.35">
      <c r="A300">
        <v>0.43831485287580713</v>
      </c>
      <c r="B300">
        <v>-0.86765923312620852</v>
      </c>
    </row>
    <row r="301" spans="1:2" x14ac:dyDescent="0.35">
      <c r="A301">
        <v>0.58719907864697374</v>
      </c>
      <c r="B301">
        <v>-0.69646561304263332</v>
      </c>
    </row>
    <row r="302" spans="1:2" x14ac:dyDescent="0.35">
      <c r="A302">
        <v>1.0107967578088102</v>
      </c>
      <c r="B302">
        <v>-0.57366553545356647</v>
      </c>
    </row>
    <row r="303" spans="1:2" x14ac:dyDescent="0.35">
      <c r="A303">
        <v>1.6466573800472384</v>
      </c>
      <c r="B303">
        <v>-0.50924589583850599</v>
      </c>
    </row>
    <row r="304" spans="1:2" x14ac:dyDescent="0.35">
      <c r="A304">
        <v>2.3505252507933374</v>
      </c>
      <c r="B304">
        <v>-0.57307659109915465</v>
      </c>
    </row>
    <row r="305" spans="1:2" x14ac:dyDescent="0.35">
      <c r="A305">
        <v>1.8366242638729502</v>
      </c>
      <c r="B305">
        <v>-1.1287758519943718</v>
      </c>
    </row>
    <row r="306" spans="1:2" x14ac:dyDescent="0.35">
      <c r="A306">
        <v>1.1798181923193876</v>
      </c>
      <c r="B306">
        <v>-1.3788665847243742</v>
      </c>
    </row>
    <row r="307" spans="1:2" x14ac:dyDescent="0.35">
      <c r="A307">
        <v>0.47206501962548147</v>
      </c>
      <c r="B307">
        <v>-1.1472286161855183</v>
      </c>
    </row>
    <row r="308" spans="1:2" x14ac:dyDescent="0.35">
      <c r="A308">
        <v>1.2197100734141815</v>
      </c>
      <c r="B308">
        <v>-0.96329116369719514</v>
      </c>
    </row>
    <row r="309" spans="1:2" x14ac:dyDescent="0.35">
      <c r="A309">
        <v>1.1195016384142469</v>
      </c>
      <c r="B309">
        <v>-0.74967084755131097</v>
      </c>
    </row>
    <row r="310" spans="1:2" x14ac:dyDescent="0.35">
      <c r="A310">
        <v>1.1238479429769419</v>
      </c>
      <c r="B310">
        <v>-0.65740739896261036</v>
      </c>
    </row>
    <row r="311" spans="1:2" x14ac:dyDescent="0.35">
      <c r="A311">
        <v>1.1613290007252766</v>
      </c>
      <c r="B311">
        <v>-0.50217132773722462</v>
      </c>
    </row>
    <row r="312" spans="1:2" x14ac:dyDescent="0.35">
      <c r="A312">
        <v>2.0727043615926646</v>
      </c>
      <c r="B312">
        <v>-0.47208461350357728</v>
      </c>
    </row>
    <row r="313" spans="1:2" x14ac:dyDescent="0.35">
      <c r="A313">
        <v>2.5833864824598467</v>
      </c>
      <c r="B313">
        <v>-0.62154509474818131</v>
      </c>
    </row>
    <row r="314" spans="1:2" x14ac:dyDescent="0.35">
      <c r="A314">
        <v>2.7428820315512787</v>
      </c>
      <c r="B314">
        <v>-0.73150668345263969</v>
      </c>
    </row>
    <row r="315" spans="1:2" x14ac:dyDescent="0.35">
      <c r="A315">
        <v>2.3427881415998728</v>
      </c>
      <c r="B315">
        <v>-1.056283997143538</v>
      </c>
    </row>
    <row r="316" spans="1:2" x14ac:dyDescent="0.35">
      <c r="A316">
        <v>1.6703198573897453</v>
      </c>
      <c r="B316">
        <v>-1.3080070803142019</v>
      </c>
    </row>
    <row r="317" spans="1:2" x14ac:dyDescent="0.35">
      <c r="A317">
        <v>1.2197100734141815</v>
      </c>
      <c r="B317">
        <v>-0.96329116369719514</v>
      </c>
    </row>
    <row r="318" spans="1:2" x14ac:dyDescent="0.35">
      <c r="A318">
        <v>1.6053071308455547</v>
      </c>
      <c r="B318">
        <v>-1.2112869812845179</v>
      </c>
    </row>
    <row r="319" spans="1:2" x14ac:dyDescent="0.35">
      <c r="A319">
        <v>1.4290471206104325</v>
      </c>
      <c r="B319">
        <v>-1.1918402329997746</v>
      </c>
    </row>
    <row r="320" spans="1:2" x14ac:dyDescent="0.35">
      <c r="A320">
        <v>1.5510750986785404</v>
      </c>
      <c r="B320">
        <v>-0.78621975398916466</v>
      </c>
    </row>
    <row r="321" spans="1:2" x14ac:dyDescent="0.35">
      <c r="A321">
        <v>1.6379463239722865</v>
      </c>
      <c r="B321">
        <v>-0.67126098851313798</v>
      </c>
    </row>
    <row r="322" spans="1:2" x14ac:dyDescent="0.35">
      <c r="A322">
        <v>3.4101755545729056</v>
      </c>
      <c r="B322">
        <v>-0.51757542259640021</v>
      </c>
    </row>
    <row r="323" spans="1:2" x14ac:dyDescent="0.35">
      <c r="A323">
        <v>3.2434131752325341</v>
      </c>
      <c r="B323">
        <v>-0.99461976103804528</v>
      </c>
    </row>
    <row r="324" spans="1:2" x14ac:dyDescent="0.35">
      <c r="A324">
        <v>2.9422251607564696</v>
      </c>
      <c r="B324">
        <v>-1.3338505962759235</v>
      </c>
    </row>
    <row r="325" spans="1:2" x14ac:dyDescent="0.35">
      <c r="A325">
        <v>1.6053071308455547</v>
      </c>
      <c r="B325">
        <v>-1.2112869812845179</v>
      </c>
    </row>
    <row r="326" spans="1:2" x14ac:dyDescent="0.35">
      <c r="A326">
        <v>1.7722724274295816</v>
      </c>
      <c r="B326">
        <v>-0.81081824713352779</v>
      </c>
    </row>
    <row r="327" spans="1:2" x14ac:dyDescent="0.35">
      <c r="A327">
        <v>1.5981130284475176</v>
      </c>
      <c r="B327">
        <v>-0.79264495636020726</v>
      </c>
    </row>
    <row r="328" spans="1:2" x14ac:dyDescent="0.35">
      <c r="A328">
        <v>1.4702968199153872</v>
      </c>
      <c r="B328">
        <v>-0.62728360623072943</v>
      </c>
    </row>
    <row r="329" spans="1:2" x14ac:dyDescent="0.35">
      <c r="A329">
        <v>1.7677768590664915</v>
      </c>
      <c r="B329">
        <v>-0.1964681013347771</v>
      </c>
    </row>
    <row r="330" spans="1:2" x14ac:dyDescent="0.35">
      <c r="A330">
        <v>2.1732763680497245</v>
      </c>
      <c r="B330">
        <v>0.16906021685128789</v>
      </c>
    </row>
    <row r="331" spans="1:2" x14ac:dyDescent="0.35">
      <c r="A331">
        <v>2.9640839769900587</v>
      </c>
      <c r="B331">
        <v>-0.22929934286728065</v>
      </c>
    </row>
    <row r="332" spans="1:2" x14ac:dyDescent="0.35">
      <c r="A332">
        <v>3.1798347139320717</v>
      </c>
      <c r="B332">
        <v>-0.59313427753746673</v>
      </c>
    </row>
    <row r="333" spans="1:2" x14ac:dyDescent="0.35">
      <c r="A333">
        <v>2.6784372150364222</v>
      </c>
      <c r="B333">
        <v>-0.87143836850388912</v>
      </c>
    </row>
    <row r="334" spans="1:2" x14ac:dyDescent="0.35">
      <c r="A334">
        <v>1.7722724274295816</v>
      </c>
      <c r="B334">
        <v>-0.81081824713352779</v>
      </c>
    </row>
    <row r="335" spans="1:2" x14ac:dyDescent="0.35">
      <c r="A335">
        <v>2.3873749476106201</v>
      </c>
      <c r="B335">
        <v>-0.91981109092347801</v>
      </c>
    </row>
    <row r="336" spans="1:2" x14ac:dyDescent="0.35">
      <c r="A336">
        <v>2.5601581683975354</v>
      </c>
      <c r="B336">
        <v>-0.34789103639510932</v>
      </c>
    </row>
    <row r="337" spans="1:2" x14ac:dyDescent="0.35">
      <c r="A337">
        <v>2.9305437779283596</v>
      </c>
      <c r="B337">
        <v>0.23551519982945285</v>
      </c>
    </row>
    <row r="338" spans="1:2" x14ac:dyDescent="0.35">
      <c r="A338">
        <v>3.752989022075274</v>
      </c>
      <c r="B338">
        <v>-0.32877244661815458</v>
      </c>
    </row>
    <row r="339" spans="1:2" x14ac:dyDescent="0.35">
      <c r="A339">
        <v>4.2607090363701667</v>
      </c>
      <c r="B339">
        <v>-0.76230562375960909</v>
      </c>
    </row>
    <row r="340" spans="1:2" x14ac:dyDescent="0.35">
      <c r="A340">
        <v>3.9010417632349887</v>
      </c>
      <c r="B340">
        <v>-1.0913295303494894</v>
      </c>
    </row>
    <row r="341" spans="1:2" x14ac:dyDescent="0.35">
      <c r="A341">
        <v>3.0983865222955318</v>
      </c>
      <c r="B341">
        <v>-1.1825233553358434</v>
      </c>
    </row>
    <row r="342" spans="1:2" x14ac:dyDescent="0.35">
      <c r="A342">
        <v>2.3873749476106201</v>
      </c>
      <c r="B342">
        <v>-0.91981109092347801</v>
      </c>
    </row>
    <row r="343" spans="1:2" x14ac:dyDescent="0.35">
      <c r="A343">
        <v>4.1493228882150106</v>
      </c>
      <c r="B343">
        <v>-0.90429383742359382</v>
      </c>
    </row>
    <row r="344" spans="1:2" x14ac:dyDescent="0.35">
      <c r="A344">
        <v>2.8724509290948408</v>
      </c>
      <c r="B344">
        <v>-0.85037363916370379</v>
      </c>
    </row>
    <row r="345" spans="1:2" x14ac:dyDescent="0.35">
      <c r="A345">
        <v>2.5551872942577059</v>
      </c>
      <c r="B345">
        <v>-0.64717708693155285</v>
      </c>
    </row>
    <row r="346" spans="1:2" x14ac:dyDescent="0.35">
      <c r="A346">
        <v>2.8551966048679724</v>
      </c>
      <c r="B346">
        <v>-0.36515434816154929</v>
      </c>
    </row>
    <row r="347" spans="1:2" x14ac:dyDescent="0.35">
      <c r="A347">
        <v>4.9543005029685778</v>
      </c>
      <c r="B347">
        <v>0.40171552101821273</v>
      </c>
    </row>
    <row r="348" spans="1:2" x14ac:dyDescent="0.35">
      <c r="A348">
        <v>4.5657140164123042</v>
      </c>
      <c r="B348">
        <v>-0.90758040770907855</v>
      </c>
    </row>
    <row r="349" spans="1:2" x14ac:dyDescent="0.35">
      <c r="A349">
        <v>4.1493228882150106</v>
      </c>
      <c r="B349">
        <v>-0.90429383742359382</v>
      </c>
    </row>
    <row r="350" spans="1:2" x14ac:dyDescent="0.35">
      <c r="A350">
        <v>3.5109698393016875</v>
      </c>
      <c r="B350">
        <v>-0.39503537249963439</v>
      </c>
    </row>
    <row r="351" spans="1:2" x14ac:dyDescent="0.35">
      <c r="A351">
        <v>3.1978970280630064</v>
      </c>
      <c r="B351">
        <v>-0.36754560610857745</v>
      </c>
    </row>
    <row r="352" spans="1:2" x14ac:dyDescent="0.35">
      <c r="A352">
        <v>2.9240885634599696</v>
      </c>
      <c r="B352">
        <v>-0.18516964835626537</v>
      </c>
    </row>
    <row r="353" spans="1:2" x14ac:dyDescent="0.35">
      <c r="A353">
        <v>3.2484704715501103</v>
      </c>
      <c r="B353">
        <v>0.10435359691108548</v>
      </c>
    </row>
    <row r="354" spans="1:2" x14ac:dyDescent="0.35">
      <c r="A354">
        <v>3.8300082149444239</v>
      </c>
      <c r="B354">
        <v>0.44205496845705405</v>
      </c>
    </row>
    <row r="355" spans="1:2" x14ac:dyDescent="0.35">
      <c r="A355">
        <v>4.9637183679216745</v>
      </c>
      <c r="B355">
        <v>8.9627930743290063E-2</v>
      </c>
    </row>
    <row r="356" spans="1:2" x14ac:dyDescent="0.35">
      <c r="A356">
        <v>4.7197479110057694</v>
      </c>
      <c r="B356">
        <v>-0.4936812936629601</v>
      </c>
    </row>
    <row r="357" spans="1:2" x14ac:dyDescent="0.35">
      <c r="A357">
        <v>3.5109698393016875</v>
      </c>
      <c r="B357">
        <v>-0.39503537249963439</v>
      </c>
    </row>
    <row r="358" spans="1:2" x14ac:dyDescent="0.35">
      <c r="A358">
        <v>4.6469044946108857</v>
      </c>
      <c r="B358">
        <v>-0.44728729598591827</v>
      </c>
    </row>
    <row r="359" spans="1:2" x14ac:dyDescent="0.35">
      <c r="A359">
        <v>4.3341650033837524</v>
      </c>
      <c r="B359">
        <v>-0.38483538635894704</v>
      </c>
    </row>
    <row r="360" spans="1:2" x14ac:dyDescent="0.35">
      <c r="A360">
        <v>3.9954970233994334</v>
      </c>
      <c r="B360">
        <v>-0.18871553413485015</v>
      </c>
    </row>
    <row r="361" spans="1:2" x14ac:dyDescent="0.35">
      <c r="A361">
        <v>4.9470010603020977</v>
      </c>
      <c r="B361">
        <v>0.64042836837644179</v>
      </c>
    </row>
    <row r="362" spans="1:2" x14ac:dyDescent="0.35">
      <c r="A362">
        <v>5.8279742103388879</v>
      </c>
      <c r="B362">
        <v>0.26251440192562042</v>
      </c>
    </row>
    <row r="363" spans="1:2" x14ac:dyDescent="0.35">
      <c r="A363">
        <v>5.8320889551968396</v>
      </c>
      <c r="B363">
        <v>-0.33925695990022009</v>
      </c>
    </row>
    <row r="364" spans="1:2" x14ac:dyDescent="0.35">
      <c r="A364">
        <v>5.2899278556300917</v>
      </c>
      <c r="B364">
        <v>-0.46150995655004889</v>
      </c>
    </row>
    <row r="365" spans="1:2" x14ac:dyDescent="0.35">
      <c r="A365">
        <v>4.6469044946108857</v>
      </c>
      <c r="B365">
        <v>-0.44728729598591827</v>
      </c>
    </row>
    <row r="366" spans="1:2" x14ac:dyDescent="0.35">
      <c r="A366">
        <v>4.5862808483047726</v>
      </c>
      <c r="B366">
        <v>-0.2383562335856228</v>
      </c>
    </row>
    <row r="367" spans="1:2" x14ac:dyDescent="0.35">
      <c r="A367">
        <v>4.2292381163672568</v>
      </c>
      <c r="B367">
        <v>-4.9868001272917795E-2</v>
      </c>
    </row>
    <row r="368" spans="1:2" x14ac:dyDescent="0.35">
      <c r="A368">
        <v>4.6415236840203402</v>
      </c>
      <c r="B368">
        <v>0.25354014888606008</v>
      </c>
    </row>
    <row r="369" spans="1:2" x14ac:dyDescent="0.35">
      <c r="A369">
        <v>5.2603075567020641</v>
      </c>
      <c r="B369">
        <v>0.58257292593788768</v>
      </c>
    </row>
    <row r="370" spans="1:2" x14ac:dyDescent="0.35">
      <c r="A370">
        <v>6.0685844623960827</v>
      </c>
      <c r="B370">
        <v>0.43053770860714519</v>
      </c>
    </row>
    <row r="371" spans="1:2" x14ac:dyDescent="0.35">
      <c r="A371">
        <v>6.5658415110325752</v>
      </c>
      <c r="B371">
        <v>-1.0305092747849187E-2</v>
      </c>
    </row>
    <row r="372" spans="1:2" x14ac:dyDescent="0.35">
      <c r="A372">
        <v>6.1278532133691277</v>
      </c>
      <c r="B372">
        <v>-0.32897516807077332</v>
      </c>
    </row>
    <row r="373" spans="1:2" x14ac:dyDescent="0.35">
      <c r="A373">
        <v>5.2914981237930032</v>
      </c>
      <c r="B373">
        <v>-0.40987769189178541</v>
      </c>
    </row>
    <row r="374" spans="1:2" x14ac:dyDescent="0.35">
      <c r="A374">
        <v>4.5862808483047726</v>
      </c>
      <c r="B374">
        <v>-0.2383562335856228</v>
      </c>
    </row>
    <row r="375" spans="1:2" x14ac:dyDescent="0.35">
      <c r="A375">
        <v>4.0322564342752756</v>
      </c>
      <c r="B375">
        <v>-0.72320737054898576</v>
      </c>
    </row>
    <row r="376" spans="1:2" x14ac:dyDescent="0.35">
      <c r="A376">
        <v>3.8312713027415319</v>
      </c>
      <c r="B376">
        <v>-0.45519100047581151</v>
      </c>
    </row>
    <row r="377" spans="1:2" x14ac:dyDescent="0.35">
      <c r="A377">
        <v>4.6845592378613139</v>
      </c>
      <c r="B377">
        <v>0.47468401654860837</v>
      </c>
    </row>
    <row r="378" spans="1:2" x14ac:dyDescent="0.35">
      <c r="A378">
        <v>6.1779185378795312</v>
      </c>
      <c r="B378">
        <v>0.58355225921441478</v>
      </c>
    </row>
    <row r="379" spans="1:2" x14ac:dyDescent="0.35">
      <c r="A379">
        <v>5.9355964314197784</v>
      </c>
      <c r="B379">
        <v>-0.53329288399589281</v>
      </c>
    </row>
    <row r="380" spans="1:2" x14ac:dyDescent="0.35">
      <c r="A380">
        <v>5.6233030500480989</v>
      </c>
      <c r="B380">
        <v>-0.71701994330069341</v>
      </c>
    </row>
    <row r="381" spans="1:2" x14ac:dyDescent="0.35">
      <c r="A381">
        <v>4.8597458195698042</v>
      </c>
      <c r="B381">
        <v>-0.87467016933791597</v>
      </c>
    </row>
    <row r="382" spans="1:2" x14ac:dyDescent="0.35">
      <c r="A382">
        <v>4.0322564342752756</v>
      </c>
      <c r="B382">
        <v>-0.72320737054898576</v>
      </c>
    </row>
    <row r="383" spans="1:2" x14ac:dyDescent="0.35">
      <c r="A383">
        <v>4.7977771549782693</v>
      </c>
      <c r="B383">
        <v>-0.86355931131633157</v>
      </c>
    </row>
    <row r="384" spans="1:2" x14ac:dyDescent="0.35">
      <c r="A384">
        <v>4.1200051255311578</v>
      </c>
      <c r="B384">
        <v>-0.82451407739635529</v>
      </c>
    </row>
    <row r="385" spans="1:2" x14ac:dyDescent="0.35">
      <c r="A385">
        <v>3.9279199837241299</v>
      </c>
      <c r="B385">
        <v>-0.79067803220915966</v>
      </c>
    </row>
    <row r="386" spans="1:2" x14ac:dyDescent="0.35">
      <c r="A386">
        <v>3.542828758459124</v>
      </c>
      <c r="B386">
        <v>-0.57506484688451731</v>
      </c>
    </row>
    <row r="387" spans="1:2" x14ac:dyDescent="0.35">
      <c r="A387">
        <v>4.3974866247453255</v>
      </c>
      <c r="B387">
        <v>0.38844037799065845</v>
      </c>
    </row>
    <row r="388" spans="1:2" x14ac:dyDescent="0.35">
      <c r="A388">
        <v>5.2280615892091085</v>
      </c>
      <c r="B388">
        <v>-6.102364420612516E-2</v>
      </c>
    </row>
    <row r="389" spans="1:2" x14ac:dyDescent="0.35">
      <c r="A389">
        <v>5.8460209323385834</v>
      </c>
      <c r="B389">
        <v>-0.51788694719914896</v>
      </c>
    </row>
    <row r="390" spans="1:2" x14ac:dyDescent="0.35">
      <c r="A390">
        <v>5.5679539187334717</v>
      </c>
      <c r="B390">
        <v>-0.80276830963989854</v>
      </c>
    </row>
    <row r="391" spans="1:2" x14ac:dyDescent="0.35">
      <c r="A391">
        <v>5.2939009630328417</v>
      </c>
      <c r="B391">
        <v>-0.8816231007346762</v>
      </c>
    </row>
    <row r="392" spans="1:2" x14ac:dyDescent="0.35">
      <c r="A392">
        <v>4.7977771549782693</v>
      </c>
      <c r="B392">
        <v>-0.86355931131633157</v>
      </c>
    </row>
    <row r="393" spans="1:2" x14ac:dyDescent="0.35">
      <c r="A393">
        <v>2.6799149068304384</v>
      </c>
      <c r="B393">
        <v>-1.1098568729554725</v>
      </c>
    </row>
    <row r="394" spans="1:2" x14ac:dyDescent="0.35">
      <c r="A394">
        <v>2.5475291716305817</v>
      </c>
      <c r="B394">
        <v>-0.8673154000196609</v>
      </c>
    </row>
    <row r="395" spans="1:2" x14ac:dyDescent="0.35">
      <c r="A395">
        <v>2.838465547044311</v>
      </c>
      <c r="B395">
        <v>-0.58544187539953796</v>
      </c>
    </row>
    <row r="396" spans="1:2" x14ac:dyDescent="0.35">
      <c r="A396">
        <v>3.3382505890816216</v>
      </c>
      <c r="B396">
        <v>-0.22136815001237559</v>
      </c>
    </row>
    <row r="397" spans="1:2" x14ac:dyDescent="0.35">
      <c r="A397">
        <v>4.6258585686155946</v>
      </c>
      <c r="B397">
        <v>-0.83252245092191857</v>
      </c>
    </row>
    <row r="398" spans="1:2" x14ac:dyDescent="0.35">
      <c r="A398">
        <v>4.0075789254844807</v>
      </c>
      <c r="B398">
        <v>-1.132739498349876</v>
      </c>
    </row>
    <row r="399" spans="1:2" x14ac:dyDescent="0.35">
      <c r="A399">
        <v>3.0419704922966173</v>
      </c>
      <c r="B399">
        <v>-1.137096849462307</v>
      </c>
    </row>
    <row r="400" spans="1:2" x14ac:dyDescent="0.35">
      <c r="A400">
        <v>2.6799149068304384</v>
      </c>
      <c r="B400">
        <v>-1.1098568729554725</v>
      </c>
    </row>
    <row r="401" spans="1:2" x14ac:dyDescent="0.35">
      <c r="A401">
        <v>2.1773667877386029</v>
      </c>
      <c r="B401">
        <v>-0.83045798666959536</v>
      </c>
    </row>
    <row r="402" spans="1:2" x14ac:dyDescent="0.35">
      <c r="A402">
        <v>2.0632691686502773</v>
      </c>
      <c r="B402">
        <v>-0.57612348059531238</v>
      </c>
    </row>
    <row r="403" spans="1:2" x14ac:dyDescent="0.35">
      <c r="A403">
        <v>2.2939364905241462</v>
      </c>
      <c r="B403">
        <v>-0.29916840376955656</v>
      </c>
    </row>
    <row r="404" spans="1:2" x14ac:dyDescent="0.35">
      <c r="A404">
        <v>2.8471477515681531</v>
      </c>
      <c r="B404">
        <v>0.15509590083075891</v>
      </c>
    </row>
    <row r="405" spans="1:2" x14ac:dyDescent="0.35">
      <c r="A405">
        <v>4.1349626067346401</v>
      </c>
      <c r="B405">
        <v>0.29881786736780802</v>
      </c>
    </row>
    <row r="406" spans="1:2" x14ac:dyDescent="0.35">
      <c r="A406">
        <v>3.8812339928006248</v>
      </c>
      <c r="B406">
        <v>-0.60275445056076127</v>
      </c>
    </row>
    <row r="407" spans="1:2" x14ac:dyDescent="0.35">
      <c r="A407">
        <v>3.4834371786727689</v>
      </c>
      <c r="B407">
        <v>-0.84022534261090021</v>
      </c>
    </row>
    <row r="408" spans="1:2" x14ac:dyDescent="0.35">
      <c r="A408">
        <v>2.1773667877386029</v>
      </c>
      <c r="B408">
        <v>-0.83045798666959536</v>
      </c>
    </row>
    <row r="409" spans="1:2" x14ac:dyDescent="0.35">
      <c r="A409">
        <v>2.3894558140046631</v>
      </c>
      <c r="B409">
        <v>-0.78966424262938606</v>
      </c>
    </row>
    <row r="410" spans="1:2" x14ac:dyDescent="0.35">
      <c r="A410">
        <v>1.9430623010423329</v>
      </c>
      <c r="B410">
        <v>-0.52910824677311397</v>
      </c>
    </row>
    <row r="411" spans="1:2" x14ac:dyDescent="0.35">
      <c r="A411">
        <v>2.1299117447789908</v>
      </c>
      <c r="B411">
        <v>-0.27112975270141382</v>
      </c>
    </row>
    <row r="412" spans="1:2" x14ac:dyDescent="0.35">
      <c r="A412">
        <v>2.7135848742600719</v>
      </c>
      <c r="B412">
        <v>0.15729480831684262</v>
      </c>
    </row>
    <row r="413" spans="1:2" x14ac:dyDescent="0.35">
      <c r="A413">
        <v>3.3960303442485356</v>
      </c>
      <c r="B413">
        <v>-9.9329457186583453E-2</v>
      </c>
    </row>
    <row r="414" spans="1:2" x14ac:dyDescent="0.35">
      <c r="A414">
        <v>3.5709083668769357</v>
      </c>
      <c r="B414">
        <v>-0.58365111856435503</v>
      </c>
    </row>
    <row r="415" spans="1:2" x14ac:dyDescent="0.35">
      <c r="A415">
        <v>3.4964380790768268</v>
      </c>
      <c r="B415">
        <v>-0.81403880776215198</v>
      </c>
    </row>
    <row r="416" spans="1:2" x14ac:dyDescent="0.35">
      <c r="A416">
        <v>2.8779664586949623</v>
      </c>
      <c r="B416">
        <v>-0.91795727517443992</v>
      </c>
    </row>
    <row r="417" spans="1:2" x14ac:dyDescent="0.35">
      <c r="A417">
        <v>2.3894558140046631</v>
      </c>
      <c r="B417">
        <v>-0.78966424262938606</v>
      </c>
    </row>
    <row r="418" spans="1:2" x14ac:dyDescent="0.35">
      <c r="A418">
        <v>1.1956870106354942</v>
      </c>
      <c r="B418">
        <v>-1.3487689851292519</v>
      </c>
    </row>
    <row r="419" spans="1:2" x14ac:dyDescent="0.35">
      <c r="A419">
        <v>1.1212764678553804</v>
      </c>
      <c r="B419">
        <v>-1.0247124345437912</v>
      </c>
    </row>
    <row r="420" spans="1:2" x14ac:dyDescent="0.35">
      <c r="A420">
        <v>1.3222547415600705</v>
      </c>
      <c r="B420">
        <v>-0.86369428421519789</v>
      </c>
    </row>
    <row r="421" spans="1:2" x14ac:dyDescent="0.35">
      <c r="A421">
        <v>2.3201241235693728</v>
      </c>
      <c r="B421">
        <v>-0.65569966145211234</v>
      </c>
    </row>
    <row r="422" spans="1:2" x14ac:dyDescent="0.35">
      <c r="A422">
        <v>2.5403716558709153</v>
      </c>
      <c r="B422">
        <v>-0.71227692815757326</v>
      </c>
    </row>
    <row r="423" spans="1:2" x14ac:dyDescent="0.35">
      <c r="A423">
        <v>2.8454999470334701</v>
      </c>
      <c r="B423">
        <v>-0.91957517143584755</v>
      </c>
    </row>
    <row r="424" spans="1:2" x14ac:dyDescent="0.35">
      <c r="A424">
        <v>2.9548556428137172</v>
      </c>
      <c r="B424">
        <v>-1.1193930059550716</v>
      </c>
    </row>
    <row r="425" spans="1:2" x14ac:dyDescent="0.35">
      <c r="A425">
        <v>2.5830687869553688</v>
      </c>
      <c r="B425">
        <v>-1.3504415860152001</v>
      </c>
    </row>
    <row r="426" spans="1:2" x14ac:dyDescent="0.35">
      <c r="A426">
        <v>1.4864856032720839</v>
      </c>
      <c r="B426">
        <v>-1.3748833279993116</v>
      </c>
    </row>
    <row r="427" spans="1:2" x14ac:dyDescent="0.35">
      <c r="A427">
        <v>1.1956870106354942</v>
      </c>
      <c r="B427">
        <v>-1.3487689851292519</v>
      </c>
    </row>
    <row r="428" spans="1:2" x14ac:dyDescent="0.35">
      <c r="A428">
        <v>0.59578498090343468</v>
      </c>
      <c r="B428">
        <v>-1.2531508754492033</v>
      </c>
    </row>
    <row r="429" spans="1:2" x14ac:dyDescent="0.35">
      <c r="A429">
        <v>0.21815383458866919</v>
      </c>
      <c r="B429">
        <v>-1.2279806713340962</v>
      </c>
    </row>
    <row r="430" spans="1:2" x14ac:dyDescent="0.35">
      <c r="A430">
        <v>-0.15192839670275388</v>
      </c>
      <c r="B430">
        <v>-1.1329520861258979</v>
      </c>
    </row>
    <row r="431" spans="1:2" x14ac:dyDescent="0.35">
      <c r="A431">
        <v>3.2323543796893006E-2</v>
      </c>
      <c r="B431">
        <v>-0.78134034825471566</v>
      </c>
    </row>
    <row r="432" spans="1:2" x14ac:dyDescent="0.35">
      <c r="A432">
        <v>0.12250959953474333</v>
      </c>
      <c r="B432">
        <v>-0.65563388028352909</v>
      </c>
    </row>
    <row r="433" spans="1:2" x14ac:dyDescent="0.35">
      <c r="A433">
        <v>1.1393004411582097</v>
      </c>
      <c r="B433">
        <v>-0.57551993877884278</v>
      </c>
    </row>
    <row r="434" spans="1:2" x14ac:dyDescent="0.35">
      <c r="A434">
        <v>1.1976265810247171</v>
      </c>
      <c r="B434">
        <v>-0.63396746405479631</v>
      </c>
    </row>
    <row r="435" spans="1:2" x14ac:dyDescent="0.35">
      <c r="A435">
        <v>1.4756189102265405</v>
      </c>
      <c r="B435">
        <v>-0.99424680323356351</v>
      </c>
    </row>
    <row r="436" spans="1:2" x14ac:dyDescent="0.35">
      <c r="A436">
        <v>1.2507182862025921</v>
      </c>
      <c r="B436">
        <v>-1.260964793244973</v>
      </c>
    </row>
    <row r="437" spans="1:2" x14ac:dyDescent="0.35">
      <c r="A437">
        <v>0.59578498090343468</v>
      </c>
      <c r="B437">
        <v>-1.2531508754492033</v>
      </c>
    </row>
    <row r="438" spans="1:2" x14ac:dyDescent="0.35">
      <c r="A438">
        <v>-0.38304875986675929</v>
      </c>
      <c r="B438">
        <v>-0.76590033642875266</v>
      </c>
    </row>
    <row r="439" spans="1:2" x14ac:dyDescent="0.35">
      <c r="A439">
        <v>-0.5518427926038334</v>
      </c>
      <c r="B439">
        <v>-0.63276593442214824</v>
      </c>
    </row>
    <row r="440" spans="1:2" x14ac:dyDescent="0.35">
      <c r="A440">
        <v>-0.29597623842193671</v>
      </c>
      <c r="B440">
        <v>-0.18090310467306406</v>
      </c>
    </row>
    <row r="441" spans="1:2" x14ac:dyDescent="0.35">
      <c r="A441">
        <v>1.2649265362771094</v>
      </c>
      <c r="B441">
        <v>-0.13316635997539958</v>
      </c>
    </row>
    <row r="442" spans="1:2" x14ac:dyDescent="0.35">
      <c r="A442">
        <v>1.0275546525150538</v>
      </c>
      <c r="B442">
        <v>-0.59420319907164409</v>
      </c>
    </row>
    <row r="443" spans="1:2" x14ac:dyDescent="0.35">
      <c r="A443">
        <v>0.87452989334048969</v>
      </c>
      <c r="B443">
        <v>-0.86174754593408043</v>
      </c>
    </row>
    <row r="444" spans="1:2" x14ac:dyDescent="0.35">
      <c r="A444">
        <v>0.2118981388149484</v>
      </c>
      <c r="B444">
        <v>-0.94664902711470944</v>
      </c>
    </row>
    <row r="445" spans="1:2" x14ac:dyDescent="0.35">
      <c r="A445">
        <v>-0.38304875986675929</v>
      </c>
      <c r="B445">
        <v>-0.76590033642875266</v>
      </c>
    </row>
    <row r="446" spans="1:2" x14ac:dyDescent="0.35">
      <c r="A446">
        <v>-1.8370668967853256</v>
      </c>
      <c r="B446">
        <v>-1.4263111980460121</v>
      </c>
    </row>
    <row r="447" spans="1:2" x14ac:dyDescent="0.35">
      <c r="A447">
        <v>-1.4168291767705707</v>
      </c>
      <c r="B447">
        <v>-0.75164952428641629</v>
      </c>
    </row>
    <row r="448" spans="1:2" x14ac:dyDescent="0.35">
      <c r="A448">
        <v>-0.96999644071669811</v>
      </c>
      <c r="B448">
        <v>-0.74723642042304861</v>
      </c>
    </row>
    <row r="449" spans="1:2" x14ac:dyDescent="0.35">
      <c r="A449">
        <v>-0.44398087382647544</v>
      </c>
      <c r="B449">
        <v>-0.79644237194894507</v>
      </c>
    </row>
    <row r="450" spans="1:2" x14ac:dyDescent="0.35">
      <c r="A450">
        <v>-0.39360469039307899</v>
      </c>
      <c r="B450">
        <v>-0.81367277654190806</v>
      </c>
    </row>
    <row r="451" spans="1:2" x14ac:dyDescent="0.35">
      <c r="A451">
        <v>-8.1976361968005257E-2</v>
      </c>
      <c r="B451">
        <v>-1.0989728831489012</v>
      </c>
    </row>
    <row r="452" spans="1:2" x14ac:dyDescent="0.35">
      <c r="A452">
        <v>-0.93446723120403319</v>
      </c>
      <c r="B452">
        <v>-1.5501788350003776</v>
      </c>
    </row>
    <row r="453" spans="1:2" x14ac:dyDescent="0.35">
      <c r="A453">
        <v>-1.8370668967853256</v>
      </c>
      <c r="B453">
        <v>-1.4263111980460121</v>
      </c>
    </row>
    <row r="454" spans="1:2" x14ac:dyDescent="0.35">
      <c r="A454">
        <v>-3.0719471811877415</v>
      </c>
      <c r="B454">
        <v>-1.0384714079687052</v>
      </c>
    </row>
    <row r="455" spans="1:2" x14ac:dyDescent="0.35">
      <c r="A455">
        <v>-3.1206623317443536</v>
      </c>
      <c r="B455">
        <v>-0.72500916300859608</v>
      </c>
    </row>
    <row r="456" spans="1:2" x14ac:dyDescent="0.35">
      <c r="A456">
        <v>-3.0532662226562355</v>
      </c>
      <c r="B456">
        <v>-0.39596157512800073</v>
      </c>
    </row>
    <row r="457" spans="1:2" x14ac:dyDescent="0.35">
      <c r="A457">
        <v>-1.784920488644351</v>
      </c>
      <c r="B457">
        <v>-0.53026044817555318</v>
      </c>
    </row>
    <row r="458" spans="1:2" x14ac:dyDescent="0.35">
      <c r="A458">
        <v>-1.7042041452431616</v>
      </c>
      <c r="B458">
        <v>-0.70302669485489955</v>
      </c>
    </row>
    <row r="459" spans="1:2" x14ac:dyDescent="0.35">
      <c r="A459">
        <v>-1.8971507083325865</v>
      </c>
      <c r="B459">
        <v>-1.143403674430038</v>
      </c>
    </row>
    <row r="460" spans="1:2" x14ac:dyDescent="0.35">
      <c r="A460">
        <v>-2.5163448379489486</v>
      </c>
      <c r="B460">
        <v>-1.2981901248216816</v>
      </c>
    </row>
    <row r="461" spans="1:2" x14ac:dyDescent="0.35">
      <c r="A461">
        <v>-3.0719471811877415</v>
      </c>
      <c r="B461">
        <v>-1.0384714079687052</v>
      </c>
    </row>
    <row r="462" spans="1:2" x14ac:dyDescent="0.35">
      <c r="A462">
        <v>-4.1030120900485691</v>
      </c>
      <c r="B462">
        <v>-0.7774706555108879</v>
      </c>
    </row>
    <row r="463" spans="1:2" x14ac:dyDescent="0.35">
      <c r="A463">
        <v>-3.6803935214759371</v>
      </c>
      <c r="B463">
        <v>-0.14578786659457166</v>
      </c>
    </row>
    <row r="464" spans="1:2" x14ac:dyDescent="0.35">
      <c r="A464">
        <v>-2.6361229443845215</v>
      </c>
      <c r="B464">
        <v>-0.26675927053199266</v>
      </c>
    </row>
    <row r="465" spans="1:2" x14ac:dyDescent="0.35">
      <c r="A465">
        <v>-2.5231508063566581</v>
      </c>
      <c r="B465">
        <v>-0.31438323067206031</v>
      </c>
    </row>
    <row r="466" spans="1:2" x14ac:dyDescent="0.35">
      <c r="A466">
        <v>-2.2456502405138172</v>
      </c>
      <c r="B466">
        <v>-0.46808034734386295</v>
      </c>
    </row>
    <row r="467" spans="1:2" x14ac:dyDescent="0.35">
      <c r="A467">
        <v>-2.4911981675071919</v>
      </c>
      <c r="B467">
        <v>-0.9250246950080474</v>
      </c>
    </row>
    <row r="468" spans="1:2" x14ac:dyDescent="0.35">
      <c r="A468">
        <v>-3.0967173948648896</v>
      </c>
      <c r="B468">
        <v>-1.0479686923078784</v>
      </c>
    </row>
    <row r="469" spans="1:2" x14ac:dyDescent="0.35">
      <c r="A469">
        <v>-4.1030120900485691</v>
      </c>
      <c r="B469">
        <v>-0.7774706555108879</v>
      </c>
    </row>
    <row r="470" spans="1:2" x14ac:dyDescent="0.35">
      <c r="A470">
        <v>-3.3233206261850294</v>
      </c>
      <c r="B470">
        <v>-5.4861110654904038E-2</v>
      </c>
    </row>
    <row r="471" spans="1:2" x14ac:dyDescent="0.35">
      <c r="A471">
        <v>-3.7691103859682125</v>
      </c>
      <c r="B471">
        <v>8.425703522609472E-2</v>
      </c>
    </row>
    <row r="472" spans="1:2" x14ac:dyDescent="0.35">
      <c r="A472">
        <v>-3.0334087696464769</v>
      </c>
      <c r="B472">
        <v>0.62820895771354612</v>
      </c>
    </row>
    <row r="473" spans="1:2" x14ac:dyDescent="0.35">
      <c r="A473">
        <v>-2.2782170801026149</v>
      </c>
      <c r="B473">
        <v>0.57480439511912051</v>
      </c>
    </row>
    <row r="474" spans="1:2" x14ac:dyDescent="0.35">
      <c r="A474">
        <v>-2.0977487847444474</v>
      </c>
      <c r="B474">
        <v>0.48838419958517282</v>
      </c>
    </row>
    <row r="475" spans="1:2" x14ac:dyDescent="0.35">
      <c r="A475">
        <v>-1.9505346728481767</v>
      </c>
      <c r="B475">
        <v>0.39125532581086436</v>
      </c>
    </row>
    <row r="476" spans="1:2" x14ac:dyDescent="0.35">
      <c r="A476">
        <v>-1.8661735923284555</v>
      </c>
      <c r="B476">
        <v>0.31094122952453856</v>
      </c>
    </row>
    <row r="477" spans="1:2" x14ac:dyDescent="0.35">
      <c r="A477">
        <v>-2.2633102891072823</v>
      </c>
      <c r="B477">
        <v>-2.3789244503311019E-2</v>
      </c>
    </row>
    <row r="478" spans="1:2" x14ac:dyDescent="0.35">
      <c r="A478">
        <v>-2.7193164198109314</v>
      </c>
      <c r="B478">
        <v>-0.16627269155262925</v>
      </c>
    </row>
    <row r="479" spans="1:2" x14ac:dyDescent="0.35">
      <c r="A479">
        <v>-3.3233206261850294</v>
      </c>
      <c r="B479">
        <v>-5.4861110654904038E-2</v>
      </c>
    </row>
    <row r="480" spans="1:2" x14ac:dyDescent="0.35">
      <c r="A480">
        <v>-3.2548226636281536</v>
      </c>
      <c r="B480">
        <v>0.42107173922019958</v>
      </c>
    </row>
    <row r="481" spans="1:2" x14ac:dyDescent="0.35">
      <c r="A481">
        <v>-3.5971470531612941</v>
      </c>
      <c r="B481">
        <v>0.7188415110016606</v>
      </c>
    </row>
    <row r="482" spans="1:2" x14ac:dyDescent="0.35">
      <c r="A482">
        <v>-2.9494430150061448</v>
      </c>
      <c r="B482">
        <v>1.1878614339249123</v>
      </c>
    </row>
    <row r="483" spans="1:2" x14ac:dyDescent="0.35">
      <c r="A483">
        <v>-2.4792372287847195</v>
      </c>
      <c r="B483">
        <v>1.1708457088064324</v>
      </c>
    </row>
    <row r="484" spans="1:2" x14ac:dyDescent="0.35">
      <c r="A484">
        <v>-2.1426601870784268</v>
      </c>
      <c r="B484">
        <v>1.1181035820212815</v>
      </c>
    </row>
    <row r="485" spans="1:2" x14ac:dyDescent="0.35">
      <c r="A485">
        <v>-1.8487436446583037</v>
      </c>
      <c r="B485">
        <v>1.0534718682374062</v>
      </c>
    </row>
    <row r="486" spans="1:2" x14ac:dyDescent="0.35">
      <c r="A486">
        <v>-1.8509748745236505</v>
      </c>
      <c r="B486">
        <v>0.73838752293101462</v>
      </c>
    </row>
    <row r="487" spans="1:2" x14ac:dyDescent="0.35">
      <c r="A487">
        <v>-2.0013149105805383</v>
      </c>
      <c r="B487">
        <v>0.50985171629800063</v>
      </c>
    </row>
    <row r="488" spans="1:2" x14ac:dyDescent="0.35">
      <c r="A488">
        <v>-2.5732316607389727</v>
      </c>
      <c r="B488">
        <v>0.38745786146183425</v>
      </c>
    </row>
    <row r="489" spans="1:2" x14ac:dyDescent="0.35">
      <c r="A489">
        <v>-2.6223601046905554</v>
      </c>
      <c r="B489">
        <v>0.37806033878440226</v>
      </c>
    </row>
    <row r="490" spans="1:2" x14ac:dyDescent="0.35">
      <c r="A490">
        <v>-3.2548226636281536</v>
      </c>
      <c r="B490">
        <v>0.42107173922019958</v>
      </c>
    </row>
    <row r="491" spans="1:2" x14ac:dyDescent="0.35">
      <c r="A491">
        <v>-3.194704184575778</v>
      </c>
      <c r="B491">
        <v>0.63437868361250715</v>
      </c>
    </row>
    <row r="492" spans="1:2" x14ac:dyDescent="0.35">
      <c r="A492">
        <v>-3.5524317609855967</v>
      </c>
      <c r="B492">
        <v>0.97596949431011693</v>
      </c>
    </row>
    <row r="493" spans="1:2" x14ac:dyDescent="0.35">
      <c r="A493">
        <v>-3.215321613187732</v>
      </c>
      <c r="B493">
        <v>1.1756679889337263</v>
      </c>
    </row>
    <row r="494" spans="1:2" x14ac:dyDescent="0.35">
      <c r="A494">
        <v>-2.7269686997344844</v>
      </c>
      <c r="B494">
        <v>1.3986671993192552</v>
      </c>
    </row>
    <row r="495" spans="1:2" x14ac:dyDescent="0.35">
      <c r="A495">
        <v>-2.4167882205194231</v>
      </c>
      <c r="B495">
        <v>1.4215014099128531</v>
      </c>
    </row>
    <row r="496" spans="1:2" x14ac:dyDescent="0.35">
      <c r="A496">
        <v>-2.0695273013856683</v>
      </c>
      <c r="B496">
        <v>1.3799218297162705</v>
      </c>
    </row>
    <row r="497" spans="1:2" x14ac:dyDescent="0.35">
      <c r="A497">
        <v>-1.9079956220239418</v>
      </c>
      <c r="B497">
        <v>1.3063801879079187</v>
      </c>
    </row>
    <row r="498" spans="1:2" x14ac:dyDescent="0.35">
      <c r="A498">
        <v>-1.8234934940308938</v>
      </c>
      <c r="B498">
        <v>1.1041272251407679</v>
      </c>
    </row>
    <row r="499" spans="1:2" x14ac:dyDescent="0.35">
      <c r="A499">
        <v>-1.8345254488251885</v>
      </c>
      <c r="B499">
        <v>0.96809013226489271</v>
      </c>
    </row>
    <row r="500" spans="1:2" x14ac:dyDescent="0.35">
      <c r="A500">
        <v>-1.9472051322239619</v>
      </c>
      <c r="B500">
        <v>0.71313772138469655</v>
      </c>
    </row>
    <row r="501" spans="1:2" x14ac:dyDescent="0.35">
      <c r="A501">
        <v>-2.5053589629745772</v>
      </c>
      <c r="B501">
        <v>0.60592362111943032</v>
      </c>
    </row>
    <row r="502" spans="1:2" x14ac:dyDescent="0.35">
      <c r="A502">
        <v>-2.5621954105967291</v>
      </c>
      <c r="B502">
        <v>0.59684366851567683</v>
      </c>
    </row>
    <row r="503" spans="1:2" x14ac:dyDescent="0.35">
      <c r="A503">
        <v>-3.194704184575778</v>
      </c>
      <c r="B503">
        <v>0.63437868361250715</v>
      </c>
    </row>
    <row r="504" spans="1:2" x14ac:dyDescent="0.35">
      <c r="A504">
        <v>-3.0749956709498538</v>
      </c>
      <c r="B504">
        <v>0.8427054783611696</v>
      </c>
    </row>
    <row r="505" spans="1:2" x14ac:dyDescent="0.35">
      <c r="A505">
        <v>-3.4687433843640463</v>
      </c>
      <c r="B505">
        <v>1.0926129157798425</v>
      </c>
    </row>
    <row r="506" spans="1:2" x14ac:dyDescent="0.35">
      <c r="A506">
        <v>-2.6355363687830864</v>
      </c>
      <c r="B506">
        <v>1.6201458765288914</v>
      </c>
    </row>
    <row r="507" spans="1:2" x14ac:dyDescent="0.35">
      <c r="A507">
        <v>-2.3129602894708245</v>
      </c>
      <c r="B507">
        <v>1.6773283803188082</v>
      </c>
    </row>
    <row r="508" spans="1:2" x14ac:dyDescent="0.35">
      <c r="A508">
        <v>-1.7945862904408239</v>
      </c>
      <c r="B508">
        <v>1.5482596219067677</v>
      </c>
    </row>
    <row r="509" spans="1:2" x14ac:dyDescent="0.35">
      <c r="A509">
        <v>-1.6982311632068614</v>
      </c>
      <c r="B509">
        <v>1.5067302526858057</v>
      </c>
    </row>
    <row r="510" spans="1:2" x14ac:dyDescent="0.35">
      <c r="A510">
        <v>-1.6321989493281603</v>
      </c>
      <c r="B510">
        <v>1.2525931583663774</v>
      </c>
    </row>
    <row r="511" spans="1:2" x14ac:dyDescent="0.35">
      <c r="A511">
        <v>-1.6403249623642409</v>
      </c>
      <c r="B511">
        <v>1.1970324514738979</v>
      </c>
    </row>
    <row r="512" spans="1:2" x14ac:dyDescent="0.35">
      <c r="A512">
        <v>-1.7429436602197719</v>
      </c>
      <c r="B512">
        <v>0.80105617139581142</v>
      </c>
    </row>
    <row r="513" spans="1:2" x14ac:dyDescent="0.35">
      <c r="A513">
        <v>-2.4880321564102914</v>
      </c>
      <c r="B513">
        <v>0.7272548028008855</v>
      </c>
    </row>
    <row r="514" spans="1:2" x14ac:dyDescent="0.35">
      <c r="A514">
        <v>-3.0749956709498538</v>
      </c>
      <c r="B514">
        <v>0.8427054783611696</v>
      </c>
    </row>
    <row r="515" spans="1:2" x14ac:dyDescent="0.35">
      <c r="A515">
        <v>-2.0458031263944738</v>
      </c>
      <c r="B515">
        <v>3.0422275987582461</v>
      </c>
    </row>
    <row r="516" spans="1:2" x14ac:dyDescent="0.35">
      <c r="A516">
        <v>-3.4440696486068014</v>
      </c>
      <c r="B516">
        <v>3.8890872926464444</v>
      </c>
    </row>
    <row r="517" spans="1:2" x14ac:dyDescent="0.35">
      <c r="A517">
        <v>-3.8173625426594411</v>
      </c>
      <c r="B517">
        <v>4.8769635652916881</v>
      </c>
    </row>
    <row r="518" spans="1:2" x14ac:dyDescent="0.35">
      <c r="A518">
        <v>-2.9494940236743261</v>
      </c>
      <c r="B518">
        <v>6.6833170018461967</v>
      </c>
    </row>
    <row r="519" spans="1:2" x14ac:dyDescent="0.35">
      <c r="A519">
        <v>-1.9599747723869909</v>
      </c>
      <c r="B519">
        <v>6.4775969144590384</v>
      </c>
    </row>
    <row r="520" spans="1:2" x14ac:dyDescent="0.35">
      <c r="A520">
        <v>-1.8582285727415755</v>
      </c>
      <c r="B520">
        <v>4.0939578052344716</v>
      </c>
    </row>
    <row r="521" spans="1:2" x14ac:dyDescent="0.35">
      <c r="A521">
        <v>-1.9734735692488743</v>
      </c>
      <c r="B521">
        <v>3.0214111308113547</v>
      </c>
    </row>
    <row r="522" spans="1:2" x14ac:dyDescent="0.35">
      <c r="A522">
        <v>-2.0458031263944738</v>
      </c>
      <c r="B522">
        <v>3.0422275987582461</v>
      </c>
    </row>
    <row r="523" spans="1:2" x14ac:dyDescent="0.35">
      <c r="A523">
        <v>-1.8007239031073097</v>
      </c>
      <c r="B523">
        <v>3.6376895462323087</v>
      </c>
    </row>
    <row r="524" spans="1:2" x14ac:dyDescent="0.35">
      <c r="A524">
        <v>-2.5181069927452722</v>
      </c>
      <c r="B524">
        <v>3.8470515387925412</v>
      </c>
    </row>
    <row r="525" spans="1:2" x14ac:dyDescent="0.35">
      <c r="A525">
        <v>-3.0892161261596596</v>
      </c>
      <c r="B525">
        <v>4.6978605422240909</v>
      </c>
    </row>
    <row r="526" spans="1:2" x14ac:dyDescent="0.35">
      <c r="A526">
        <v>-3.4159489265027907</v>
      </c>
      <c r="B526">
        <v>5.6913520238892463</v>
      </c>
    </row>
    <row r="527" spans="1:2" x14ac:dyDescent="0.35">
      <c r="A527">
        <v>-3.0401690895635447</v>
      </c>
      <c r="B527">
        <v>6.9941163225920864</v>
      </c>
    </row>
    <row r="528" spans="1:2" x14ac:dyDescent="0.35">
      <c r="A528">
        <v>-2.3750523208787828</v>
      </c>
      <c r="B528">
        <v>7.4379107111071834</v>
      </c>
    </row>
    <row r="529" spans="1:2" x14ac:dyDescent="0.35">
      <c r="A529">
        <v>-1.9414100055862475</v>
      </c>
      <c r="B529">
        <v>7.2810861003357914</v>
      </c>
    </row>
    <row r="530" spans="1:2" x14ac:dyDescent="0.35">
      <c r="A530">
        <v>-1.6635476869412604</v>
      </c>
      <c r="B530">
        <v>4.7139992184726456</v>
      </c>
    </row>
    <row r="531" spans="1:2" x14ac:dyDescent="0.35">
      <c r="A531">
        <v>-1.7354860093015136</v>
      </c>
      <c r="B531">
        <v>3.633599315888131</v>
      </c>
    </row>
    <row r="532" spans="1:2" x14ac:dyDescent="0.35">
      <c r="A532">
        <v>-1.8007239031073097</v>
      </c>
      <c r="B532">
        <v>3.6376895462323087</v>
      </c>
    </row>
    <row r="533" spans="1:2" x14ac:dyDescent="0.35">
      <c r="A533">
        <v>-1.0947348393836582</v>
      </c>
      <c r="B533">
        <v>4.0591223306625013</v>
      </c>
    </row>
    <row r="534" spans="1:2" x14ac:dyDescent="0.35">
      <c r="A534">
        <v>-1.7375998854740202</v>
      </c>
      <c r="B534">
        <v>4.2761785755008654</v>
      </c>
    </row>
    <row r="535" spans="1:2" x14ac:dyDescent="0.35">
      <c r="A535">
        <v>-2.4414166503415795</v>
      </c>
      <c r="B535">
        <v>4.9896005442624833</v>
      </c>
    </row>
    <row r="536" spans="1:2" x14ac:dyDescent="0.35">
      <c r="A536">
        <v>-2.7081141632705878</v>
      </c>
      <c r="B536">
        <v>6.0431758143393441</v>
      </c>
    </row>
    <row r="537" spans="1:2" x14ac:dyDescent="0.35">
      <c r="A537">
        <v>-2.6463978866674744</v>
      </c>
      <c r="B537">
        <v>7.8315418858979422</v>
      </c>
    </row>
    <row r="538" spans="1:2" x14ac:dyDescent="0.35">
      <c r="A538">
        <v>-1.9964548382111478</v>
      </c>
      <c r="B538">
        <v>7.5809350375533056</v>
      </c>
    </row>
    <row r="539" spans="1:2" x14ac:dyDescent="0.35">
      <c r="A539">
        <v>-1.788946683645205</v>
      </c>
      <c r="B539">
        <v>7.4474342762331771</v>
      </c>
    </row>
    <row r="540" spans="1:2" x14ac:dyDescent="0.35">
      <c r="A540">
        <v>-0.93273093581837596</v>
      </c>
      <c r="B540">
        <v>5.1283827681007743</v>
      </c>
    </row>
    <row r="541" spans="1:2" x14ac:dyDescent="0.35">
      <c r="A541">
        <v>-1.0126200833570147</v>
      </c>
      <c r="B541">
        <v>4.0453696509671637</v>
      </c>
    </row>
    <row r="542" spans="1:2" x14ac:dyDescent="0.35">
      <c r="A542">
        <v>-1.0947348393836582</v>
      </c>
      <c r="B542">
        <v>4.0591223306625013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9">
    <tabColor rgb="FF007800"/>
  </sheetPr>
  <dimension ref="A1:B61"/>
  <sheetViews>
    <sheetView workbookViewId="0"/>
  </sheetViews>
  <sheetFormatPr defaultRowHeight="14.5" x14ac:dyDescent="0.35"/>
  <sheetData>
    <row r="1" spans="1:2" x14ac:dyDescent="0.35">
      <c r="A1">
        <v>3.2437905281765635</v>
      </c>
      <c r="B1">
        <v>1.4750760580903337</v>
      </c>
    </row>
    <row r="2" spans="1:2" x14ac:dyDescent="0.35">
      <c r="A2">
        <v>3.4680756320612378</v>
      </c>
      <c r="B2">
        <v>1.1080590512081978</v>
      </c>
    </row>
    <row r="3" spans="1:2" x14ac:dyDescent="0.35">
      <c r="A3">
        <v>2.7312512019817201</v>
      </c>
      <c r="B3">
        <v>0.61601105959997304</v>
      </c>
    </row>
    <row r="4" spans="1:2" x14ac:dyDescent="0.35">
      <c r="A4">
        <v>2.7481180775216338</v>
      </c>
      <c r="B4">
        <v>1.3911966490626679</v>
      </c>
    </row>
    <row r="5" spans="1:2" x14ac:dyDescent="0.35">
      <c r="A5">
        <v>2.7373863107105643</v>
      </c>
      <c r="B5">
        <v>1.2179497409686877</v>
      </c>
    </row>
    <row r="6" spans="1:2" x14ac:dyDescent="0.35">
      <c r="A6">
        <v>2.4756460383082914</v>
      </c>
      <c r="B6">
        <v>1.179982290282354</v>
      </c>
    </row>
    <row r="7" spans="1:2" x14ac:dyDescent="0.35">
      <c r="A7">
        <v>3.0070216646396695</v>
      </c>
      <c r="B7">
        <v>1.0026858262854805</v>
      </c>
    </row>
    <row r="8" spans="1:2" x14ac:dyDescent="0.35">
      <c r="A8">
        <v>2.7282773933986193</v>
      </c>
      <c r="B8">
        <v>0.74182909786104423</v>
      </c>
    </row>
    <row r="9" spans="1:2" x14ac:dyDescent="0.35">
      <c r="A9">
        <v>1.8232263007756515</v>
      </c>
      <c r="B9">
        <v>0.69221801086701784</v>
      </c>
    </row>
    <row r="10" spans="1:2" x14ac:dyDescent="0.35">
      <c r="A10">
        <v>0.8868398293431029</v>
      </c>
      <c r="B10">
        <v>0.89484712784388765</v>
      </c>
    </row>
    <row r="11" spans="1:2" x14ac:dyDescent="0.35">
      <c r="A11">
        <v>0.68324226741542338</v>
      </c>
      <c r="B11">
        <v>1.115422912284513</v>
      </c>
    </row>
    <row r="12" spans="1:2" x14ac:dyDescent="0.35">
      <c r="A12">
        <v>-0.53580793041602348</v>
      </c>
      <c r="B12">
        <v>0.22456664854081421</v>
      </c>
    </row>
    <row r="13" spans="1:2" x14ac:dyDescent="0.35">
      <c r="A13">
        <v>-1.8663019156976381</v>
      </c>
      <c r="B13">
        <v>0.24147634655981134</v>
      </c>
    </row>
    <row r="14" spans="1:2" x14ac:dyDescent="0.35">
      <c r="A14">
        <v>-2.0469693136509823</v>
      </c>
      <c r="B14">
        <v>0.65574980792247717</v>
      </c>
    </row>
    <row r="15" spans="1:2" x14ac:dyDescent="0.35">
      <c r="A15">
        <v>-2.9056871522863328</v>
      </c>
      <c r="B15">
        <v>-0.32645195203619842</v>
      </c>
    </row>
    <row r="16" spans="1:2" x14ac:dyDescent="0.35">
      <c r="A16">
        <v>-3.3728367280680378</v>
      </c>
      <c r="B16">
        <v>-0.25371079667056068</v>
      </c>
    </row>
    <row r="17" spans="1:2" x14ac:dyDescent="0.35">
      <c r="A17">
        <v>-3.8648457534760876</v>
      </c>
      <c r="B17">
        <v>-0.12290158980471505</v>
      </c>
    </row>
    <row r="18" spans="1:2" x14ac:dyDescent="0.35">
      <c r="A18">
        <v>-4.7870318052859249</v>
      </c>
      <c r="B18">
        <v>4.6860190582755701E-2</v>
      </c>
    </row>
    <row r="19" spans="1:2" x14ac:dyDescent="0.35">
      <c r="A19">
        <v>-4.9501880173803423</v>
      </c>
      <c r="B19">
        <v>-0.3088496241192546</v>
      </c>
    </row>
    <row r="20" spans="1:2" x14ac:dyDescent="0.35">
      <c r="A20">
        <v>-4.6701755360357522</v>
      </c>
      <c r="B20">
        <v>-0.98748324051035474</v>
      </c>
    </row>
    <row r="21" spans="1:2" x14ac:dyDescent="0.35">
      <c r="A21">
        <v>-4.1307025679384362</v>
      </c>
      <c r="B21">
        <v>-1.1781813391724816</v>
      </c>
    </row>
    <row r="22" spans="1:2" x14ac:dyDescent="0.35">
      <c r="A22">
        <v>-3.9439255263768875</v>
      </c>
      <c r="B22">
        <v>-1.383571616338277</v>
      </c>
    </row>
    <row r="23" spans="1:2" x14ac:dyDescent="0.35">
      <c r="A23">
        <v>-3.6450309919682686</v>
      </c>
      <c r="B23">
        <v>-1.0109743784670742</v>
      </c>
    </row>
    <row r="24" spans="1:2" x14ac:dyDescent="0.35">
      <c r="A24">
        <v>-2.7476285659124491</v>
      </c>
      <c r="B24">
        <v>-0.9053705896453027</v>
      </c>
    </row>
    <row r="25" spans="1:2" x14ac:dyDescent="0.35">
      <c r="A25">
        <v>-2.5428138735499441</v>
      </c>
      <c r="B25">
        <v>-1.4229085051404584</v>
      </c>
    </row>
    <row r="26" spans="1:2" x14ac:dyDescent="0.35">
      <c r="A26">
        <v>-2.0871005055449561</v>
      </c>
      <c r="B26">
        <v>-1.0757641369229758</v>
      </c>
    </row>
    <row r="27" spans="1:2" x14ac:dyDescent="0.35">
      <c r="A27">
        <v>-1.6564507743626642</v>
      </c>
      <c r="B27">
        <v>-1.2620280368547956</v>
      </c>
    </row>
    <row r="28" spans="1:2" x14ac:dyDescent="0.35">
      <c r="A28">
        <v>-1.2861474871153695</v>
      </c>
      <c r="B28">
        <v>-1.3528074897851887</v>
      </c>
    </row>
    <row r="29" spans="1:2" x14ac:dyDescent="0.35">
      <c r="A29">
        <v>-0.81768958038218065</v>
      </c>
      <c r="B29">
        <v>-1.721842690336028</v>
      </c>
    </row>
    <row r="30" spans="1:2" x14ac:dyDescent="0.35">
      <c r="A30">
        <v>-0.41515853322878038</v>
      </c>
      <c r="B30">
        <v>-1.437868431265573</v>
      </c>
    </row>
    <row r="31" spans="1:2" x14ac:dyDescent="0.35">
      <c r="A31">
        <v>-0.5865258193950933</v>
      </c>
      <c r="B31">
        <v>-0.84233416397904204</v>
      </c>
    </row>
    <row r="32" spans="1:2" x14ac:dyDescent="0.35">
      <c r="A32">
        <v>-0.48862324664827539</v>
      </c>
      <c r="B32">
        <v>-0.89979443077642252</v>
      </c>
    </row>
    <row r="33" spans="1:2" x14ac:dyDescent="0.35">
      <c r="A33">
        <v>-8.5032748907089103E-2</v>
      </c>
      <c r="B33">
        <v>-0.77683196282994038</v>
      </c>
    </row>
    <row r="34" spans="1:2" x14ac:dyDescent="0.35">
      <c r="A34">
        <v>0.57526526514473741</v>
      </c>
      <c r="B34">
        <v>-0.97299244319876932</v>
      </c>
    </row>
    <row r="35" spans="1:2" x14ac:dyDescent="0.35">
      <c r="A35">
        <v>1.243569645414395</v>
      </c>
      <c r="B35">
        <v>-0.83943396305942697</v>
      </c>
    </row>
    <row r="36" spans="1:2" x14ac:dyDescent="0.35">
      <c r="A36">
        <v>1.7491473167251921</v>
      </c>
      <c r="B36">
        <v>-0.77435700632486915</v>
      </c>
    </row>
    <row r="37" spans="1:2" x14ac:dyDescent="0.35">
      <c r="A37">
        <v>2.1824775520075383</v>
      </c>
      <c r="B37">
        <v>-0.94149828249639189</v>
      </c>
    </row>
    <row r="38" spans="1:2" x14ac:dyDescent="0.35">
      <c r="A38">
        <v>2.3304474299476388</v>
      </c>
      <c r="B38">
        <v>-0.55744266358305994</v>
      </c>
    </row>
    <row r="39" spans="1:2" x14ac:dyDescent="0.35">
      <c r="A39">
        <v>3.0797338717948159</v>
      </c>
      <c r="B39">
        <v>-0.68509204878520857</v>
      </c>
    </row>
    <row r="40" spans="1:2" x14ac:dyDescent="0.35">
      <c r="A40">
        <v>3.5240412378709935</v>
      </c>
      <c r="B40">
        <v>-0.61682842066045307</v>
      </c>
    </row>
    <row r="41" spans="1:2" x14ac:dyDescent="0.35">
      <c r="A41">
        <v>3.8900146014379411</v>
      </c>
      <c r="B41">
        <v>-0.16280915004330104</v>
      </c>
    </row>
    <row r="42" spans="1:2" x14ac:dyDescent="0.35">
      <c r="A42">
        <v>5.0190123159296505</v>
      </c>
      <c r="B42">
        <v>-0.19597440468775423</v>
      </c>
    </row>
    <row r="43" spans="1:2" x14ac:dyDescent="0.35">
      <c r="A43">
        <v>5.2632044394461017</v>
      </c>
      <c r="B43">
        <v>-4.5936663574381809E-2</v>
      </c>
    </row>
    <row r="44" spans="1:2" x14ac:dyDescent="0.35">
      <c r="A44">
        <v>4.7793370002518261</v>
      </c>
      <c r="B44">
        <v>-0.47792605146986578</v>
      </c>
    </row>
    <row r="45" spans="1:2" x14ac:dyDescent="0.35">
      <c r="A45">
        <v>4.4819794738901493</v>
      </c>
      <c r="B45">
        <v>-0.55468429250337015</v>
      </c>
    </row>
    <row r="46" spans="1:2" x14ac:dyDescent="0.35">
      <c r="A46">
        <v>3.433975418236118</v>
      </c>
      <c r="B46">
        <v>-0.84834850937523465</v>
      </c>
    </row>
    <row r="47" spans="1:2" x14ac:dyDescent="0.35">
      <c r="A47">
        <v>2.9129895869978082</v>
      </c>
      <c r="B47">
        <v>-0.56879130079518003</v>
      </c>
    </row>
    <row r="48" spans="1:2" x14ac:dyDescent="0.35">
      <c r="A48">
        <v>2.7702793256116163</v>
      </c>
      <c r="B48">
        <v>-0.52390634088084898</v>
      </c>
    </row>
    <row r="49" spans="1:2" x14ac:dyDescent="0.35">
      <c r="A49">
        <v>1.9503612258419185</v>
      </c>
      <c r="B49">
        <v>-1.0548638039865141</v>
      </c>
    </row>
    <row r="50" spans="1:2" x14ac:dyDescent="0.35">
      <c r="A50">
        <v>0.6530672649931013</v>
      </c>
      <c r="B50">
        <v>-0.95601448242634568</v>
      </c>
    </row>
    <row r="51" spans="1:2" x14ac:dyDescent="0.35">
      <c r="A51">
        <v>0.28667212300612421</v>
      </c>
      <c r="B51">
        <v>-0.54636310011220712</v>
      </c>
    </row>
    <row r="52" spans="1:2" x14ac:dyDescent="0.35">
      <c r="A52">
        <v>-0.85349091347312944</v>
      </c>
      <c r="B52">
        <v>-1.1188497408846767</v>
      </c>
    </row>
    <row r="53" spans="1:2" x14ac:dyDescent="0.35">
      <c r="A53">
        <v>-2.4377965961114447</v>
      </c>
      <c r="B53">
        <v>-0.7770244041625527</v>
      </c>
    </row>
    <row r="54" spans="1:2" x14ac:dyDescent="0.35">
      <c r="A54">
        <v>-3.0248921744138615</v>
      </c>
      <c r="B54">
        <v>-0.54111676580873302</v>
      </c>
    </row>
    <row r="55" spans="1:2" x14ac:dyDescent="0.35">
      <c r="A55">
        <v>-2.6442155632727982</v>
      </c>
      <c r="B55">
        <v>0.29430996159052225</v>
      </c>
    </row>
    <row r="56" spans="1:2" x14ac:dyDescent="0.35">
      <c r="A56">
        <v>-2.5578077082066657</v>
      </c>
      <c r="B56">
        <v>0.81188571380713137</v>
      </c>
    </row>
    <row r="57" spans="1:2" x14ac:dyDescent="0.35">
      <c r="A57">
        <v>-2.5061904987426948</v>
      </c>
      <c r="B57">
        <v>1.0235766515800326</v>
      </c>
    </row>
    <row r="58" spans="1:2" x14ac:dyDescent="0.35">
      <c r="A58">
        <v>-2.3868759340482395</v>
      </c>
      <c r="B58">
        <v>1.235731320795395</v>
      </c>
    </row>
    <row r="59" spans="1:2" x14ac:dyDescent="0.35">
      <c r="A59">
        <v>-2.6445238356184313</v>
      </c>
      <c r="B59">
        <v>4.4745112613454801</v>
      </c>
    </row>
    <row r="60" spans="1:2" x14ac:dyDescent="0.35">
      <c r="A60">
        <v>-2.4251780717424567</v>
      </c>
      <c r="B60">
        <v>5.0716606610528272</v>
      </c>
    </row>
    <row r="61" spans="1:2" x14ac:dyDescent="0.35">
      <c r="A61">
        <v>-1.7448046696225243</v>
      </c>
      <c r="B61">
        <v>5.5143224253421232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>
    <tabColor rgb="FF007800"/>
  </sheetPr>
  <dimension ref="A1:B61"/>
  <sheetViews>
    <sheetView workbookViewId="0"/>
  </sheetViews>
  <sheetFormatPr defaultRowHeight="14.5" x14ac:dyDescent="0.35"/>
  <sheetData>
    <row r="1" spans="1:2" x14ac:dyDescent="0.35">
      <c r="A1">
        <v>3.2437905281765635</v>
      </c>
      <c r="B1">
        <v>1.4750760580903337</v>
      </c>
    </row>
    <row r="2" spans="1:2" x14ac:dyDescent="0.35">
      <c r="A2">
        <v>3.4680756320612378</v>
      </c>
      <c r="B2">
        <v>1.1080590512081978</v>
      </c>
    </row>
    <row r="3" spans="1:2" x14ac:dyDescent="0.35">
      <c r="A3">
        <v>2.7312512019817201</v>
      </c>
      <c r="B3">
        <v>0.61601105959997304</v>
      </c>
    </row>
    <row r="4" spans="1:2" x14ac:dyDescent="0.35">
      <c r="A4">
        <v>2.7481180775216338</v>
      </c>
      <c r="B4">
        <v>1.3911966490626679</v>
      </c>
    </row>
    <row r="5" spans="1:2" x14ac:dyDescent="0.35">
      <c r="A5">
        <v>2.7373863107105643</v>
      </c>
      <c r="B5">
        <v>1.2179497409686877</v>
      </c>
    </row>
    <row r="6" spans="1:2" x14ac:dyDescent="0.35">
      <c r="A6">
        <v>2.4756460383082914</v>
      </c>
      <c r="B6">
        <v>1.179982290282354</v>
      </c>
    </row>
    <row r="7" spans="1:2" x14ac:dyDescent="0.35">
      <c r="A7">
        <v>3.0070216646396695</v>
      </c>
      <c r="B7">
        <v>1.0026858262854805</v>
      </c>
    </row>
    <row r="8" spans="1:2" x14ac:dyDescent="0.35">
      <c r="A8">
        <v>2.7282773933986193</v>
      </c>
      <c r="B8">
        <v>0.74182909786104423</v>
      </c>
    </row>
    <row r="9" spans="1:2" x14ac:dyDescent="0.35">
      <c r="A9">
        <v>1.8232263007756515</v>
      </c>
      <c r="B9">
        <v>0.69221801086701784</v>
      </c>
    </row>
    <row r="10" spans="1:2" x14ac:dyDescent="0.35">
      <c r="A10">
        <v>0.8868398293431029</v>
      </c>
      <c r="B10">
        <v>0.89484712784388765</v>
      </c>
    </row>
    <row r="11" spans="1:2" x14ac:dyDescent="0.35">
      <c r="A11">
        <v>0.68324226741542338</v>
      </c>
      <c r="B11">
        <v>1.115422912284513</v>
      </c>
    </row>
    <row r="12" spans="1:2" x14ac:dyDescent="0.35">
      <c r="A12">
        <v>-0.53580793041602348</v>
      </c>
      <c r="B12">
        <v>0.22456664854081421</v>
      </c>
    </row>
    <row r="13" spans="1:2" x14ac:dyDescent="0.35">
      <c r="A13">
        <v>-1.8663019156976381</v>
      </c>
      <c r="B13">
        <v>0.24147634655981134</v>
      </c>
    </row>
    <row r="14" spans="1:2" x14ac:dyDescent="0.35">
      <c r="A14">
        <v>-2.0469693136509823</v>
      </c>
      <c r="B14">
        <v>0.65574980792247717</v>
      </c>
    </row>
    <row r="15" spans="1:2" x14ac:dyDescent="0.35">
      <c r="A15">
        <v>-2.9056871522863328</v>
      </c>
      <c r="B15">
        <v>-0.32645195203619842</v>
      </c>
    </row>
    <row r="16" spans="1:2" x14ac:dyDescent="0.35">
      <c r="A16">
        <v>-3.3728367280680378</v>
      </c>
      <c r="B16">
        <v>-0.25371079667056068</v>
      </c>
    </row>
    <row r="17" spans="1:2" x14ac:dyDescent="0.35">
      <c r="A17">
        <v>-3.8648457534760876</v>
      </c>
      <c r="B17">
        <v>-0.12290158980471505</v>
      </c>
    </row>
    <row r="18" spans="1:2" x14ac:dyDescent="0.35">
      <c r="A18">
        <v>-4.7870318052859249</v>
      </c>
      <c r="B18">
        <v>4.6860190582755701E-2</v>
      </c>
    </row>
    <row r="19" spans="1:2" x14ac:dyDescent="0.35">
      <c r="A19">
        <v>-4.9501880173803423</v>
      </c>
      <c r="B19">
        <v>-0.3088496241192546</v>
      </c>
    </row>
    <row r="20" spans="1:2" x14ac:dyDescent="0.35">
      <c r="A20">
        <v>-4.6701755360357522</v>
      </c>
      <c r="B20">
        <v>-0.98748324051035474</v>
      </c>
    </row>
    <row r="21" spans="1:2" x14ac:dyDescent="0.35">
      <c r="A21">
        <v>-4.1307025679384362</v>
      </c>
      <c r="B21">
        <v>-1.1781813391724816</v>
      </c>
    </row>
    <row r="22" spans="1:2" x14ac:dyDescent="0.35">
      <c r="A22">
        <v>-3.9439255263768875</v>
      </c>
      <c r="B22">
        <v>-1.383571616338277</v>
      </c>
    </row>
    <row r="23" spans="1:2" x14ac:dyDescent="0.35">
      <c r="A23">
        <v>-3.6450309919682686</v>
      </c>
      <c r="B23">
        <v>-1.0109743784670742</v>
      </c>
    </row>
    <row r="24" spans="1:2" x14ac:dyDescent="0.35">
      <c r="A24">
        <v>-2.7476285659124491</v>
      </c>
      <c r="B24">
        <v>-0.9053705896453027</v>
      </c>
    </row>
    <row r="25" spans="1:2" x14ac:dyDescent="0.35">
      <c r="A25">
        <v>-2.5428138735499441</v>
      </c>
      <c r="B25">
        <v>-1.4229085051404584</v>
      </c>
    </row>
    <row r="26" spans="1:2" x14ac:dyDescent="0.35">
      <c r="A26">
        <v>-2.0871005055449561</v>
      </c>
      <c r="B26">
        <v>-1.0757641369229758</v>
      </c>
    </row>
    <row r="27" spans="1:2" x14ac:dyDescent="0.35">
      <c r="A27">
        <v>-1.6564507743626642</v>
      </c>
      <c r="B27">
        <v>-1.2620280368547956</v>
      </c>
    </row>
    <row r="28" spans="1:2" x14ac:dyDescent="0.35">
      <c r="A28">
        <v>-1.2861474871153695</v>
      </c>
      <c r="B28">
        <v>-1.3528074897851887</v>
      </c>
    </row>
    <row r="29" spans="1:2" x14ac:dyDescent="0.35">
      <c r="A29">
        <v>-0.81768958038218065</v>
      </c>
      <c r="B29">
        <v>-1.721842690336028</v>
      </c>
    </row>
    <row r="30" spans="1:2" x14ac:dyDescent="0.35">
      <c r="A30">
        <v>-0.41515853322878038</v>
      </c>
      <c r="B30">
        <v>-1.437868431265573</v>
      </c>
    </row>
    <row r="31" spans="1:2" x14ac:dyDescent="0.35">
      <c r="A31">
        <v>-0.5865258193950933</v>
      </c>
      <c r="B31">
        <v>-0.84233416397904204</v>
      </c>
    </row>
    <row r="32" spans="1:2" x14ac:dyDescent="0.35">
      <c r="A32">
        <v>-0.48862324664827539</v>
      </c>
      <c r="B32">
        <v>-0.89979443077642252</v>
      </c>
    </row>
    <row r="33" spans="1:2" x14ac:dyDescent="0.35">
      <c r="A33">
        <v>-8.5032748907089103E-2</v>
      </c>
      <c r="B33">
        <v>-0.77683196282994038</v>
      </c>
    </row>
    <row r="34" spans="1:2" x14ac:dyDescent="0.35">
      <c r="A34">
        <v>0.57526526514473741</v>
      </c>
      <c r="B34">
        <v>-0.97299244319876932</v>
      </c>
    </row>
    <row r="35" spans="1:2" x14ac:dyDescent="0.35">
      <c r="A35">
        <v>1.243569645414395</v>
      </c>
      <c r="B35">
        <v>-0.83943396305942697</v>
      </c>
    </row>
    <row r="36" spans="1:2" x14ac:dyDescent="0.35">
      <c r="A36">
        <v>1.7491473167251921</v>
      </c>
      <c r="B36">
        <v>-0.77435700632486915</v>
      </c>
    </row>
    <row r="37" spans="1:2" x14ac:dyDescent="0.35">
      <c r="A37">
        <v>2.1824775520075383</v>
      </c>
      <c r="B37">
        <v>-0.94149828249639189</v>
      </c>
    </row>
    <row r="38" spans="1:2" x14ac:dyDescent="0.35">
      <c r="A38">
        <v>2.3304474299476388</v>
      </c>
      <c r="B38">
        <v>-0.55744266358305994</v>
      </c>
    </row>
    <row r="39" spans="1:2" x14ac:dyDescent="0.35">
      <c r="A39">
        <v>3.0797338717948159</v>
      </c>
      <c r="B39">
        <v>-0.68509204878520857</v>
      </c>
    </row>
    <row r="40" spans="1:2" x14ac:dyDescent="0.35">
      <c r="A40">
        <v>3.5240412378709935</v>
      </c>
      <c r="B40">
        <v>-0.61682842066045307</v>
      </c>
    </row>
    <row r="41" spans="1:2" x14ac:dyDescent="0.35">
      <c r="A41">
        <v>3.8900146014379411</v>
      </c>
      <c r="B41">
        <v>-0.16280915004330104</v>
      </c>
    </row>
    <row r="42" spans="1:2" x14ac:dyDescent="0.35">
      <c r="A42">
        <v>5.0190123159296505</v>
      </c>
      <c r="B42">
        <v>-0.19597440468775423</v>
      </c>
    </row>
    <row r="43" spans="1:2" x14ac:dyDescent="0.35">
      <c r="A43">
        <v>5.2632044394461017</v>
      </c>
      <c r="B43">
        <v>-4.5936663574381809E-2</v>
      </c>
    </row>
    <row r="44" spans="1:2" x14ac:dyDescent="0.35">
      <c r="A44">
        <v>4.7793370002518261</v>
      </c>
      <c r="B44">
        <v>-0.47792605146986578</v>
      </c>
    </row>
    <row r="45" spans="1:2" x14ac:dyDescent="0.35">
      <c r="A45">
        <v>4.4819794738901493</v>
      </c>
      <c r="B45">
        <v>-0.55468429250337015</v>
      </c>
    </row>
    <row r="46" spans="1:2" x14ac:dyDescent="0.35">
      <c r="A46">
        <v>3.433975418236118</v>
      </c>
      <c r="B46">
        <v>-0.84834850937523465</v>
      </c>
    </row>
    <row r="47" spans="1:2" x14ac:dyDescent="0.35">
      <c r="A47">
        <v>2.9129895869978082</v>
      </c>
      <c r="B47">
        <v>-0.56879130079518003</v>
      </c>
    </row>
    <row r="48" spans="1:2" x14ac:dyDescent="0.35">
      <c r="A48">
        <v>2.7702793256116163</v>
      </c>
      <c r="B48">
        <v>-0.52390634088084898</v>
      </c>
    </row>
    <row r="49" spans="1:2" x14ac:dyDescent="0.35">
      <c r="A49">
        <v>1.9503612258419185</v>
      </c>
      <c r="B49">
        <v>-1.0548638039865141</v>
      </c>
    </row>
    <row r="50" spans="1:2" x14ac:dyDescent="0.35">
      <c r="A50">
        <v>0.6530672649931013</v>
      </c>
      <c r="B50">
        <v>-0.95601448242634568</v>
      </c>
    </row>
    <row r="51" spans="1:2" x14ac:dyDescent="0.35">
      <c r="A51">
        <v>0.28667212300612421</v>
      </c>
      <c r="B51">
        <v>-0.54636310011220712</v>
      </c>
    </row>
    <row r="52" spans="1:2" x14ac:dyDescent="0.35">
      <c r="A52">
        <v>-0.85349091347312944</v>
      </c>
      <c r="B52">
        <v>-1.1188497408846767</v>
      </c>
    </row>
    <row r="53" spans="1:2" x14ac:dyDescent="0.35">
      <c r="A53">
        <v>-2.4377965961114447</v>
      </c>
      <c r="B53">
        <v>-0.7770244041625527</v>
      </c>
    </row>
    <row r="54" spans="1:2" x14ac:dyDescent="0.35">
      <c r="A54">
        <v>-3.0248921744138615</v>
      </c>
      <c r="B54">
        <v>-0.54111676580873302</v>
      </c>
    </row>
    <row r="55" spans="1:2" x14ac:dyDescent="0.35">
      <c r="A55">
        <v>-2.6442155632727982</v>
      </c>
      <c r="B55">
        <v>0.29430996159052225</v>
      </c>
    </row>
    <row r="56" spans="1:2" x14ac:dyDescent="0.35">
      <c r="A56">
        <v>-2.5578077082066657</v>
      </c>
      <c r="B56">
        <v>0.81188571380713137</v>
      </c>
    </row>
    <row r="57" spans="1:2" x14ac:dyDescent="0.35">
      <c r="A57">
        <v>-2.5061904987426948</v>
      </c>
      <c r="B57">
        <v>1.0235766515800326</v>
      </c>
    </row>
    <row r="58" spans="1:2" x14ac:dyDescent="0.35">
      <c r="A58">
        <v>-2.3868759340482395</v>
      </c>
      <c r="B58">
        <v>1.235731320795395</v>
      </c>
    </row>
    <row r="59" spans="1:2" x14ac:dyDescent="0.35">
      <c r="A59">
        <v>-2.6445238356184313</v>
      </c>
      <c r="B59">
        <v>4.4745112613454801</v>
      </c>
    </row>
    <row r="60" spans="1:2" x14ac:dyDescent="0.35">
      <c r="A60">
        <v>-2.4251780717424567</v>
      </c>
      <c r="B60">
        <v>5.0716606610528272</v>
      </c>
    </row>
    <row r="61" spans="1:2" x14ac:dyDescent="0.35">
      <c r="A61">
        <v>-1.7448046696225243</v>
      </c>
      <c r="B61">
        <v>5.5143224253421232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">
    <tabColor rgb="FF007800"/>
  </sheetPr>
  <dimension ref="A1:B14"/>
  <sheetViews>
    <sheetView workbookViewId="0"/>
  </sheetViews>
  <sheetFormatPr defaultRowHeight="14.5" x14ac:dyDescent="0.35"/>
  <sheetData>
    <row r="1" spans="1:2" x14ac:dyDescent="0.35">
      <c r="A1">
        <v>0.97342983560508856</v>
      </c>
      <c r="B1">
        <v>0.14932876112786025</v>
      </c>
    </row>
    <row r="2" spans="1:2" x14ac:dyDescent="0.35">
      <c r="A2">
        <v>-0.55850503957249631</v>
      </c>
      <c r="B2">
        <v>-0.57176092642339449</v>
      </c>
    </row>
    <row r="3" spans="1:2" x14ac:dyDescent="0.35">
      <c r="A3">
        <v>-0.76101229917913504</v>
      </c>
      <c r="B3">
        <v>0.33709277382994512</v>
      </c>
    </row>
    <row r="4" spans="1:2" x14ac:dyDescent="0.35">
      <c r="A4">
        <v>0.92903293939109699</v>
      </c>
      <c r="B4">
        <v>-0.23450843564398438</v>
      </c>
    </row>
    <row r="5" spans="1:2" x14ac:dyDescent="0.35">
      <c r="A5">
        <v>0.9372865820303683</v>
      </c>
      <c r="B5">
        <v>4.5470382874972744E-2</v>
      </c>
    </row>
    <row r="6" spans="1:2" x14ac:dyDescent="0.35">
      <c r="A6">
        <v>0.77349322235049511</v>
      </c>
      <c r="B6">
        <v>-0.23236444656720856</v>
      </c>
    </row>
    <row r="7" spans="1:2" x14ac:dyDescent="0.35">
      <c r="A7">
        <v>0.61632174861437861</v>
      </c>
      <c r="B7">
        <v>-0.50986000230886275</v>
      </c>
    </row>
    <row r="8" spans="1:2" x14ac:dyDescent="0.35">
      <c r="A8">
        <v>-0.84797367616882013</v>
      </c>
      <c r="B8">
        <v>0.1555250982957562</v>
      </c>
    </row>
    <row r="9" spans="1:2" x14ac:dyDescent="0.35">
      <c r="A9">
        <v>0.57721709318719594</v>
      </c>
      <c r="B9">
        <v>-0.2797838931561511</v>
      </c>
    </row>
    <row r="10" spans="1:2" x14ac:dyDescent="0.35">
      <c r="A10">
        <v>0.68608343956336559</v>
      </c>
      <c r="B10">
        <v>0.40233764048543957</v>
      </c>
    </row>
    <row r="11" spans="1:2" x14ac:dyDescent="0.35">
      <c r="A11">
        <v>-2.1144381785976801E-2</v>
      </c>
      <c r="B11">
        <v>0.827208675710429</v>
      </c>
    </row>
    <row r="12" spans="1:2" x14ac:dyDescent="0.35">
      <c r="A12">
        <v>-0.85108258570473749</v>
      </c>
      <c r="B12">
        <v>4.4560343411280831E-2</v>
      </c>
    </row>
    <row r="13" spans="1:2" x14ac:dyDescent="0.35">
      <c r="A13">
        <v>0.81016089238235722</v>
      </c>
      <c r="B13">
        <v>0.42585216716805163</v>
      </c>
    </row>
    <row r="14" spans="1:2" x14ac:dyDescent="0.35">
      <c r="A14">
        <v>0.77451996297854453</v>
      </c>
      <c r="B14">
        <v>0.24376821652508038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XLSTAT_20210801_163431_1_HID7">
    <tabColor rgb="FF007800"/>
  </sheetPr>
  <dimension ref="A1:B74"/>
  <sheetViews>
    <sheetView workbookViewId="0"/>
  </sheetViews>
  <sheetFormatPr defaultRowHeight="14.5" x14ac:dyDescent="0.35"/>
  <sheetData>
    <row r="1" spans="1:2" x14ac:dyDescent="0.35">
      <c r="A1">
        <v>-0.3016280555861634</v>
      </c>
      <c r="B1">
        <v>-2.6059220591775598</v>
      </c>
    </row>
    <row r="2" spans="1:2" x14ac:dyDescent="0.35">
      <c r="A2">
        <v>-1.4441985438363809</v>
      </c>
      <c r="B2">
        <v>-0.36921903399943073</v>
      </c>
    </row>
    <row r="3" spans="1:2" x14ac:dyDescent="0.35">
      <c r="A3">
        <v>1.6000000000000034</v>
      </c>
      <c r="B3">
        <v>0.96634163980045729</v>
      </c>
    </row>
    <row r="4" spans="1:2" x14ac:dyDescent="0.35">
      <c r="A4">
        <v>1.3514742285550339</v>
      </c>
      <c r="B4">
        <v>1.7642377153437434</v>
      </c>
    </row>
    <row r="5" spans="1:2" x14ac:dyDescent="0.35">
      <c r="A5">
        <v>1.3648519445337184</v>
      </c>
      <c r="B5">
        <v>0.71608118528849829</v>
      </c>
    </row>
    <row r="6" spans="1:2" x14ac:dyDescent="0.35">
      <c r="A6">
        <v>1.3910365165326903</v>
      </c>
      <c r="B6">
        <v>-0.34311503743033817</v>
      </c>
    </row>
    <row r="7" spans="1:2" x14ac:dyDescent="0.35">
      <c r="A7">
        <v>-1.4037833720151849</v>
      </c>
      <c r="B7">
        <v>-1.0345964982470119</v>
      </c>
    </row>
    <row r="8" spans="1:2" x14ac:dyDescent="0.35">
      <c r="A8">
        <v>1.1180712074315959</v>
      </c>
      <c r="B8">
        <v>0.24655319172857673</v>
      </c>
    </row>
    <row r="9" spans="1:2" x14ac:dyDescent="0.35">
      <c r="A9">
        <v>0.64947771085243622</v>
      </c>
      <c r="B9">
        <v>2.348272865626353</v>
      </c>
    </row>
    <row r="10" spans="1:2" x14ac:dyDescent="0.35">
      <c r="A10">
        <v>-0.79961711726144791</v>
      </c>
      <c r="B10">
        <v>2.2740111798859615</v>
      </c>
    </row>
    <row r="11" spans="1:2" x14ac:dyDescent="0.35">
      <c r="A11">
        <v>-1.3073177629739785</v>
      </c>
      <c r="B11">
        <v>-1.352618375411075</v>
      </c>
    </row>
    <row r="12" spans="1:2" x14ac:dyDescent="0.35">
      <c r="A12">
        <v>0.81155956735053092</v>
      </c>
      <c r="B12">
        <v>2.6154780059792087</v>
      </c>
    </row>
    <row r="13" spans="1:2" x14ac:dyDescent="0.35">
      <c r="A13">
        <v>0.92610038727194144</v>
      </c>
      <c r="B13">
        <v>2.0209316777779032</v>
      </c>
    </row>
    <row r="14" spans="1:2" x14ac:dyDescent="0.35">
      <c r="A14">
        <v>0.43124385007070909</v>
      </c>
      <c r="B14">
        <v>1.5184066065296193</v>
      </c>
    </row>
    <row r="15" spans="1:2" x14ac:dyDescent="0.35">
      <c r="A15">
        <v>0.63256325502419875</v>
      </c>
      <c r="B15">
        <v>1.3390648660448257</v>
      </c>
    </row>
    <row r="16" spans="1:2" x14ac:dyDescent="0.35">
      <c r="A16">
        <v>0.56695246665406696</v>
      </c>
      <c r="B16">
        <v>0.85513179452094346</v>
      </c>
    </row>
    <row r="17" spans="1:2" x14ac:dyDescent="0.35">
      <c r="A17">
        <v>0.28933069890043051</v>
      </c>
      <c r="B17">
        <v>1.327592974913405</v>
      </c>
    </row>
    <row r="18" spans="1:2" x14ac:dyDescent="0.35">
      <c r="A18">
        <v>0.3715934948157828</v>
      </c>
      <c r="B18">
        <v>1.2605961363396536</v>
      </c>
    </row>
    <row r="19" spans="1:2" x14ac:dyDescent="0.35">
      <c r="A19">
        <v>0.3007610010492951</v>
      </c>
      <c r="B19">
        <v>1.1705003849892561</v>
      </c>
    </row>
    <row r="20" spans="1:2" x14ac:dyDescent="0.35">
      <c r="A20">
        <v>0.53229279513416972</v>
      </c>
      <c r="B20">
        <v>1.1811691373772095</v>
      </c>
    </row>
    <row r="21" spans="1:2" x14ac:dyDescent="0.35">
      <c r="A21">
        <v>0.5483763187844064</v>
      </c>
      <c r="B21">
        <v>0.97938366350124284</v>
      </c>
    </row>
    <row r="22" spans="1:2" x14ac:dyDescent="0.35">
      <c r="A22">
        <v>0.3176800131531034</v>
      </c>
      <c r="B22">
        <v>0.82080472368794366</v>
      </c>
    </row>
    <row r="23" spans="1:2" x14ac:dyDescent="0.35">
      <c r="A23">
        <v>-5.6535357342656495E-2</v>
      </c>
      <c r="B23">
        <v>0.72625744743291487</v>
      </c>
    </row>
    <row r="24" spans="1:2" x14ac:dyDescent="0.35">
      <c r="A24">
        <v>-0.18300105894030344</v>
      </c>
      <c r="B24">
        <v>0.84324964466291308</v>
      </c>
    </row>
    <row r="25" spans="1:2" x14ac:dyDescent="0.35">
      <c r="A25">
        <v>-0.24733237112159717</v>
      </c>
      <c r="B25">
        <v>2.0184114716957996E-2</v>
      </c>
    </row>
    <row r="26" spans="1:2" x14ac:dyDescent="0.35">
      <c r="A26">
        <v>-0.66019095425153285</v>
      </c>
      <c r="B26">
        <v>-0.23813570385783564</v>
      </c>
    </row>
    <row r="27" spans="1:2" x14ac:dyDescent="0.35">
      <c r="A27">
        <v>-0.84410546022776201</v>
      </c>
      <c r="B27">
        <v>1.5901704060391722E-2</v>
      </c>
    </row>
    <row r="28" spans="1:2" x14ac:dyDescent="0.35">
      <c r="A28">
        <v>-0.73317520754592858</v>
      </c>
      <c r="B28">
        <v>-0.72676009472915482</v>
      </c>
    </row>
    <row r="29" spans="1:2" x14ac:dyDescent="0.35">
      <c r="A29">
        <v>-0.91775737310502425</v>
      </c>
      <c r="B29">
        <v>-0.80416093146811607</v>
      </c>
    </row>
    <row r="30" spans="1:2" x14ac:dyDescent="0.35">
      <c r="A30">
        <v>-1.1101017983548331</v>
      </c>
      <c r="B30">
        <v>-0.80835145794100671</v>
      </c>
    </row>
    <row r="31" spans="1:2" x14ac:dyDescent="0.35">
      <c r="A31">
        <v>-1.4419362027278861</v>
      </c>
      <c r="B31">
        <v>-0.86388954883840774</v>
      </c>
    </row>
    <row r="32" spans="1:2" x14ac:dyDescent="0.35">
      <c r="A32">
        <v>-1.3646328865791038</v>
      </c>
      <c r="B32">
        <v>-1.1161787670630572</v>
      </c>
    </row>
    <row r="33" spans="1:2" x14ac:dyDescent="0.35">
      <c r="A33">
        <v>-1.043195034445507</v>
      </c>
      <c r="B33">
        <v>-1.4999911318295969</v>
      </c>
    </row>
    <row r="34" spans="1:2" x14ac:dyDescent="0.35">
      <c r="A34">
        <v>-0.79386928665953449</v>
      </c>
      <c r="B34">
        <v>-1.4810652639029529</v>
      </c>
    </row>
    <row r="35" spans="1:2" x14ac:dyDescent="0.35">
      <c r="A35">
        <v>-0.66714875228496506</v>
      </c>
      <c r="B35">
        <v>-1.569421838254633</v>
      </c>
    </row>
    <row r="36" spans="1:2" x14ac:dyDescent="0.35">
      <c r="A36">
        <v>-0.71299429566456085</v>
      </c>
      <c r="B36">
        <v>-1.2772990188914977</v>
      </c>
    </row>
    <row r="37" spans="1:2" x14ac:dyDescent="0.35">
      <c r="A37">
        <v>-0.46913214083074378</v>
      </c>
      <c r="B37">
        <v>-1.0156102272515346</v>
      </c>
    </row>
    <row r="38" spans="1:2" x14ac:dyDescent="0.35">
      <c r="A38">
        <v>-0.22638465863319379</v>
      </c>
      <c r="B38">
        <v>-1.3052858458765746</v>
      </c>
    </row>
    <row r="39" spans="1:2" x14ac:dyDescent="0.35">
      <c r="A39">
        <v>-0.22931828681598435</v>
      </c>
      <c r="B39">
        <v>-1.0266568652749697</v>
      </c>
    </row>
    <row r="40" spans="1:2" x14ac:dyDescent="0.35">
      <c r="A40">
        <v>-2.6396399733599765E-2</v>
      </c>
      <c r="B40">
        <v>-1.0474971086433289</v>
      </c>
    </row>
    <row r="41" spans="1:2" x14ac:dyDescent="0.35">
      <c r="A41">
        <v>0.11915767775744224</v>
      </c>
      <c r="B41">
        <v>-1.0259452542249781</v>
      </c>
    </row>
    <row r="42" spans="1:2" x14ac:dyDescent="0.35">
      <c r="A42">
        <v>0.38474683750421029</v>
      </c>
      <c r="B42">
        <v>-1.1873099204139428</v>
      </c>
    </row>
    <row r="43" spans="1:2" x14ac:dyDescent="0.35">
      <c r="A43">
        <v>0.3989335807358747</v>
      </c>
      <c r="B43">
        <v>-0.94979683758871802</v>
      </c>
    </row>
    <row r="44" spans="1:2" x14ac:dyDescent="0.35">
      <c r="A44">
        <v>0.12485091534909717</v>
      </c>
      <c r="B44">
        <v>-0.62452982048786221</v>
      </c>
    </row>
    <row r="45" spans="1:2" x14ac:dyDescent="0.35">
      <c r="A45">
        <v>0.17210243515004234</v>
      </c>
      <c r="B45">
        <v>-0.64724483272542355</v>
      </c>
    </row>
    <row r="46" spans="1:2" x14ac:dyDescent="0.35">
      <c r="A46">
        <v>0.25919050344416911</v>
      </c>
      <c r="B46">
        <v>-0.48486156408580555</v>
      </c>
    </row>
    <row r="47" spans="1:2" x14ac:dyDescent="0.35">
      <c r="A47">
        <v>0.54578443836980128</v>
      </c>
      <c r="B47">
        <v>-0.45220189691230306</v>
      </c>
    </row>
    <row r="48" spans="1:2" x14ac:dyDescent="0.35">
      <c r="A48">
        <v>0.68720505975054147</v>
      </c>
      <c r="B48">
        <v>-0.27134453598482683</v>
      </c>
    </row>
    <row r="49" spans="1:2" x14ac:dyDescent="0.35">
      <c r="A49">
        <v>0.80898454801873809</v>
      </c>
      <c r="B49">
        <v>-0.14916218050737251</v>
      </c>
    </row>
    <row r="50" spans="1:2" x14ac:dyDescent="0.35">
      <c r="A50">
        <v>1.0023326564761037</v>
      </c>
      <c r="B50">
        <v>-0.17003233859809633</v>
      </c>
    </row>
    <row r="51" spans="1:2" x14ac:dyDescent="0.35">
      <c r="A51">
        <v>0.89504393802224702</v>
      </c>
      <c r="B51">
        <v>6.9040312820825109E-2</v>
      </c>
    </row>
    <row r="52" spans="1:2" x14ac:dyDescent="0.35">
      <c r="A52">
        <v>1.1631397018408185</v>
      </c>
      <c r="B52">
        <v>0.11858574734777511</v>
      </c>
    </row>
    <row r="53" spans="1:2" x14ac:dyDescent="0.35">
      <c r="A53">
        <v>1.2707951460436346</v>
      </c>
      <c r="B53">
        <v>0.24064423660865608</v>
      </c>
    </row>
    <row r="54" spans="1:2" x14ac:dyDescent="0.35">
      <c r="A54">
        <v>1.2205347862273961</v>
      </c>
      <c r="B54">
        <v>0.60426389553009108</v>
      </c>
    </row>
    <row r="55" spans="1:2" x14ac:dyDescent="0.35">
      <c r="A55">
        <v>1.5828416969843009</v>
      </c>
      <c r="B55">
        <v>0.81618805539186212</v>
      </c>
    </row>
    <row r="56" spans="1:2" x14ac:dyDescent="0.35">
      <c r="A56">
        <v>1.5944903851257257</v>
      </c>
      <c r="B56">
        <v>0.94285814326199846</v>
      </c>
    </row>
    <row r="57" spans="1:2" x14ac:dyDescent="0.35">
      <c r="A57">
        <v>1.5886127390206275</v>
      </c>
      <c r="B57">
        <v>0.56355164192477059</v>
      </c>
    </row>
    <row r="58" spans="1:2" x14ac:dyDescent="0.35">
      <c r="A58">
        <v>1.5212522273599773</v>
      </c>
      <c r="B58">
        <v>0.44724799885027733</v>
      </c>
    </row>
    <row r="59" spans="1:2" x14ac:dyDescent="0.35">
      <c r="A59">
        <v>1.3267832432714788</v>
      </c>
      <c r="B59">
        <v>0.10397816373212643</v>
      </c>
    </row>
    <row r="60" spans="1:2" x14ac:dyDescent="0.35">
      <c r="A60">
        <v>1.0874107797296444</v>
      </c>
      <c r="B60">
        <v>0.21789527736593048</v>
      </c>
    </row>
    <row r="61" spans="1:2" x14ac:dyDescent="0.35">
      <c r="A61">
        <v>1.0309420352732777</v>
      </c>
      <c r="B61">
        <v>0.22640768312096032</v>
      </c>
    </row>
    <row r="62" spans="1:2" x14ac:dyDescent="0.35">
      <c r="A62">
        <v>0.98108081257090174</v>
      </c>
      <c r="B62">
        <v>-0.24830271122113468</v>
      </c>
    </row>
    <row r="63" spans="1:2" x14ac:dyDescent="0.35">
      <c r="A63">
        <v>0.56588104412293427</v>
      </c>
      <c r="B63">
        <v>-0.40965791518164935</v>
      </c>
    </row>
    <row r="64" spans="1:2" x14ac:dyDescent="0.35">
      <c r="A64">
        <v>0.31731864945381344</v>
      </c>
      <c r="B64">
        <v>-0.20399154301326061</v>
      </c>
    </row>
    <row r="65" spans="1:2" x14ac:dyDescent="0.35">
      <c r="A65">
        <v>0.17674024913705605</v>
      </c>
      <c r="B65">
        <v>-0.78766593950553276</v>
      </c>
    </row>
    <row r="66" spans="1:2" x14ac:dyDescent="0.35">
      <c r="A66">
        <v>-0.43552428785773495</v>
      </c>
      <c r="B66">
        <v>-0.89587922118555063</v>
      </c>
    </row>
    <row r="67" spans="1:2" x14ac:dyDescent="0.35">
      <c r="A67">
        <v>-0.69789440433745709</v>
      </c>
      <c r="B67">
        <v>-0.86176288316718508</v>
      </c>
    </row>
    <row r="68" spans="1:2" x14ac:dyDescent="0.35">
      <c r="A68">
        <v>-0.89049822121773714</v>
      </c>
      <c r="B68">
        <v>-0.29324203202984478</v>
      </c>
    </row>
    <row r="69" spans="1:2" x14ac:dyDescent="0.35">
      <c r="A69">
        <v>-1.0738040621688947</v>
      </c>
      <c r="B69">
        <v>3.2334744683130412E-3</v>
      </c>
    </row>
    <row r="70" spans="1:2" x14ac:dyDescent="0.35">
      <c r="A70">
        <v>-1.1483851781535053</v>
      </c>
      <c r="B70">
        <v>0.11503687254973549</v>
      </c>
    </row>
    <row r="71" spans="1:2" x14ac:dyDescent="0.35">
      <c r="A71">
        <v>-1.1997599158701586</v>
      </c>
      <c r="B71">
        <v>0.24245035686182903</v>
      </c>
    </row>
    <row r="72" spans="1:2" x14ac:dyDescent="0.35">
      <c r="A72">
        <v>-2.4525077908754929</v>
      </c>
      <c r="B72">
        <v>2.1675273378242998</v>
      </c>
    </row>
    <row r="73" spans="1:2" x14ac:dyDescent="0.35">
      <c r="A73">
        <v>-2.6080361924705215</v>
      </c>
      <c r="B73">
        <v>2.5712596609177556</v>
      </c>
    </row>
    <row r="74" spans="1:2" x14ac:dyDescent="0.35">
      <c r="A74">
        <v>-2.5833324021095816</v>
      </c>
      <c r="B74">
        <v>2.934823173301603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XLSTAT_20210801_163431_1_HID6">
    <tabColor rgb="FF007800"/>
  </sheetPr>
  <dimension ref="A1:B61"/>
  <sheetViews>
    <sheetView workbookViewId="0"/>
  </sheetViews>
  <sheetFormatPr defaultRowHeight="14.5" x14ac:dyDescent="0.35"/>
  <sheetData>
    <row r="1" spans="1:2" x14ac:dyDescent="0.35">
      <c r="A1">
        <v>0.43124385007070909</v>
      </c>
      <c r="B1">
        <v>1.5184066065296193</v>
      </c>
    </row>
    <row r="2" spans="1:2" x14ac:dyDescent="0.35">
      <c r="A2">
        <v>0.63256325502419875</v>
      </c>
      <c r="B2">
        <v>1.3390648660448257</v>
      </c>
    </row>
    <row r="3" spans="1:2" x14ac:dyDescent="0.35">
      <c r="A3">
        <v>0.56695246665406696</v>
      </c>
      <c r="B3">
        <v>0.85513179452094346</v>
      </c>
    </row>
    <row r="4" spans="1:2" x14ac:dyDescent="0.35">
      <c r="A4">
        <v>0.28933069890043051</v>
      </c>
      <c r="B4">
        <v>1.327592974913405</v>
      </c>
    </row>
    <row r="5" spans="1:2" x14ac:dyDescent="0.35">
      <c r="A5">
        <v>0.3715934948157828</v>
      </c>
      <c r="B5">
        <v>1.2605961363396536</v>
      </c>
    </row>
    <row r="6" spans="1:2" x14ac:dyDescent="0.35">
      <c r="A6">
        <v>0.3007610010492951</v>
      </c>
      <c r="B6">
        <v>1.1705003849892561</v>
      </c>
    </row>
    <row r="7" spans="1:2" x14ac:dyDescent="0.35">
      <c r="A7">
        <v>0.53229279513416972</v>
      </c>
      <c r="B7">
        <v>1.1811691373772095</v>
      </c>
    </row>
    <row r="8" spans="1:2" x14ac:dyDescent="0.35">
      <c r="A8">
        <v>0.5483763187844064</v>
      </c>
      <c r="B8">
        <v>0.97938366350124284</v>
      </c>
    </row>
    <row r="9" spans="1:2" x14ac:dyDescent="0.35">
      <c r="A9">
        <v>0.3176800131531034</v>
      </c>
      <c r="B9">
        <v>0.82080472368794366</v>
      </c>
    </row>
    <row r="10" spans="1:2" x14ac:dyDescent="0.35">
      <c r="A10">
        <v>-5.6535357342656495E-2</v>
      </c>
      <c r="B10">
        <v>0.72625744743291487</v>
      </c>
    </row>
    <row r="11" spans="1:2" x14ac:dyDescent="0.35">
      <c r="A11">
        <v>-0.18300105894030344</v>
      </c>
      <c r="B11">
        <v>0.84324964466291308</v>
      </c>
    </row>
    <row r="12" spans="1:2" x14ac:dyDescent="0.35">
      <c r="A12">
        <v>-0.24733237112159717</v>
      </c>
      <c r="B12">
        <v>2.0184114716957996E-2</v>
      </c>
    </row>
    <row r="13" spans="1:2" x14ac:dyDescent="0.35">
      <c r="A13">
        <v>-0.66019095425153285</v>
      </c>
      <c r="B13">
        <v>-0.23813570385783564</v>
      </c>
    </row>
    <row r="14" spans="1:2" x14ac:dyDescent="0.35">
      <c r="A14">
        <v>-0.84410546022776201</v>
      </c>
      <c r="B14">
        <v>1.5901704060391722E-2</v>
      </c>
    </row>
    <row r="15" spans="1:2" x14ac:dyDescent="0.35">
      <c r="A15">
        <v>-0.73317520754592858</v>
      </c>
      <c r="B15">
        <v>-0.72676009472915482</v>
      </c>
    </row>
    <row r="16" spans="1:2" x14ac:dyDescent="0.35">
      <c r="A16">
        <v>-0.91775737310502425</v>
      </c>
      <c r="B16">
        <v>-0.80416093146811607</v>
      </c>
    </row>
    <row r="17" spans="1:2" x14ac:dyDescent="0.35">
      <c r="A17">
        <v>-1.1101017983548331</v>
      </c>
      <c r="B17">
        <v>-0.80835145794100671</v>
      </c>
    </row>
    <row r="18" spans="1:2" x14ac:dyDescent="0.35">
      <c r="A18">
        <v>-1.4419362027278861</v>
      </c>
      <c r="B18">
        <v>-0.86388954883840774</v>
      </c>
    </row>
    <row r="19" spans="1:2" x14ac:dyDescent="0.35">
      <c r="A19">
        <v>-1.3646328865791038</v>
      </c>
      <c r="B19">
        <v>-1.1161787670630572</v>
      </c>
    </row>
    <row r="20" spans="1:2" x14ac:dyDescent="0.35">
      <c r="A20">
        <v>-1.043195034445507</v>
      </c>
      <c r="B20">
        <v>-1.4999911318295969</v>
      </c>
    </row>
    <row r="21" spans="1:2" x14ac:dyDescent="0.35">
      <c r="A21">
        <v>-0.79386928665953449</v>
      </c>
      <c r="B21">
        <v>-1.4810652639029529</v>
      </c>
    </row>
    <row r="22" spans="1:2" x14ac:dyDescent="0.35">
      <c r="A22">
        <v>-0.66714875228496506</v>
      </c>
      <c r="B22">
        <v>-1.569421838254633</v>
      </c>
    </row>
    <row r="23" spans="1:2" x14ac:dyDescent="0.35">
      <c r="A23">
        <v>-0.71299429566456085</v>
      </c>
      <c r="B23">
        <v>-1.2772990188914977</v>
      </c>
    </row>
    <row r="24" spans="1:2" x14ac:dyDescent="0.35">
      <c r="A24">
        <v>-0.46913214083074378</v>
      </c>
      <c r="B24">
        <v>-1.0156102272515346</v>
      </c>
    </row>
    <row r="25" spans="1:2" x14ac:dyDescent="0.35">
      <c r="A25">
        <v>-0.22638465863319379</v>
      </c>
      <c r="B25">
        <v>-1.3052858458765746</v>
      </c>
    </row>
    <row r="26" spans="1:2" x14ac:dyDescent="0.35">
      <c r="A26">
        <v>-0.22931828681598435</v>
      </c>
      <c r="B26">
        <v>-1.0266568652749697</v>
      </c>
    </row>
    <row r="27" spans="1:2" x14ac:dyDescent="0.35">
      <c r="A27">
        <v>-2.6396399733599765E-2</v>
      </c>
      <c r="B27">
        <v>-1.0474971086433289</v>
      </c>
    </row>
    <row r="28" spans="1:2" x14ac:dyDescent="0.35">
      <c r="A28">
        <v>0.11915767775744224</v>
      </c>
      <c r="B28">
        <v>-1.0259452542249781</v>
      </c>
    </row>
    <row r="29" spans="1:2" x14ac:dyDescent="0.35">
      <c r="A29">
        <v>0.38474683750421029</v>
      </c>
      <c r="B29">
        <v>-1.1873099204139428</v>
      </c>
    </row>
    <row r="30" spans="1:2" x14ac:dyDescent="0.35">
      <c r="A30">
        <v>0.3989335807358747</v>
      </c>
      <c r="B30">
        <v>-0.94979683758871802</v>
      </c>
    </row>
    <row r="31" spans="1:2" x14ac:dyDescent="0.35">
      <c r="A31">
        <v>0.12485091534909717</v>
      </c>
      <c r="B31">
        <v>-0.62452982048786221</v>
      </c>
    </row>
    <row r="32" spans="1:2" x14ac:dyDescent="0.35">
      <c r="A32">
        <v>0.17210243515004234</v>
      </c>
      <c r="B32">
        <v>-0.64724483272542355</v>
      </c>
    </row>
    <row r="33" spans="1:2" x14ac:dyDescent="0.35">
      <c r="A33">
        <v>0.25919050344416911</v>
      </c>
      <c r="B33">
        <v>-0.48486156408580555</v>
      </c>
    </row>
    <row r="34" spans="1:2" x14ac:dyDescent="0.35">
      <c r="A34">
        <v>0.54578443836980128</v>
      </c>
      <c r="B34">
        <v>-0.45220189691230306</v>
      </c>
    </row>
    <row r="35" spans="1:2" x14ac:dyDescent="0.35">
      <c r="A35">
        <v>0.68720505975054147</v>
      </c>
      <c r="B35">
        <v>-0.27134453598482683</v>
      </c>
    </row>
    <row r="36" spans="1:2" x14ac:dyDescent="0.35">
      <c r="A36">
        <v>0.80898454801873809</v>
      </c>
      <c r="B36">
        <v>-0.14916218050737251</v>
      </c>
    </row>
    <row r="37" spans="1:2" x14ac:dyDescent="0.35">
      <c r="A37">
        <v>1.0023326564761037</v>
      </c>
      <c r="B37">
        <v>-0.17003233859809633</v>
      </c>
    </row>
    <row r="38" spans="1:2" x14ac:dyDescent="0.35">
      <c r="A38">
        <v>0.89504393802224702</v>
      </c>
      <c r="B38">
        <v>6.9040312820825109E-2</v>
      </c>
    </row>
    <row r="39" spans="1:2" x14ac:dyDescent="0.35">
      <c r="A39">
        <v>1.1631397018408185</v>
      </c>
      <c r="B39">
        <v>0.11858574734777511</v>
      </c>
    </row>
    <row r="40" spans="1:2" x14ac:dyDescent="0.35">
      <c r="A40">
        <v>1.2707951460436346</v>
      </c>
      <c r="B40">
        <v>0.24064423660865608</v>
      </c>
    </row>
    <row r="41" spans="1:2" x14ac:dyDescent="0.35">
      <c r="A41">
        <v>1.2205347862273961</v>
      </c>
      <c r="B41">
        <v>0.60426389553009108</v>
      </c>
    </row>
    <row r="42" spans="1:2" x14ac:dyDescent="0.35">
      <c r="A42">
        <v>1.5828416969843009</v>
      </c>
      <c r="B42">
        <v>0.81618805539186212</v>
      </c>
    </row>
    <row r="43" spans="1:2" x14ac:dyDescent="0.35">
      <c r="A43">
        <v>1.5944903851257257</v>
      </c>
      <c r="B43">
        <v>0.94285814326199846</v>
      </c>
    </row>
    <row r="44" spans="1:2" x14ac:dyDescent="0.35">
      <c r="A44">
        <v>1.5886127390206275</v>
      </c>
      <c r="B44">
        <v>0.56355164192477059</v>
      </c>
    </row>
    <row r="45" spans="1:2" x14ac:dyDescent="0.35">
      <c r="A45">
        <v>1.5212522273599773</v>
      </c>
      <c r="B45">
        <v>0.44724799885027733</v>
      </c>
    </row>
    <row r="46" spans="1:2" x14ac:dyDescent="0.35">
      <c r="A46">
        <v>1.3267832432714788</v>
      </c>
      <c r="B46">
        <v>0.10397816373212643</v>
      </c>
    </row>
    <row r="47" spans="1:2" x14ac:dyDescent="0.35">
      <c r="A47">
        <v>1.0874107797296444</v>
      </c>
      <c r="B47">
        <v>0.21789527736593048</v>
      </c>
    </row>
    <row r="48" spans="1:2" x14ac:dyDescent="0.35">
      <c r="A48">
        <v>1.0309420352732777</v>
      </c>
      <c r="B48">
        <v>0.22640768312096032</v>
      </c>
    </row>
    <row r="49" spans="1:2" x14ac:dyDescent="0.35">
      <c r="A49">
        <v>0.98108081257090174</v>
      </c>
      <c r="B49">
        <v>-0.24830271122113468</v>
      </c>
    </row>
    <row r="50" spans="1:2" x14ac:dyDescent="0.35">
      <c r="A50">
        <v>0.56588104412293427</v>
      </c>
      <c r="B50">
        <v>-0.40965791518164935</v>
      </c>
    </row>
    <row r="51" spans="1:2" x14ac:dyDescent="0.35">
      <c r="A51">
        <v>0.31731864945381344</v>
      </c>
      <c r="B51">
        <v>-0.20399154301326061</v>
      </c>
    </row>
    <row r="52" spans="1:2" x14ac:dyDescent="0.35">
      <c r="A52">
        <v>0.17674024913705605</v>
      </c>
      <c r="B52">
        <v>-0.78766593950553276</v>
      </c>
    </row>
    <row r="53" spans="1:2" x14ac:dyDescent="0.35">
      <c r="A53">
        <v>-0.43552428785773495</v>
      </c>
      <c r="B53">
        <v>-0.89587922118555063</v>
      </c>
    </row>
    <row r="54" spans="1:2" x14ac:dyDescent="0.35">
      <c r="A54">
        <v>-0.69789440433745709</v>
      </c>
      <c r="B54">
        <v>-0.86176288316718508</v>
      </c>
    </row>
    <row r="55" spans="1:2" x14ac:dyDescent="0.35">
      <c r="A55">
        <v>-0.89049822121773714</v>
      </c>
      <c r="B55">
        <v>-0.29324203202984478</v>
      </c>
    </row>
    <row r="56" spans="1:2" x14ac:dyDescent="0.35">
      <c r="A56">
        <v>-1.0738040621688947</v>
      </c>
      <c r="B56">
        <v>3.2334744683130412E-3</v>
      </c>
    </row>
    <row r="57" spans="1:2" x14ac:dyDescent="0.35">
      <c r="A57">
        <v>-1.1483851781535053</v>
      </c>
      <c r="B57">
        <v>0.11503687254973549</v>
      </c>
    </row>
    <row r="58" spans="1:2" x14ac:dyDescent="0.35">
      <c r="A58">
        <v>-1.1997599158701586</v>
      </c>
      <c r="B58">
        <v>0.24245035686182903</v>
      </c>
    </row>
    <row r="59" spans="1:2" x14ac:dyDescent="0.35">
      <c r="A59">
        <v>-2.4525077908754929</v>
      </c>
      <c r="B59">
        <v>2.1675273378242998</v>
      </c>
    </row>
    <row r="60" spans="1:2" x14ac:dyDescent="0.35">
      <c r="A60">
        <v>-2.6080361924705215</v>
      </c>
      <c r="B60">
        <v>2.5712596609177556</v>
      </c>
    </row>
    <row r="61" spans="1:2" x14ac:dyDescent="0.35">
      <c r="A61">
        <v>-2.5833324021095816</v>
      </c>
      <c r="B61">
        <v>2.934823173301603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XLSTAT_20210801_163431_1_HID5">
    <tabColor rgb="FF007800"/>
  </sheetPr>
  <dimension ref="A1:B13"/>
  <sheetViews>
    <sheetView workbookViewId="0"/>
  </sheetViews>
  <sheetFormatPr defaultRowHeight="14.5" x14ac:dyDescent="0.35"/>
  <sheetData>
    <row r="1" spans="1:2" x14ac:dyDescent="0.35">
      <c r="A1">
        <v>-0.17209692500817886</v>
      </c>
      <c r="B1">
        <v>-0.78772517245991236</v>
      </c>
    </row>
    <row r="2" spans="1:2" x14ac:dyDescent="0.35">
      <c r="A2">
        <v>-0.82400202465427486</v>
      </c>
      <c r="B2">
        <v>-0.11160852881550692</v>
      </c>
    </row>
    <row r="3" spans="1:2" x14ac:dyDescent="0.35">
      <c r="A3">
        <v>0.9128961146468304</v>
      </c>
      <c r="B3">
        <v>0.29210836609106083</v>
      </c>
    </row>
    <row r="4" spans="1:2" x14ac:dyDescent="0.35">
      <c r="A4">
        <v>0.77109723268325636</v>
      </c>
      <c r="B4">
        <v>0.53329855115391978</v>
      </c>
    </row>
    <row r="5" spans="1:2" x14ac:dyDescent="0.35">
      <c r="A5">
        <v>0.77873002327062524</v>
      </c>
      <c r="B5">
        <v>0.21645895862085196</v>
      </c>
    </row>
    <row r="6" spans="1:2" x14ac:dyDescent="0.35">
      <c r="A6">
        <v>0.79366989454659498</v>
      </c>
      <c r="B6">
        <v>-0.10371774208730711</v>
      </c>
    </row>
    <row r="7" spans="1:2" x14ac:dyDescent="0.35">
      <c r="A7">
        <v>-0.80094274132405363</v>
      </c>
      <c r="B7">
        <v>-0.31274062942053582</v>
      </c>
    </row>
    <row r="8" spans="1:2" x14ac:dyDescent="0.35">
      <c r="A8">
        <v>0.63792678822674509</v>
      </c>
      <c r="B8">
        <v>7.45287660430759E-2</v>
      </c>
    </row>
    <row r="9" spans="1:2" x14ac:dyDescent="0.35">
      <c r="A9">
        <v>0.37056604924181591</v>
      </c>
      <c r="B9">
        <v>0.70984227695676139</v>
      </c>
    </row>
    <row r="10" spans="1:2" x14ac:dyDescent="0.35">
      <c r="A10">
        <v>-0.45622959972067079</v>
      </c>
      <c r="B10">
        <v>0.68739425361661755</v>
      </c>
    </row>
    <row r="11" spans="1:2" x14ac:dyDescent="0.35">
      <c r="A11">
        <v>-0.74590331651733022</v>
      </c>
      <c r="B11">
        <v>-0.40887314311288692</v>
      </c>
    </row>
    <row r="12" spans="1:2" x14ac:dyDescent="0.35">
      <c r="A12">
        <v>0.46304348489922553</v>
      </c>
      <c r="B12">
        <v>0.79061376992039134</v>
      </c>
    </row>
    <row r="13" spans="1:2" x14ac:dyDescent="0.35">
      <c r="A13">
        <v>0.52839590332092412</v>
      </c>
      <c r="B13">
        <v>0.61089269680986602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XLSTAT_20210801_163431_1_HID4">
    <tabColor rgb="FF007800"/>
  </sheetPr>
  <dimension ref="A1:B74"/>
  <sheetViews>
    <sheetView workbookViewId="0"/>
  </sheetViews>
  <sheetFormatPr defaultRowHeight="14.5" x14ac:dyDescent="0.35"/>
  <sheetData>
    <row r="1" spans="1:2" x14ac:dyDescent="0.35">
      <c r="A1">
        <v>-2.3095639288745056</v>
      </c>
      <c r="B1">
        <v>-4.7325841532297366</v>
      </c>
    </row>
    <row r="2" spans="1:2" x14ac:dyDescent="0.35">
      <c r="A2">
        <v>-3.2453231321637799</v>
      </c>
      <c r="B2">
        <v>2.5512647764573937</v>
      </c>
    </row>
    <row r="3" spans="1:2" x14ac:dyDescent="0.35">
      <c r="A3">
        <v>3.9550341269082896</v>
      </c>
      <c r="B3">
        <v>-1.6661190077746013</v>
      </c>
    </row>
    <row r="4" spans="1:2" x14ac:dyDescent="0.35">
      <c r="A4">
        <v>3.9524170229513733</v>
      </c>
      <c r="B4">
        <v>0.56657395269755317</v>
      </c>
    </row>
    <row r="5" spans="1:2" x14ac:dyDescent="0.35">
      <c r="A5">
        <v>3.3039288453580018</v>
      </c>
      <c r="B5">
        <v>-1.6466276627125518</v>
      </c>
    </row>
    <row r="6" spans="1:2" x14ac:dyDescent="0.35">
      <c r="A6">
        <v>2.6749832416571975</v>
      </c>
      <c r="B6">
        <v>-3.912257347111145</v>
      </c>
    </row>
    <row r="7" spans="1:2" x14ac:dyDescent="0.35">
      <c r="A7">
        <v>-3.5905190518680494</v>
      </c>
      <c r="B7">
        <v>1.0729211056766439</v>
      </c>
    </row>
    <row r="8" spans="1:2" x14ac:dyDescent="0.35">
      <c r="A8">
        <v>2.4871157035671003</v>
      </c>
      <c r="B8">
        <v>-2.0569480442006816</v>
      </c>
    </row>
    <row r="9" spans="1:2" x14ac:dyDescent="0.35">
      <c r="A9">
        <v>2.8675955611518078</v>
      </c>
      <c r="B9">
        <v>3.3964469792623797</v>
      </c>
    </row>
    <row r="10" spans="1:2" x14ac:dyDescent="0.35">
      <c r="A10">
        <v>-0.19759565917889907</v>
      </c>
      <c r="B10">
        <v>6.5731212579622254</v>
      </c>
    </row>
    <row r="11" spans="1:2" x14ac:dyDescent="0.35">
      <c r="A11">
        <v>-3.5948702145192093</v>
      </c>
      <c r="B11">
        <v>0.18897994789161321</v>
      </c>
    </row>
    <row r="12" spans="1:2" x14ac:dyDescent="0.35">
      <c r="A12">
        <v>3.3774979380299994</v>
      </c>
      <c r="B12">
        <v>3.5802081592894854</v>
      </c>
    </row>
    <row r="13" spans="1:2" x14ac:dyDescent="0.35">
      <c r="A13">
        <v>3.2323499040843666</v>
      </c>
      <c r="B13">
        <v>2.07894124293668</v>
      </c>
    </row>
    <row r="14" spans="1:2" x14ac:dyDescent="0.35">
      <c r="A14">
        <v>3.039572846934889</v>
      </c>
      <c r="B14">
        <v>1.5453546286842463</v>
      </c>
    </row>
    <row r="15" spans="1:2" x14ac:dyDescent="0.35">
      <c r="A15">
        <v>3.2616865032248912</v>
      </c>
      <c r="B15">
        <v>1.1827393315750139</v>
      </c>
    </row>
    <row r="16" spans="1:2" x14ac:dyDescent="0.35">
      <c r="A16">
        <v>2.4584202025126678</v>
      </c>
      <c r="B16">
        <v>0.63893538895547253</v>
      </c>
    </row>
    <row r="17" spans="1:2" x14ac:dyDescent="0.35">
      <c r="A17">
        <v>2.455516561242614</v>
      </c>
      <c r="B17">
        <v>1.4137800221875427</v>
      </c>
    </row>
    <row r="18" spans="1:2" x14ac:dyDescent="0.35">
      <c r="A18">
        <v>2.5547461849053232</v>
      </c>
      <c r="B18">
        <v>1.2732802627635482</v>
      </c>
    </row>
    <row r="19" spans="1:2" x14ac:dyDescent="0.35">
      <c r="A19">
        <v>2.270160745319628</v>
      </c>
      <c r="B19">
        <v>1.2138865812765347</v>
      </c>
    </row>
    <row r="20" spans="1:2" x14ac:dyDescent="0.35">
      <c r="A20">
        <v>2.8179213296417371</v>
      </c>
      <c r="B20">
        <v>1.06161160046895</v>
      </c>
    </row>
    <row r="21" spans="1:2" x14ac:dyDescent="0.35">
      <c r="A21">
        <v>2.5830599291456213</v>
      </c>
      <c r="B21">
        <v>0.80384800094974462</v>
      </c>
    </row>
    <row r="22" spans="1:2" x14ac:dyDescent="0.35">
      <c r="A22">
        <v>1.8379096851950176</v>
      </c>
      <c r="B22">
        <v>0.77500065484776137</v>
      </c>
    </row>
    <row r="23" spans="1:2" x14ac:dyDescent="0.35">
      <c r="A23">
        <v>0.84841694294606906</v>
      </c>
      <c r="B23">
        <v>0.92676641462674691</v>
      </c>
    </row>
    <row r="24" spans="1:2" x14ac:dyDescent="0.35">
      <c r="A24">
        <v>0.71472684808541942</v>
      </c>
      <c r="B24">
        <v>1.1598435575638897</v>
      </c>
    </row>
    <row r="25" spans="1:2" x14ac:dyDescent="0.35">
      <c r="A25">
        <v>-0.54258529673002487</v>
      </c>
      <c r="B25">
        <v>0.20121163557909305</v>
      </c>
    </row>
    <row r="26" spans="1:2" x14ac:dyDescent="0.35">
      <c r="A26">
        <v>-1.8417906116486604</v>
      </c>
      <c r="B26">
        <v>0.18067973228989312</v>
      </c>
    </row>
    <row r="27" spans="1:2" x14ac:dyDescent="0.35">
      <c r="A27">
        <v>-1.9231531371686534</v>
      </c>
      <c r="B27">
        <v>0.62203604273772095</v>
      </c>
    </row>
    <row r="28" spans="1:2" x14ac:dyDescent="0.35">
      <c r="A28">
        <v>-2.6683650235282115</v>
      </c>
      <c r="B28">
        <v>-0.36358591236634724</v>
      </c>
    </row>
    <row r="29" spans="1:2" x14ac:dyDescent="0.35">
      <c r="A29">
        <v>-3.1978908110342092</v>
      </c>
      <c r="B29">
        <v>-0.32627660846763562</v>
      </c>
    </row>
    <row r="30" spans="1:2" x14ac:dyDescent="0.35">
      <c r="A30">
        <v>-3.6466450869552909</v>
      </c>
      <c r="B30">
        <v>-0.19407172467498446</v>
      </c>
    </row>
    <row r="31" spans="1:2" x14ac:dyDescent="0.35">
      <c r="A31">
        <v>-4.4859377138371546</v>
      </c>
      <c r="B31">
        <v>-2.4951691650983265E-2</v>
      </c>
    </row>
    <row r="32" spans="1:2" x14ac:dyDescent="0.35">
      <c r="A32">
        <v>-4.6478215964916689</v>
      </c>
      <c r="B32">
        <v>-0.38806194265258565</v>
      </c>
    </row>
    <row r="33" spans="1:2" x14ac:dyDescent="0.35">
      <c r="A33">
        <v>-4.4245205133944845</v>
      </c>
      <c r="B33">
        <v>-1.0859912080677356</v>
      </c>
    </row>
    <row r="34" spans="1:2" x14ac:dyDescent="0.35">
      <c r="A34">
        <v>-3.8246409055145021</v>
      </c>
      <c r="B34">
        <v>-1.2408918429935138</v>
      </c>
    </row>
    <row r="35" spans="1:2" x14ac:dyDescent="0.35">
      <c r="A35">
        <v>-3.6517761980666967</v>
      </c>
      <c r="B35">
        <v>-1.4392008556056319</v>
      </c>
    </row>
    <row r="36" spans="1:2" x14ac:dyDescent="0.35">
      <c r="A36">
        <v>-3.3637452309351179</v>
      </c>
      <c r="B36">
        <v>-1.0499317846591856</v>
      </c>
    </row>
    <row r="37" spans="1:2" x14ac:dyDescent="0.35">
      <c r="A37">
        <v>-2.449320279930427</v>
      </c>
      <c r="B37">
        <v>-0.90463726838186376</v>
      </c>
    </row>
    <row r="38" spans="1:2" x14ac:dyDescent="0.35">
      <c r="A38">
        <v>-2.2804469385744888</v>
      </c>
      <c r="B38">
        <v>-1.4314926916157722</v>
      </c>
    </row>
    <row r="39" spans="1:2" x14ac:dyDescent="0.35">
      <c r="A39">
        <v>-1.9117424450724554</v>
      </c>
      <c r="B39">
        <v>-1.0893288668986001</v>
      </c>
    </row>
    <row r="40" spans="1:2" x14ac:dyDescent="0.35">
      <c r="A40">
        <v>-1.4723505541525075</v>
      </c>
      <c r="B40">
        <v>-1.2596355663164076</v>
      </c>
    </row>
    <row r="41" spans="1:2" x14ac:dyDescent="0.35">
      <c r="A41">
        <v>-1.1079930377983915</v>
      </c>
      <c r="B41">
        <v>-1.3372459856229726</v>
      </c>
    </row>
    <row r="42" spans="1:2" x14ac:dyDescent="0.35">
      <c r="A42">
        <v>-0.71359520055835224</v>
      </c>
      <c r="B42">
        <v>-1.7238038596043732</v>
      </c>
    </row>
    <row r="43" spans="1:2" x14ac:dyDescent="0.35">
      <c r="A43">
        <v>-0.36085536944403018</v>
      </c>
      <c r="B43">
        <v>-1.4440450543867549</v>
      </c>
    </row>
    <row r="44" spans="1:2" x14ac:dyDescent="0.35">
      <c r="A44">
        <v>-0.55395543655189017</v>
      </c>
      <c r="B44">
        <v>-0.85137901063546462</v>
      </c>
    </row>
    <row r="45" spans="1:2" x14ac:dyDescent="0.35">
      <c r="A45">
        <v>-0.47571055195425827</v>
      </c>
      <c r="B45">
        <v>-0.9128369420821778</v>
      </c>
    </row>
    <row r="46" spans="1:2" x14ac:dyDescent="0.35">
      <c r="A46">
        <v>-5.6266771896213215E-2</v>
      </c>
      <c r="B46">
        <v>-0.77682088712205111</v>
      </c>
    </row>
    <row r="47" spans="1:2" x14ac:dyDescent="0.35">
      <c r="A47">
        <v>0.64797504078756163</v>
      </c>
      <c r="B47">
        <v>-0.94156596835574202</v>
      </c>
    </row>
    <row r="48" spans="1:2" x14ac:dyDescent="0.35">
      <c r="A48">
        <v>1.2174802374869307</v>
      </c>
      <c r="B48">
        <v>-0.82179145974505308</v>
      </c>
    </row>
    <row r="49" spans="1:2" x14ac:dyDescent="0.35">
      <c r="A49">
        <v>1.6626710779665841</v>
      </c>
      <c r="B49">
        <v>-0.75960808450899653</v>
      </c>
    </row>
    <row r="50" spans="1:2" x14ac:dyDescent="0.35">
      <c r="A50">
        <v>2.0799673678978849</v>
      </c>
      <c r="B50">
        <v>-0.92311633677413341</v>
      </c>
    </row>
    <row r="51" spans="1:2" x14ac:dyDescent="0.35">
      <c r="A51">
        <v>2.1549635206861857</v>
      </c>
      <c r="B51">
        <v>-0.55472971313350361</v>
      </c>
    </row>
    <row r="52" spans="1:2" x14ac:dyDescent="0.35">
      <c r="A52">
        <v>2.8393449459292457</v>
      </c>
      <c r="B52">
        <v>-0.68565924397551659</v>
      </c>
    </row>
    <row r="53" spans="1:2" x14ac:dyDescent="0.35">
      <c r="A53">
        <v>3.2518310522051386</v>
      </c>
      <c r="B53">
        <v>-0.61354354279333556</v>
      </c>
    </row>
    <row r="54" spans="1:2" x14ac:dyDescent="0.35">
      <c r="A54">
        <v>3.626036133003109</v>
      </c>
      <c r="B54">
        <v>-0.1338600228363972</v>
      </c>
    </row>
    <row r="55" spans="1:2" x14ac:dyDescent="0.35">
      <c r="A55">
        <v>4.7462647832453344</v>
      </c>
      <c r="B55">
        <v>-0.13386438664450384</v>
      </c>
    </row>
    <row r="56" spans="1:2" x14ac:dyDescent="0.35">
      <c r="A56">
        <v>4.9437926586353615</v>
      </c>
      <c r="B56">
        <v>1.2421424294928318E-2</v>
      </c>
    </row>
    <row r="57" spans="1:2" x14ac:dyDescent="0.35">
      <c r="A57">
        <v>4.4191228275033678</v>
      </c>
      <c r="B57">
        <v>-0.44632972557034478</v>
      </c>
    </row>
    <row r="58" spans="1:2" x14ac:dyDescent="0.35">
      <c r="A58">
        <v>4.1072197638464409</v>
      </c>
      <c r="B58">
        <v>-0.54018913314368355</v>
      </c>
    </row>
    <row r="59" spans="1:2" x14ac:dyDescent="0.35">
      <c r="A59">
        <v>3.1966493270245975</v>
      </c>
      <c r="B59">
        <v>-0.82031713372586468</v>
      </c>
    </row>
    <row r="60" spans="1:2" x14ac:dyDescent="0.35">
      <c r="A60">
        <v>2.7987100615312346</v>
      </c>
      <c r="B60">
        <v>-0.51038621892431857</v>
      </c>
    </row>
    <row r="61" spans="1:2" x14ac:dyDescent="0.35">
      <c r="A61">
        <v>2.6800927551391971</v>
      </c>
      <c r="B61">
        <v>-0.45968230393990966</v>
      </c>
    </row>
    <row r="62" spans="1:2" x14ac:dyDescent="0.35">
      <c r="A62">
        <v>1.9255369133370095</v>
      </c>
      <c r="B62">
        <v>-1.0034738837158133</v>
      </c>
    </row>
    <row r="63" spans="1:2" x14ac:dyDescent="0.35">
      <c r="A63">
        <v>0.75160153298988197</v>
      </c>
      <c r="B63">
        <v>-0.90398808267429565</v>
      </c>
    </row>
    <row r="64" spans="1:2" x14ac:dyDescent="0.35">
      <c r="A64">
        <v>0.4561267372996981</v>
      </c>
      <c r="B64">
        <v>-0.47551536761859237</v>
      </c>
    </row>
    <row r="65" spans="1:2" x14ac:dyDescent="0.35">
      <c r="A65">
        <v>-0.65424891415382525</v>
      </c>
      <c r="B65">
        <v>-1.087533346422314</v>
      </c>
    </row>
    <row r="66" spans="1:2" x14ac:dyDescent="0.35">
      <c r="A66">
        <v>-2.2105553394989608</v>
      </c>
      <c r="B66">
        <v>-0.78249786884414285</v>
      </c>
    </row>
    <row r="67" spans="1:2" x14ac:dyDescent="0.35">
      <c r="A67">
        <v>-2.7690091859448596</v>
      </c>
      <c r="B67">
        <v>-0.55354599658393266</v>
      </c>
    </row>
    <row r="68" spans="1:2" x14ac:dyDescent="0.35">
      <c r="A68">
        <v>-2.4466114897222635</v>
      </c>
      <c r="B68">
        <v>0.27784399072735355</v>
      </c>
    </row>
    <row r="69" spans="1:2" x14ac:dyDescent="0.35">
      <c r="A69">
        <v>-2.4693849317465313</v>
      </c>
      <c r="B69">
        <v>0.77056188037688167</v>
      </c>
    </row>
    <row r="70" spans="1:2" x14ac:dyDescent="0.35">
      <c r="A70">
        <v>-2.4905396496932064</v>
      </c>
      <c r="B70">
        <v>0.96026434802770977</v>
      </c>
    </row>
    <row r="71" spans="1:2" x14ac:dyDescent="0.35">
      <c r="A71">
        <v>-2.4371982450550327</v>
      </c>
      <c r="B71">
        <v>1.1524514708877076</v>
      </c>
    </row>
    <row r="72" spans="1:2" x14ac:dyDescent="0.35">
      <c r="A72">
        <v>-2.7290648806414701</v>
      </c>
      <c r="B72">
        <v>4.3963948475445083</v>
      </c>
    </row>
    <row r="73" spans="1:2" x14ac:dyDescent="0.35">
      <c r="A73">
        <v>-2.5433144400141554</v>
      </c>
      <c r="B73">
        <v>5.0001897418504333</v>
      </c>
    </row>
    <row r="74" spans="1:2" x14ac:dyDescent="0.35">
      <c r="A74">
        <v>-1.9964887279602377</v>
      </c>
      <c r="B74">
        <v>5.4262859655195177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XLSTAT_20210801_163431_1_HID3">
    <tabColor rgb="FF007800"/>
  </sheetPr>
  <dimension ref="A1:B548"/>
  <sheetViews>
    <sheetView workbookViewId="0"/>
  </sheetViews>
  <sheetFormatPr defaultRowHeight="14.5" x14ac:dyDescent="0.35"/>
  <sheetData>
    <row r="1" spans="1:2" x14ac:dyDescent="0.35">
      <c r="A1">
        <v>2.2420012781796084</v>
      </c>
      <c r="B1">
        <v>1.5318555067413209</v>
      </c>
    </row>
    <row r="2" spans="1:2" x14ac:dyDescent="0.35">
      <c r="A2">
        <v>2.7489451372529152</v>
      </c>
      <c r="B2">
        <v>2.6147874517380916</v>
      </c>
    </row>
    <row r="3" spans="1:2" x14ac:dyDescent="0.35">
      <c r="A3">
        <v>3.3818419762315064</v>
      </c>
      <c r="B3">
        <v>2.6554151508574568</v>
      </c>
    </row>
    <row r="4" spans="1:2" x14ac:dyDescent="0.35">
      <c r="A4">
        <v>3.9417475082114453</v>
      </c>
      <c r="B4">
        <v>2.0883287165370268</v>
      </c>
    </row>
    <row r="5" spans="1:2" x14ac:dyDescent="0.35">
      <c r="A5">
        <v>3.7128637749954825</v>
      </c>
      <c r="B5">
        <v>1.4193058786448358</v>
      </c>
    </row>
    <row r="6" spans="1:2" x14ac:dyDescent="0.35">
      <c r="A6">
        <v>3.6344886198098796</v>
      </c>
      <c r="B6">
        <v>1.3277313635554979</v>
      </c>
    </row>
    <row r="7" spans="1:2" x14ac:dyDescent="0.35">
      <c r="A7">
        <v>3.1132731720338587</v>
      </c>
      <c r="B7">
        <v>1.1988155097634634</v>
      </c>
    </row>
    <row r="8" spans="1:2" x14ac:dyDescent="0.35">
      <c r="A8">
        <v>2.7587588921666137</v>
      </c>
      <c r="B8">
        <v>1.1130006338414107</v>
      </c>
    </row>
    <row r="9" spans="1:2" x14ac:dyDescent="0.35">
      <c r="A9">
        <v>2.1548345910921758</v>
      </c>
      <c r="B9">
        <v>0.97126787541828974</v>
      </c>
    </row>
    <row r="10" spans="1:2" x14ac:dyDescent="0.35">
      <c r="A10">
        <v>2.2420012781796084</v>
      </c>
      <c r="B10">
        <v>1.5318555067413209</v>
      </c>
    </row>
    <row r="11" spans="1:2" x14ac:dyDescent="0.35">
      <c r="A11">
        <v>2.5335790586335656</v>
      </c>
      <c r="B11">
        <v>1.1227706735011382</v>
      </c>
    </row>
    <row r="12" spans="1:2" x14ac:dyDescent="0.35">
      <c r="A12">
        <v>2.5507573033581283</v>
      </c>
      <c r="B12">
        <v>1.176965307864843</v>
      </c>
    </row>
    <row r="13" spans="1:2" x14ac:dyDescent="0.35">
      <c r="A13">
        <v>2.8950895229857196</v>
      </c>
      <c r="B13">
        <v>1.994839402513725</v>
      </c>
    </row>
    <row r="14" spans="1:2" x14ac:dyDescent="0.35">
      <c r="A14">
        <v>3.6243965733639758</v>
      </c>
      <c r="B14">
        <v>2.1999985361744296</v>
      </c>
    </row>
    <row r="15" spans="1:2" x14ac:dyDescent="0.35">
      <c r="A15">
        <v>4.4069930260770622</v>
      </c>
      <c r="B15">
        <v>1.41711597437989</v>
      </c>
    </row>
    <row r="16" spans="1:2" x14ac:dyDescent="0.35">
      <c r="A16">
        <v>4.3347855483711726</v>
      </c>
      <c r="B16">
        <v>1.1444243305850776</v>
      </c>
    </row>
    <row r="17" spans="1:2" x14ac:dyDescent="0.35">
      <c r="A17">
        <v>3.8353211105984015</v>
      </c>
      <c r="B17">
        <v>0.98043876554371279</v>
      </c>
    </row>
    <row r="18" spans="1:2" x14ac:dyDescent="0.35">
      <c r="A18">
        <v>3.3586396927323605</v>
      </c>
      <c r="B18">
        <v>0.83037937928314032</v>
      </c>
    </row>
    <row r="19" spans="1:2" x14ac:dyDescent="0.35">
      <c r="A19">
        <v>2.4221417935977239</v>
      </c>
      <c r="B19">
        <v>0.57605608583554613</v>
      </c>
    </row>
    <row r="20" spans="1:2" x14ac:dyDescent="0.35">
      <c r="A20">
        <v>2.5335790586335656</v>
      </c>
      <c r="B20">
        <v>1.1227706735011382</v>
      </c>
    </row>
    <row r="21" spans="1:2" x14ac:dyDescent="0.35">
      <c r="A21">
        <v>1.6717433840215785</v>
      </c>
      <c r="B21">
        <v>0.52919460268720464</v>
      </c>
    </row>
    <row r="22" spans="1:2" x14ac:dyDescent="0.35">
      <c r="A22">
        <v>1.7475708403749322</v>
      </c>
      <c r="B22">
        <v>0.61737356618534189</v>
      </c>
    </row>
    <row r="23" spans="1:2" x14ac:dyDescent="0.35">
      <c r="A23">
        <v>2.7772425121963402</v>
      </c>
      <c r="B23">
        <v>1.6152361864726306</v>
      </c>
    </row>
    <row r="24" spans="1:2" x14ac:dyDescent="0.35">
      <c r="A24">
        <v>3.2611295997111429</v>
      </c>
      <c r="B24">
        <v>1.1113418994683217</v>
      </c>
    </row>
    <row r="25" spans="1:2" x14ac:dyDescent="0.35">
      <c r="A25">
        <v>3.458401570482537</v>
      </c>
      <c r="B25">
        <v>0.81678429933831798</v>
      </c>
    </row>
    <row r="26" spans="1:2" x14ac:dyDescent="0.35">
      <c r="A26">
        <v>3.4424215720398039</v>
      </c>
      <c r="B26">
        <v>0.61037925362634871</v>
      </c>
    </row>
    <row r="27" spans="1:2" x14ac:dyDescent="0.35">
      <c r="A27">
        <v>2.7975839314222775</v>
      </c>
      <c r="B27">
        <v>0.35064244750412416</v>
      </c>
    </row>
    <row r="28" spans="1:2" x14ac:dyDescent="0.35">
      <c r="A28">
        <v>1.6514424072908591</v>
      </c>
      <c r="B28">
        <v>2.0039365664750453E-3</v>
      </c>
    </row>
    <row r="29" spans="1:2" x14ac:dyDescent="0.35">
      <c r="A29">
        <v>1.6717433840215785</v>
      </c>
      <c r="B29">
        <v>0.52919460268720464</v>
      </c>
    </row>
    <row r="30" spans="1:2" x14ac:dyDescent="0.35">
      <c r="A30">
        <v>1.6959234406121058</v>
      </c>
      <c r="B30">
        <v>1.4119490264739942</v>
      </c>
    </row>
    <row r="31" spans="1:2" x14ac:dyDescent="0.35">
      <c r="A31">
        <v>2.1692256408984267</v>
      </c>
      <c r="B31">
        <v>1.7985900956574954</v>
      </c>
    </row>
    <row r="32" spans="1:2" x14ac:dyDescent="0.35">
      <c r="A32">
        <v>2.5593904699029513</v>
      </c>
      <c r="B32">
        <v>2.109050953416594</v>
      </c>
    </row>
    <row r="33" spans="1:2" x14ac:dyDescent="0.35">
      <c r="A33">
        <v>3.4897986665591647</v>
      </c>
      <c r="B33">
        <v>1.6879028443468083</v>
      </c>
    </row>
    <row r="34" spans="1:2" x14ac:dyDescent="0.35">
      <c r="A34">
        <v>2.9294400395458378</v>
      </c>
      <c r="B34">
        <v>1.0357600268472384</v>
      </c>
    </row>
    <row r="35" spans="1:2" x14ac:dyDescent="0.35">
      <c r="A35">
        <v>1.7015351003485206</v>
      </c>
      <c r="B35">
        <v>0.7944438524134414</v>
      </c>
    </row>
    <row r="36" spans="1:2" x14ac:dyDescent="0.35">
      <c r="A36">
        <v>1.6959234406121058</v>
      </c>
      <c r="B36">
        <v>1.4119490264739942</v>
      </c>
    </row>
    <row r="37" spans="1:2" x14ac:dyDescent="0.35">
      <c r="A37">
        <v>1.8345444519758483</v>
      </c>
      <c r="B37">
        <v>1.2775755625024627</v>
      </c>
    </row>
    <row r="38" spans="1:2" x14ac:dyDescent="0.35">
      <c r="A38">
        <v>2.2865055799036256</v>
      </c>
      <c r="B38">
        <v>2.1617481169797674</v>
      </c>
    </row>
    <row r="39" spans="1:2" x14ac:dyDescent="0.35">
      <c r="A39">
        <v>3.3799207322596958</v>
      </c>
      <c r="B39">
        <v>1.7921186885116931</v>
      </c>
    </row>
    <row r="40" spans="1:2" x14ac:dyDescent="0.35">
      <c r="A40">
        <v>3.5571345117793518</v>
      </c>
      <c r="B40">
        <v>1.1831031782075452</v>
      </c>
    </row>
    <row r="41" spans="1:2" x14ac:dyDescent="0.35">
      <c r="A41">
        <v>3.0096450091106153</v>
      </c>
      <c r="B41">
        <v>0.91075864832903497</v>
      </c>
    </row>
    <row r="42" spans="1:2" x14ac:dyDescent="0.35">
      <c r="A42">
        <v>1.800519861824732</v>
      </c>
      <c r="B42">
        <v>0.67489424797066577</v>
      </c>
    </row>
    <row r="43" spans="1:2" x14ac:dyDescent="0.35">
      <c r="A43">
        <v>1.8345444519758483</v>
      </c>
      <c r="B43">
        <v>1.2775755625024627</v>
      </c>
    </row>
    <row r="44" spans="1:2" x14ac:dyDescent="0.35">
      <c r="A44">
        <v>1.6630282791139805</v>
      </c>
      <c r="B44">
        <v>1.244498339127885</v>
      </c>
    </row>
    <row r="45" spans="1:2" x14ac:dyDescent="0.35">
      <c r="A45">
        <v>1.7150707183969134</v>
      </c>
      <c r="B45">
        <v>1.3999842700544076</v>
      </c>
    </row>
    <row r="46" spans="1:2" x14ac:dyDescent="0.35">
      <c r="A46">
        <v>1.9343745924303457</v>
      </c>
      <c r="B46">
        <v>1.9002143082421712</v>
      </c>
    </row>
    <row r="47" spans="1:2" x14ac:dyDescent="0.35">
      <c r="A47">
        <v>2.5808276255960352</v>
      </c>
      <c r="B47">
        <v>2.1690797354307487</v>
      </c>
    </row>
    <row r="48" spans="1:2" x14ac:dyDescent="0.35">
      <c r="A48">
        <v>3.2228067481553007</v>
      </c>
      <c r="B48">
        <v>1.3269151647818422</v>
      </c>
    </row>
    <row r="49" spans="1:2" x14ac:dyDescent="0.35">
      <c r="A49">
        <v>3.2608118429352468</v>
      </c>
      <c r="B49">
        <v>1.0931552825151609</v>
      </c>
    </row>
    <row r="50" spans="1:2" x14ac:dyDescent="0.35">
      <c r="A50">
        <v>2.7179663772597493</v>
      </c>
      <c r="B50">
        <v>0.86822062461914018</v>
      </c>
    </row>
    <row r="51" spans="1:2" x14ac:dyDescent="0.35">
      <c r="A51">
        <v>1.5379230846522549</v>
      </c>
      <c r="B51">
        <v>0.58208533998138212</v>
      </c>
    </row>
    <row r="52" spans="1:2" x14ac:dyDescent="0.35">
      <c r="A52">
        <v>1.6630282791139805</v>
      </c>
      <c r="B52">
        <v>1.244498339127885</v>
      </c>
    </row>
    <row r="53" spans="1:2" x14ac:dyDescent="0.35">
      <c r="A53">
        <v>2.2816659517516729</v>
      </c>
      <c r="B53">
        <v>0.80286080685532857</v>
      </c>
    </row>
    <row r="54" spans="1:2" x14ac:dyDescent="0.35">
      <c r="A54">
        <v>2.335579130290915</v>
      </c>
      <c r="B54">
        <v>1.238094944340199</v>
      </c>
    </row>
    <row r="55" spans="1:2" x14ac:dyDescent="0.35">
      <c r="A55">
        <v>2.6946581138318413</v>
      </c>
      <c r="B55">
        <v>1.4771835607570825</v>
      </c>
    </row>
    <row r="56" spans="1:2" x14ac:dyDescent="0.35">
      <c r="A56">
        <v>3.4160858745869533</v>
      </c>
      <c r="B56">
        <v>1.3713868074148923</v>
      </c>
    </row>
    <row r="57" spans="1:2" x14ac:dyDescent="0.35">
      <c r="A57">
        <v>3.7344636940191531</v>
      </c>
      <c r="B57">
        <v>1.2238601608721762</v>
      </c>
    </row>
    <row r="58" spans="1:2" x14ac:dyDescent="0.35">
      <c r="A58">
        <v>3.7957907238464026</v>
      </c>
      <c r="B58">
        <v>0.97681887036428361</v>
      </c>
    </row>
    <row r="59" spans="1:2" x14ac:dyDescent="0.35">
      <c r="A59">
        <v>3.2626329619613599</v>
      </c>
      <c r="B59">
        <v>0.80247081506053053</v>
      </c>
    </row>
    <row r="60" spans="1:2" x14ac:dyDescent="0.35">
      <c r="A60">
        <v>2.7079323236632602</v>
      </c>
      <c r="B60">
        <v>0.71672407687505868</v>
      </c>
    </row>
    <row r="61" spans="1:2" x14ac:dyDescent="0.35">
      <c r="A61">
        <v>2.2816659517516729</v>
      </c>
      <c r="B61">
        <v>0.80286080685532857</v>
      </c>
    </row>
    <row r="62" spans="1:2" x14ac:dyDescent="0.35">
      <c r="A62">
        <v>1.9616239686622492</v>
      </c>
      <c r="B62">
        <v>0.74445845027889679</v>
      </c>
    </row>
    <row r="63" spans="1:2" x14ac:dyDescent="0.35">
      <c r="A63">
        <v>2.1285699027579383</v>
      </c>
      <c r="B63">
        <v>0.99912831136206237</v>
      </c>
    </row>
    <row r="64" spans="1:2" x14ac:dyDescent="0.35">
      <c r="A64">
        <v>2.3532929141302761</v>
      </c>
      <c r="B64">
        <v>1.2343145507078617</v>
      </c>
    </row>
    <row r="65" spans="1:2" x14ac:dyDescent="0.35">
      <c r="A65">
        <v>2.9280467276869291</v>
      </c>
      <c r="B65">
        <v>1.3392057578363461</v>
      </c>
    </row>
    <row r="66" spans="1:2" x14ac:dyDescent="0.35">
      <c r="A66">
        <v>3.358107933900766</v>
      </c>
      <c r="B66">
        <v>1.3381887741284944</v>
      </c>
    </row>
    <row r="67" spans="1:2" x14ac:dyDescent="0.35">
      <c r="A67">
        <v>3.5603131228684766</v>
      </c>
      <c r="B67">
        <v>1.0833656411960499</v>
      </c>
    </row>
    <row r="68" spans="1:2" x14ac:dyDescent="0.35">
      <c r="A68">
        <v>3.5192479057444821</v>
      </c>
      <c r="B68">
        <v>0.82396328475765257</v>
      </c>
    </row>
    <row r="69" spans="1:2" x14ac:dyDescent="0.35">
      <c r="A69">
        <v>1.9159712923311885</v>
      </c>
      <c r="B69">
        <v>0.16673099939405583</v>
      </c>
    </row>
    <row r="70" spans="1:2" x14ac:dyDescent="0.35">
      <c r="A70">
        <v>1.9616239686622492</v>
      </c>
      <c r="B70">
        <v>0.74445845027889679</v>
      </c>
    </row>
    <row r="71" spans="1:2" x14ac:dyDescent="0.35">
      <c r="A71">
        <v>1.0859259121834839</v>
      </c>
      <c r="B71">
        <v>0.69912566586550562</v>
      </c>
    </row>
    <row r="72" spans="1:2" x14ac:dyDescent="0.35">
      <c r="A72">
        <v>1.286188725876602</v>
      </c>
      <c r="B72">
        <v>0.90631221429193443</v>
      </c>
    </row>
    <row r="73" spans="1:2" x14ac:dyDescent="0.35">
      <c r="A73">
        <v>1.3156207839708558</v>
      </c>
      <c r="B73">
        <v>0.93035727563922521</v>
      </c>
    </row>
    <row r="74" spans="1:2" x14ac:dyDescent="0.35">
      <c r="A74">
        <v>1.5619805405975151</v>
      </c>
      <c r="B74">
        <v>1.0641382789221649</v>
      </c>
    </row>
    <row r="75" spans="1:2" x14ac:dyDescent="0.35">
      <c r="A75">
        <v>2.1492778938944546</v>
      </c>
      <c r="B75">
        <v>1.2033903348954953</v>
      </c>
    </row>
    <row r="76" spans="1:2" x14ac:dyDescent="0.35">
      <c r="A76">
        <v>2.7457544739952078</v>
      </c>
      <c r="B76">
        <v>0.91936646558092583</v>
      </c>
    </row>
    <row r="77" spans="1:2" x14ac:dyDescent="0.35">
      <c r="A77">
        <v>2.7601620061537924</v>
      </c>
      <c r="B77">
        <v>0.69587476576465301</v>
      </c>
    </row>
    <row r="78" spans="1:2" x14ac:dyDescent="0.35">
      <c r="A78">
        <v>2.2660421060002829</v>
      </c>
      <c r="B78">
        <v>0.47842229983717105</v>
      </c>
    </row>
    <row r="79" spans="1:2" x14ac:dyDescent="0.35">
      <c r="A79">
        <v>1.1565784072067875</v>
      </c>
      <c r="B79">
        <v>0.10707466899478099</v>
      </c>
    </row>
    <row r="80" spans="1:2" x14ac:dyDescent="0.35">
      <c r="A80">
        <v>1.0859259121834839</v>
      </c>
      <c r="B80">
        <v>0.69912566586550562</v>
      </c>
    </row>
    <row r="81" spans="1:2" x14ac:dyDescent="0.35">
      <c r="A81">
        <v>3.4504085874977053E-3</v>
      </c>
      <c r="B81">
        <v>0.89436343056848067</v>
      </c>
    </row>
    <row r="82" spans="1:2" x14ac:dyDescent="0.35">
      <c r="A82">
        <v>0.19356029196206148</v>
      </c>
      <c r="B82">
        <v>1.0665331304235406</v>
      </c>
    </row>
    <row r="83" spans="1:2" x14ac:dyDescent="0.35">
      <c r="A83">
        <v>0.56998671587969552</v>
      </c>
      <c r="B83">
        <v>1.2641736877677563</v>
      </c>
    </row>
    <row r="84" spans="1:2" x14ac:dyDescent="0.35">
      <c r="A84">
        <v>0.70708974885937614</v>
      </c>
      <c r="B84">
        <v>1.265798180115808</v>
      </c>
    </row>
    <row r="85" spans="1:2" x14ac:dyDescent="0.35">
      <c r="A85">
        <v>1.6209218404251593</v>
      </c>
      <c r="B85">
        <v>1.1965184117301615</v>
      </c>
    </row>
    <row r="86" spans="1:2" x14ac:dyDescent="0.35">
      <c r="A86">
        <v>1.6833016633183195</v>
      </c>
      <c r="B86">
        <v>0.8483484433271502</v>
      </c>
    </row>
    <row r="87" spans="1:2" x14ac:dyDescent="0.35">
      <c r="A87">
        <v>1.2516119663565419</v>
      </c>
      <c r="B87">
        <v>0.63980629357792584</v>
      </c>
    </row>
    <row r="88" spans="1:2" x14ac:dyDescent="0.35">
      <c r="A88">
        <v>0.21345644297435495</v>
      </c>
      <c r="B88">
        <v>0.24445661710680552</v>
      </c>
    </row>
    <row r="89" spans="1:2" x14ac:dyDescent="0.35">
      <c r="A89">
        <v>3.4504085874977053E-3</v>
      </c>
      <c r="B89">
        <v>0.89436343056848067</v>
      </c>
    </row>
    <row r="90" spans="1:2" x14ac:dyDescent="0.35">
      <c r="A90">
        <v>0.24894844692175414</v>
      </c>
      <c r="B90">
        <v>0.9085118520900094</v>
      </c>
    </row>
    <row r="91" spans="1:2" x14ac:dyDescent="0.35">
      <c r="A91">
        <v>-0.10786736260808899</v>
      </c>
      <c r="B91">
        <v>1.2063577517689608</v>
      </c>
    </row>
    <row r="92" spans="1:2" x14ac:dyDescent="0.35">
      <c r="A92">
        <v>0.41544032151689297</v>
      </c>
      <c r="B92">
        <v>1.6694464583648125</v>
      </c>
    </row>
    <row r="93" spans="1:2" x14ac:dyDescent="0.35">
      <c r="A93">
        <v>0.98918621711739918</v>
      </c>
      <c r="B93">
        <v>1.8556883225189063</v>
      </c>
    </row>
    <row r="94" spans="1:2" x14ac:dyDescent="0.35">
      <c r="A94">
        <v>1.5112205051589087</v>
      </c>
      <c r="B94">
        <v>1.4741944633046464</v>
      </c>
    </row>
    <row r="95" spans="1:2" x14ac:dyDescent="0.35">
      <c r="A95">
        <v>1.6035137149992198</v>
      </c>
      <c r="B95">
        <v>1.1985778003300005</v>
      </c>
    </row>
    <row r="96" spans="1:2" x14ac:dyDescent="0.35">
      <c r="A96">
        <v>1.5959884188255002</v>
      </c>
      <c r="B96">
        <v>1.0866791992674913</v>
      </c>
    </row>
    <row r="97" spans="1:2" x14ac:dyDescent="0.35">
      <c r="A97">
        <v>1.2445960639239728</v>
      </c>
      <c r="B97">
        <v>0.83309134327918244</v>
      </c>
    </row>
    <row r="98" spans="1:2" x14ac:dyDescent="0.35">
      <c r="A98">
        <v>0.60998661042191005</v>
      </c>
      <c r="B98">
        <v>0.75672839334142705</v>
      </c>
    </row>
    <row r="99" spans="1:2" x14ac:dyDescent="0.35">
      <c r="A99">
        <v>0.24894844692175414</v>
      </c>
      <c r="B99">
        <v>0.9085118520900094</v>
      </c>
    </row>
    <row r="100" spans="1:2" x14ac:dyDescent="0.35">
      <c r="A100">
        <v>-1.1507511342803678</v>
      </c>
      <c r="B100">
        <v>5.0916464447406135E-2</v>
      </c>
    </row>
    <row r="101" spans="1:2" x14ac:dyDescent="0.35">
      <c r="A101">
        <v>-1.1827397771010615</v>
      </c>
      <c r="B101">
        <v>0.26441423447374651</v>
      </c>
    </row>
    <row r="102" spans="1:2" x14ac:dyDescent="0.35">
      <c r="A102">
        <v>-1.0094417234869268</v>
      </c>
      <c r="B102">
        <v>0.3927180561646576</v>
      </c>
    </row>
    <row r="103" spans="1:2" x14ac:dyDescent="0.35">
      <c r="A103">
        <v>-0.90927260620989769</v>
      </c>
      <c r="B103">
        <v>0.44200006877070108</v>
      </c>
    </row>
    <row r="104" spans="1:2" x14ac:dyDescent="0.35">
      <c r="A104">
        <v>-0.75422652919272015</v>
      </c>
      <c r="B104">
        <v>0.45903919810649779</v>
      </c>
    </row>
    <row r="105" spans="1:2" x14ac:dyDescent="0.35">
      <c r="A105">
        <v>-0.34675792988931692</v>
      </c>
      <c r="B105">
        <v>0.44057627749116046</v>
      </c>
    </row>
    <row r="106" spans="1:2" x14ac:dyDescent="0.35">
      <c r="A106">
        <v>-6.2254840411748946E-2</v>
      </c>
      <c r="B106">
        <v>0.405276951042986</v>
      </c>
    </row>
    <row r="107" spans="1:2" x14ac:dyDescent="0.35">
      <c r="A107">
        <v>0.10648425572835712</v>
      </c>
      <c r="B107">
        <v>0.36160314143164551</v>
      </c>
    </row>
    <row r="108" spans="1:2" x14ac:dyDescent="0.35">
      <c r="A108">
        <v>0.24977053564061541</v>
      </c>
      <c r="B108">
        <v>0.11073233883513103</v>
      </c>
    </row>
    <row r="109" spans="1:2" x14ac:dyDescent="0.35">
      <c r="A109">
        <v>0.19327210626743455</v>
      </c>
      <c r="B109">
        <v>-1.1702934848481505E-3</v>
      </c>
    </row>
    <row r="110" spans="1:2" x14ac:dyDescent="0.35">
      <c r="A110">
        <v>-2.4208226447308134E-2</v>
      </c>
      <c r="B110">
        <v>-0.10985340477847425</v>
      </c>
    </row>
    <row r="111" spans="1:2" x14ac:dyDescent="0.35">
      <c r="A111">
        <v>-0.63873537185742224</v>
      </c>
      <c r="B111">
        <v>-0.19030694048810021</v>
      </c>
    </row>
    <row r="112" spans="1:2" x14ac:dyDescent="0.35">
      <c r="A112">
        <v>-1.1507511342803678</v>
      </c>
      <c r="B112">
        <v>5.0916464447406135E-2</v>
      </c>
    </row>
    <row r="113" spans="1:2" x14ac:dyDescent="0.35">
      <c r="A113">
        <v>-2.9461158647826906</v>
      </c>
      <c r="B113">
        <v>0.22059676774624162</v>
      </c>
    </row>
    <row r="114" spans="1:2" x14ac:dyDescent="0.35">
      <c r="A114">
        <v>-2.7455359864033362</v>
      </c>
      <c r="B114">
        <v>0.35440955308404848</v>
      </c>
    </row>
    <row r="115" spans="1:2" x14ac:dyDescent="0.35">
      <c r="A115">
        <v>-1.6618167278290328</v>
      </c>
      <c r="B115">
        <v>0.68685284096142829</v>
      </c>
    </row>
    <row r="116" spans="1:2" x14ac:dyDescent="0.35">
      <c r="A116">
        <v>-1.2254418664375308</v>
      </c>
      <c r="B116">
        <v>0.29172970538908588</v>
      </c>
    </row>
    <row r="117" spans="1:2" x14ac:dyDescent="0.35">
      <c r="A117">
        <v>-1.0631220546495139</v>
      </c>
      <c r="B117">
        <v>2.2868937365147522E-2</v>
      </c>
    </row>
    <row r="118" spans="1:2" x14ac:dyDescent="0.35">
      <c r="A118">
        <v>-1.2040664399654282</v>
      </c>
      <c r="B118">
        <v>-3.8543504011640931E-2</v>
      </c>
    </row>
    <row r="119" spans="1:2" x14ac:dyDescent="0.35">
      <c r="A119">
        <v>-2.4732935341992812</v>
      </c>
      <c r="B119">
        <v>-0.45715546793698869</v>
      </c>
    </row>
    <row r="120" spans="1:2" x14ac:dyDescent="0.35">
      <c r="A120">
        <v>-2.9461158647826906</v>
      </c>
      <c r="B120">
        <v>0.22059676774624162</v>
      </c>
    </row>
    <row r="121" spans="1:2" x14ac:dyDescent="0.35">
      <c r="A121">
        <v>-2.691808141987956</v>
      </c>
      <c r="B121">
        <v>0.64221235408449728</v>
      </c>
    </row>
    <row r="122" spans="1:2" x14ac:dyDescent="0.35">
      <c r="A122">
        <v>-2.4905515835186107</v>
      </c>
      <c r="B122">
        <v>0.91446892738323804</v>
      </c>
    </row>
    <row r="123" spans="1:2" x14ac:dyDescent="0.35">
      <c r="A123">
        <v>-1.7228120310635284</v>
      </c>
      <c r="B123">
        <v>1.0356120636442352</v>
      </c>
    </row>
    <row r="124" spans="1:2" x14ac:dyDescent="0.35">
      <c r="A124">
        <v>-1.3076132432147671</v>
      </c>
      <c r="B124">
        <v>0.76542964595883289</v>
      </c>
    </row>
    <row r="125" spans="1:2" x14ac:dyDescent="0.35">
      <c r="A125">
        <v>-1.066417875181449</v>
      </c>
      <c r="B125">
        <v>0.50536095004528825</v>
      </c>
    </row>
    <row r="126" spans="1:2" x14ac:dyDescent="0.35">
      <c r="A126">
        <v>-1.4177505049393486</v>
      </c>
      <c r="B126">
        <v>0.3154517019168297</v>
      </c>
    </row>
    <row r="127" spans="1:2" x14ac:dyDescent="0.35">
      <c r="A127">
        <v>-2.5844654344137021</v>
      </c>
      <c r="B127">
        <v>-1.9531904250173357E-2</v>
      </c>
    </row>
    <row r="128" spans="1:2" x14ac:dyDescent="0.35">
      <c r="A128">
        <v>-2.691808141987956</v>
      </c>
      <c r="B128">
        <v>0.64221235408449728</v>
      </c>
    </row>
    <row r="129" spans="1:2" x14ac:dyDescent="0.35">
      <c r="A129">
        <v>-3.199398700285085</v>
      </c>
      <c r="B129">
        <v>-0.52809238489041577</v>
      </c>
    </row>
    <row r="130" spans="1:2" x14ac:dyDescent="0.35">
      <c r="A130">
        <v>-3.9427552592552284</v>
      </c>
      <c r="B130">
        <v>-0.39721494504646548</v>
      </c>
    </row>
    <row r="131" spans="1:2" x14ac:dyDescent="0.35">
      <c r="A131">
        <v>-3.695667188422362</v>
      </c>
      <c r="B131">
        <v>-0.21739831428935896</v>
      </c>
    </row>
    <row r="132" spans="1:2" x14ac:dyDescent="0.35">
      <c r="A132">
        <v>-3.2728430995549957</v>
      </c>
      <c r="B132">
        <v>-0.12650023940062677</v>
      </c>
    </row>
    <row r="133" spans="1:2" x14ac:dyDescent="0.35">
      <c r="A133">
        <v>-3.0495639404263701</v>
      </c>
      <c r="B133">
        <v>-8.8722954294009893E-2</v>
      </c>
    </row>
    <row r="134" spans="1:2" x14ac:dyDescent="0.35">
      <c r="A134">
        <v>-2.4707448887141195</v>
      </c>
      <c r="B134">
        <v>-0.15946132924499717</v>
      </c>
    </row>
    <row r="135" spans="1:2" x14ac:dyDescent="0.35">
      <c r="A135">
        <v>-2.2701308289920403</v>
      </c>
      <c r="B135">
        <v>-0.19887231539053182</v>
      </c>
    </row>
    <row r="136" spans="1:2" x14ac:dyDescent="0.35">
      <c r="A136">
        <v>-2.225460365192065</v>
      </c>
      <c r="B136">
        <v>-0.2167657566588144</v>
      </c>
    </row>
    <row r="137" spans="1:2" x14ac:dyDescent="0.35">
      <c r="A137">
        <v>-1.8603512463141632</v>
      </c>
      <c r="B137">
        <v>-0.55677645316445423</v>
      </c>
    </row>
    <row r="138" spans="1:2" x14ac:dyDescent="0.35">
      <c r="A138">
        <v>-2.2097400666258165</v>
      </c>
      <c r="B138">
        <v>-0.6962314125350253</v>
      </c>
    </row>
    <row r="139" spans="1:2" x14ac:dyDescent="0.35">
      <c r="A139">
        <v>-3.199398700285085</v>
      </c>
      <c r="B139">
        <v>-0.52809238489041577</v>
      </c>
    </row>
    <row r="140" spans="1:2" x14ac:dyDescent="0.35">
      <c r="A140">
        <v>-4.5678364695798832</v>
      </c>
      <c r="B140">
        <v>-0.34379873894176372</v>
      </c>
    </row>
    <row r="141" spans="1:2" x14ac:dyDescent="0.35">
      <c r="A141">
        <v>-3.2781650833974409</v>
      </c>
      <c r="B141">
        <v>-5.0924511166127659E-2</v>
      </c>
    </row>
    <row r="142" spans="1:2" x14ac:dyDescent="0.35">
      <c r="A142">
        <v>-3.0303431328969155</v>
      </c>
      <c r="B142">
        <v>-1.9238061034793849E-2</v>
      </c>
    </row>
    <row r="143" spans="1:2" x14ac:dyDescent="0.35">
      <c r="A143">
        <v>-2.6113928666887172</v>
      </c>
      <c r="B143">
        <v>-0.21401852905880989</v>
      </c>
    </row>
    <row r="144" spans="1:2" x14ac:dyDescent="0.35">
      <c r="A144">
        <v>-2.3876386358739241</v>
      </c>
      <c r="B144">
        <v>-0.52604889706655578</v>
      </c>
    </row>
    <row r="145" spans="1:2" x14ac:dyDescent="0.35">
      <c r="A145">
        <v>-2.7529616235479404</v>
      </c>
      <c r="B145">
        <v>-0.63729435239419807</v>
      </c>
    </row>
    <row r="146" spans="1:2" x14ac:dyDescent="0.35">
      <c r="A146">
        <v>-3.3130518188015659</v>
      </c>
      <c r="B146">
        <v>-0.68803329833947369</v>
      </c>
    </row>
    <row r="147" spans="1:2" x14ac:dyDescent="0.35">
      <c r="A147">
        <v>-4.5678364695798832</v>
      </c>
      <c r="B147">
        <v>-0.34379873894176372</v>
      </c>
    </row>
    <row r="148" spans="1:2" x14ac:dyDescent="0.35">
      <c r="A148">
        <v>-3.8740076830366834</v>
      </c>
      <c r="B148">
        <v>-0.51678244274868312</v>
      </c>
    </row>
    <row r="149" spans="1:2" x14ac:dyDescent="0.35">
      <c r="A149">
        <v>-4.3352580119954149</v>
      </c>
      <c r="B149">
        <v>-0.26804738286553842</v>
      </c>
    </row>
    <row r="150" spans="1:2" x14ac:dyDescent="0.35">
      <c r="A150">
        <v>-4.514532272601115</v>
      </c>
      <c r="B150">
        <v>-0.13841838557906955</v>
      </c>
    </row>
    <row r="151" spans="1:2" x14ac:dyDescent="0.35">
      <c r="A151">
        <v>-3.781945140876303</v>
      </c>
      <c r="B151">
        <v>7.6717510605964129E-2</v>
      </c>
    </row>
    <row r="152" spans="1:2" x14ac:dyDescent="0.35">
      <c r="A152">
        <v>-3.490830162672804</v>
      </c>
      <c r="B152">
        <v>0.10125789370998782</v>
      </c>
    </row>
    <row r="153" spans="1:2" x14ac:dyDescent="0.35">
      <c r="A153">
        <v>-2.8138847021057845</v>
      </c>
      <c r="B153">
        <v>-0.36990868146180728</v>
      </c>
    </row>
    <row r="154" spans="1:2" x14ac:dyDescent="0.35">
      <c r="A154">
        <v>-3.1979218747850147</v>
      </c>
      <c r="B154">
        <v>-0.49546553234209884</v>
      </c>
    </row>
    <row r="155" spans="1:2" x14ac:dyDescent="0.35">
      <c r="A155">
        <v>-3.6878722266824422</v>
      </c>
      <c r="B155">
        <v>-0.60341298005439936</v>
      </c>
    </row>
    <row r="156" spans="1:2" x14ac:dyDescent="0.35">
      <c r="A156">
        <v>-3.8740076830366834</v>
      </c>
      <c r="B156">
        <v>-0.51678244274868312</v>
      </c>
    </row>
    <row r="157" spans="1:2" x14ac:dyDescent="0.35">
      <c r="A157">
        <v>-5.3189266090941381</v>
      </c>
      <c r="B157">
        <v>2.7879008418694701E-2</v>
      </c>
    </row>
    <row r="158" spans="1:2" x14ac:dyDescent="0.35">
      <c r="A158">
        <v>-4.393122548150151</v>
      </c>
      <c r="B158">
        <v>0.20728986862832241</v>
      </c>
    </row>
    <row r="159" spans="1:2" x14ac:dyDescent="0.35">
      <c r="A159">
        <v>-4.2796412980212191</v>
      </c>
      <c r="B159">
        <v>0.19514648423714798</v>
      </c>
    </row>
    <row r="160" spans="1:2" x14ac:dyDescent="0.35">
      <c r="A160">
        <v>-4.0222477926330971</v>
      </c>
      <c r="B160">
        <v>0.13843685059468569</v>
      </c>
    </row>
    <row r="161" spans="1:2" x14ac:dyDescent="0.35">
      <c r="A161">
        <v>-3.8453803072826687</v>
      </c>
      <c r="B161">
        <v>7.227034101080218E-2</v>
      </c>
    </row>
    <row r="162" spans="1:2" x14ac:dyDescent="0.35">
      <c r="A162">
        <v>-3.6468732591882214</v>
      </c>
      <c r="B162">
        <v>-0.22925905181849038</v>
      </c>
    </row>
    <row r="163" spans="1:2" x14ac:dyDescent="0.35">
      <c r="A163">
        <v>-4.0792385221377883</v>
      </c>
      <c r="B163">
        <v>-0.3559241182767735</v>
      </c>
    </row>
    <row r="164" spans="1:2" x14ac:dyDescent="0.35">
      <c r="A164">
        <v>-5.2162827959562001</v>
      </c>
      <c r="B164">
        <v>-0.68720324564295576</v>
      </c>
    </row>
    <row r="165" spans="1:2" x14ac:dyDescent="0.35">
      <c r="A165">
        <v>-5.3189266090941381</v>
      </c>
      <c r="B165">
        <v>2.7879008418694701E-2</v>
      </c>
    </row>
    <row r="166" spans="1:2" x14ac:dyDescent="0.35">
      <c r="A166">
        <v>-5.6369868228722826</v>
      </c>
      <c r="B166">
        <v>-0.52207679421837505</v>
      </c>
    </row>
    <row r="167" spans="1:2" x14ac:dyDescent="0.35">
      <c r="A167">
        <v>-5.6094275301565784</v>
      </c>
      <c r="B167">
        <v>-0.29554303060591619</v>
      </c>
    </row>
    <row r="168" spans="1:2" x14ac:dyDescent="0.35">
      <c r="A168">
        <v>-4.8577607726191694</v>
      </c>
      <c r="B168">
        <v>-9.2954110984751759E-2</v>
      </c>
    </row>
    <row r="169" spans="1:2" x14ac:dyDescent="0.35">
      <c r="A169">
        <v>-4.3967752778833242</v>
      </c>
      <c r="B169">
        <v>-0.17787795117555502</v>
      </c>
    </row>
    <row r="170" spans="1:2" x14ac:dyDescent="0.35">
      <c r="A170">
        <v>-3.9909470532142506</v>
      </c>
      <c r="B170">
        <v>-0.28557352102385491</v>
      </c>
    </row>
    <row r="171" spans="1:2" x14ac:dyDescent="0.35">
      <c r="A171">
        <v>-3.8446379664533237</v>
      </c>
      <c r="B171">
        <v>-0.61264142810700528</v>
      </c>
    </row>
    <row r="172" spans="1:2" x14ac:dyDescent="0.35">
      <c r="A172">
        <v>-4.2605882285837859</v>
      </c>
      <c r="B172">
        <v>-0.73398334289450751</v>
      </c>
    </row>
    <row r="173" spans="1:2" x14ac:dyDescent="0.35">
      <c r="A173">
        <v>-5.0224620929171699</v>
      </c>
      <c r="B173">
        <v>-0.91939436110700579</v>
      </c>
    </row>
    <row r="174" spans="1:2" x14ac:dyDescent="0.35">
      <c r="A174">
        <v>-5.6369868228722826</v>
      </c>
      <c r="B174">
        <v>-0.52207679421837505</v>
      </c>
    </row>
    <row r="175" spans="1:2" x14ac:dyDescent="0.35">
      <c r="A175">
        <v>-5.9410074051323161</v>
      </c>
      <c r="B175">
        <v>-1.1852274994439269</v>
      </c>
    </row>
    <row r="176" spans="1:2" x14ac:dyDescent="0.35">
      <c r="A176">
        <v>-4.2531156528734195</v>
      </c>
      <c r="B176">
        <v>-0.75590070377344365</v>
      </c>
    </row>
    <row r="177" spans="1:2" x14ac:dyDescent="0.35">
      <c r="A177">
        <v>-3.8261361155948528</v>
      </c>
      <c r="B177">
        <v>-0.98835199380458127</v>
      </c>
    </row>
    <row r="178" spans="1:2" x14ac:dyDescent="0.35">
      <c r="A178">
        <v>-3.8190057067301049</v>
      </c>
      <c r="B178">
        <v>-1.1713205335064012</v>
      </c>
    </row>
    <row r="179" spans="1:2" x14ac:dyDescent="0.35">
      <c r="A179">
        <v>-3.9199264562959022</v>
      </c>
      <c r="B179">
        <v>-1.3203261516066711</v>
      </c>
    </row>
    <row r="180" spans="1:2" x14ac:dyDescent="0.35">
      <c r="A180">
        <v>-4.1274176472115807</v>
      </c>
      <c r="B180">
        <v>-1.4243114876653378</v>
      </c>
    </row>
    <row r="181" spans="1:2" x14ac:dyDescent="0.35">
      <c r="A181">
        <v>-5.1640543235933283</v>
      </c>
      <c r="B181">
        <v>-1.7236187978129545</v>
      </c>
    </row>
    <row r="182" spans="1:2" x14ac:dyDescent="0.35">
      <c r="A182">
        <v>-5.9410074051323161</v>
      </c>
      <c r="B182">
        <v>-1.1852274994439269</v>
      </c>
    </row>
    <row r="183" spans="1:2" x14ac:dyDescent="0.35">
      <c r="A183">
        <v>-4.7391791391144915</v>
      </c>
      <c r="B183">
        <v>-1.4158873647305215</v>
      </c>
    </row>
    <row r="184" spans="1:2" x14ac:dyDescent="0.35">
      <c r="A184">
        <v>-4.9215510182857694</v>
      </c>
      <c r="B184">
        <v>-1.1688898261379708</v>
      </c>
    </row>
    <row r="185" spans="1:2" x14ac:dyDescent="0.35">
      <c r="A185">
        <v>-3.6007842878405656</v>
      </c>
      <c r="B185">
        <v>-0.89866347793378565</v>
      </c>
    </row>
    <row r="186" spans="1:2" x14ac:dyDescent="0.35">
      <c r="A186">
        <v>-3.2692492919847593</v>
      </c>
      <c r="B186">
        <v>-1.1383769055233759</v>
      </c>
    </row>
    <row r="187" spans="1:2" x14ac:dyDescent="0.35">
      <c r="A187">
        <v>-3.2246574637749217</v>
      </c>
      <c r="B187">
        <v>-1.1862383054509864</v>
      </c>
    </row>
    <row r="188" spans="1:2" x14ac:dyDescent="0.35">
      <c r="A188">
        <v>-3.0580871397347993</v>
      </c>
      <c r="B188">
        <v>-1.4707912942000543</v>
      </c>
    </row>
    <row r="189" spans="1:2" x14ac:dyDescent="0.35">
      <c r="A189">
        <v>-4.2267539686019946</v>
      </c>
      <c r="B189">
        <v>-1.7724459751295245</v>
      </c>
    </row>
    <row r="190" spans="1:2" x14ac:dyDescent="0.35">
      <c r="A190">
        <v>-4.7391791391144915</v>
      </c>
      <c r="B190">
        <v>-1.4158873647305215</v>
      </c>
    </row>
    <row r="191" spans="1:2" x14ac:dyDescent="0.35">
      <c r="A191">
        <v>-3.8595484929124853</v>
      </c>
      <c r="B191">
        <v>-1.7556288999305394</v>
      </c>
    </row>
    <row r="192" spans="1:2" x14ac:dyDescent="0.35">
      <c r="A192">
        <v>-4.5867114950343675</v>
      </c>
      <c r="B192">
        <v>-1.6468963797276852</v>
      </c>
    </row>
    <row r="193" spans="1:2" x14ac:dyDescent="0.35">
      <c r="A193">
        <v>-4.2367471742754317</v>
      </c>
      <c r="B193">
        <v>-1.3078653200352037</v>
      </c>
    </row>
    <row r="194" spans="1:2" x14ac:dyDescent="0.35">
      <c r="A194">
        <v>-3.7467296044190039</v>
      </c>
      <c r="B194">
        <v>-1.2026611591714447</v>
      </c>
    </row>
    <row r="195" spans="1:2" x14ac:dyDescent="0.35">
      <c r="A195">
        <v>-3.3239153619538886</v>
      </c>
      <c r="B195">
        <v>-1.2444741549991631</v>
      </c>
    </row>
    <row r="196" spans="1:2" x14ac:dyDescent="0.35">
      <c r="A196">
        <v>-3.073600793762413</v>
      </c>
      <c r="B196">
        <v>-1.3168595061752371</v>
      </c>
    </row>
    <row r="197" spans="1:2" x14ac:dyDescent="0.35">
      <c r="A197">
        <v>-3.0502607515394509</v>
      </c>
      <c r="B197">
        <v>-1.5066029221560853</v>
      </c>
    </row>
    <row r="198" spans="1:2" x14ac:dyDescent="0.35">
      <c r="A198">
        <v>-3.1515070366214077</v>
      </c>
      <c r="B198">
        <v>-1.5882952285231968</v>
      </c>
    </row>
    <row r="199" spans="1:2" x14ac:dyDescent="0.35">
      <c r="A199">
        <v>-3.3144800925949069</v>
      </c>
      <c r="B199">
        <v>-1.7094704436993802</v>
      </c>
    </row>
    <row r="200" spans="1:2" x14ac:dyDescent="0.35">
      <c r="A200">
        <v>-3.3394891626539751</v>
      </c>
      <c r="B200">
        <v>-1.7267413763037784</v>
      </c>
    </row>
    <row r="201" spans="1:2" x14ac:dyDescent="0.35">
      <c r="A201">
        <v>-3.6325750782522688</v>
      </c>
      <c r="B201">
        <v>-1.7616771490246632</v>
      </c>
    </row>
    <row r="202" spans="1:2" x14ac:dyDescent="0.35">
      <c r="A202">
        <v>-3.8595484929124853</v>
      </c>
      <c r="B202">
        <v>-1.7556288999305394</v>
      </c>
    </row>
    <row r="203" spans="1:2" x14ac:dyDescent="0.35">
      <c r="A203">
        <v>-3.8807146074689842</v>
      </c>
      <c r="B203">
        <v>-1.1024933360816687</v>
      </c>
    </row>
    <row r="204" spans="1:2" x14ac:dyDescent="0.35">
      <c r="A204">
        <v>-3.4957544708639809</v>
      </c>
      <c r="B204">
        <v>-0.84229421317768316</v>
      </c>
    </row>
    <row r="205" spans="1:2" x14ac:dyDescent="0.35">
      <c r="A205">
        <v>-3.099792810111802</v>
      </c>
      <c r="B205">
        <v>-0.81762785288325102</v>
      </c>
    </row>
    <row r="206" spans="1:2" x14ac:dyDescent="0.35">
      <c r="A206">
        <v>-2.7260251784531833</v>
      </c>
      <c r="B206">
        <v>-0.93373637241422669</v>
      </c>
    </row>
    <row r="207" spans="1:2" x14ac:dyDescent="0.35">
      <c r="A207">
        <v>-2.6241391549109432</v>
      </c>
      <c r="B207">
        <v>-1.1726098087444929</v>
      </c>
    </row>
    <row r="208" spans="1:2" x14ac:dyDescent="0.35">
      <c r="A208">
        <v>-3.0202930970712174</v>
      </c>
      <c r="B208">
        <v>-1.3138379880035671</v>
      </c>
    </row>
    <row r="209" spans="1:2" x14ac:dyDescent="0.35">
      <c r="A209">
        <v>-4.1191916740904277</v>
      </c>
      <c r="B209">
        <v>-1.6237319631992218</v>
      </c>
    </row>
    <row r="210" spans="1:2" x14ac:dyDescent="0.35">
      <c r="A210">
        <v>-3.8807146074689842</v>
      </c>
      <c r="B210">
        <v>-1.1024933360816687</v>
      </c>
    </row>
    <row r="211" spans="1:2" x14ac:dyDescent="0.35">
      <c r="A211">
        <v>-3.225241907457145</v>
      </c>
      <c r="B211">
        <v>-1.0270428311803048</v>
      </c>
    </row>
    <row r="212" spans="1:2" x14ac:dyDescent="0.35">
      <c r="A212">
        <v>-3.2572542743369119</v>
      </c>
      <c r="B212">
        <v>-0.97727261464120496</v>
      </c>
    </row>
    <row r="213" spans="1:2" x14ac:dyDescent="0.35">
      <c r="A213">
        <v>-2.8552677301550387</v>
      </c>
      <c r="B213">
        <v>-0.78651630187888633</v>
      </c>
    </row>
    <row r="214" spans="1:2" x14ac:dyDescent="0.35">
      <c r="A214">
        <v>-2.1180024190841702</v>
      </c>
      <c r="B214">
        <v>-0.6649594401577249</v>
      </c>
    </row>
    <row r="215" spans="1:2" x14ac:dyDescent="0.35">
      <c r="A215">
        <v>-1.8447483687967379</v>
      </c>
      <c r="B215">
        <v>-0.76175191303579404</v>
      </c>
    </row>
    <row r="216" spans="1:2" x14ac:dyDescent="0.35">
      <c r="A216">
        <v>-1.7942186571564507</v>
      </c>
      <c r="B216">
        <v>-0.86220734034723057</v>
      </c>
    </row>
    <row r="217" spans="1:2" x14ac:dyDescent="0.35">
      <c r="A217">
        <v>-1.8757267741290991</v>
      </c>
      <c r="B217">
        <v>-0.97645627679580815</v>
      </c>
    </row>
    <row r="218" spans="1:2" x14ac:dyDescent="0.35">
      <c r="A218">
        <v>-1.9736633688232181</v>
      </c>
      <c r="B218">
        <v>-1.0950936068993895</v>
      </c>
    </row>
    <row r="219" spans="1:2" x14ac:dyDescent="0.35">
      <c r="A219">
        <v>-2.0610369437916098</v>
      </c>
      <c r="B219">
        <v>-1.1372934407677415</v>
      </c>
    </row>
    <row r="220" spans="1:2" x14ac:dyDescent="0.35">
      <c r="A220">
        <v>-2.382077916068166</v>
      </c>
      <c r="B220">
        <v>-1.2408507707046543</v>
      </c>
    </row>
    <row r="221" spans="1:2" x14ac:dyDescent="0.35">
      <c r="A221">
        <v>-2.7209171953175817</v>
      </c>
      <c r="B221">
        <v>-1.2796966160242966</v>
      </c>
    </row>
    <row r="222" spans="1:2" x14ac:dyDescent="0.35">
      <c r="A222">
        <v>-3.225241907457145</v>
      </c>
      <c r="B222">
        <v>-1.0270428311803048</v>
      </c>
    </row>
    <row r="223" spans="1:2" x14ac:dyDescent="0.35">
      <c r="A223">
        <v>-3.5186613519486252</v>
      </c>
      <c r="B223">
        <v>-1.6054250683522655</v>
      </c>
    </row>
    <row r="224" spans="1:2" x14ac:dyDescent="0.35">
      <c r="A224">
        <v>-3.110261069079002</v>
      </c>
      <c r="B224">
        <v>-1.3922766734875422</v>
      </c>
    </row>
    <row r="225" spans="1:2" x14ac:dyDescent="0.35">
      <c r="A225">
        <v>-2.2416827291262087</v>
      </c>
      <c r="B225">
        <v>-1.1919748449852536</v>
      </c>
    </row>
    <row r="226" spans="1:2" x14ac:dyDescent="0.35">
      <c r="A226">
        <v>-1.7098333227658586</v>
      </c>
      <c r="B226">
        <v>-1.2364402769134608</v>
      </c>
    </row>
    <row r="227" spans="1:2" x14ac:dyDescent="0.35">
      <c r="A227">
        <v>-1.5494008784762654</v>
      </c>
      <c r="B227">
        <v>-1.4410697542889239</v>
      </c>
    </row>
    <row r="228" spans="1:2" x14ac:dyDescent="0.35">
      <c r="A228">
        <v>-1.560942187278634</v>
      </c>
      <c r="B228">
        <v>-1.5328662766181351</v>
      </c>
    </row>
    <row r="229" spans="1:2" x14ac:dyDescent="0.35">
      <c r="A229">
        <v>-1.707485490355539</v>
      </c>
      <c r="B229">
        <v>-1.6854715808720477</v>
      </c>
    </row>
    <row r="230" spans="1:2" x14ac:dyDescent="0.35">
      <c r="A230">
        <v>-3.0310463637944505</v>
      </c>
      <c r="B230">
        <v>-2.0017595392916605</v>
      </c>
    </row>
    <row r="231" spans="1:2" x14ac:dyDescent="0.35">
      <c r="A231">
        <v>-3.5186613519486252</v>
      </c>
      <c r="B231">
        <v>-1.6054250683522655</v>
      </c>
    </row>
    <row r="232" spans="1:2" x14ac:dyDescent="0.35">
      <c r="A232">
        <v>-2.4310579490563393</v>
      </c>
      <c r="B232">
        <v>-1.3405495857381287</v>
      </c>
    </row>
    <row r="233" spans="1:2" x14ac:dyDescent="0.35">
      <c r="A233">
        <v>-2.6662778520659827</v>
      </c>
      <c r="B233">
        <v>-1.1892645299004507</v>
      </c>
    </row>
    <row r="234" spans="1:2" x14ac:dyDescent="0.35">
      <c r="A234">
        <v>-2.6771990973814233</v>
      </c>
      <c r="B234">
        <v>-1.0509847404672947</v>
      </c>
    </row>
    <row r="235" spans="1:2" x14ac:dyDescent="0.35">
      <c r="A235">
        <v>-1.9090181999409461</v>
      </c>
      <c r="B235">
        <v>-0.8959796611322679</v>
      </c>
    </row>
    <row r="236" spans="1:2" x14ac:dyDescent="0.35">
      <c r="A236">
        <v>-1.6607273303821468</v>
      </c>
      <c r="B236">
        <v>-0.85968549849363873</v>
      </c>
    </row>
    <row r="237" spans="1:2" x14ac:dyDescent="0.35">
      <c r="A237">
        <v>-1.577529757533382</v>
      </c>
      <c r="B237">
        <v>-0.85827665131931108</v>
      </c>
    </row>
    <row r="238" spans="1:2" x14ac:dyDescent="0.35">
      <c r="A238">
        <v>-1.5034061886070667</v>
      </c>
      <c r="B238">
        <v>-0.89795370281674769</v>
      </c>
    </row>
    <row r="239" spans="1:2" x14ac:dyDescent="0.35">
      <c r="A239">
        <v>-1.2128706220245993</v>
      </c>
      <c r="B239">
        <v>-1.0622916330940368</v>
      </c>
    </row>
    <row r="240" spans="1:2" x14ac:dyDescent="0.35">
      <c r="A240">
        <v>-1.1871249990998636</v>
      </c>
      <c r="B240">
        <v>-1.1275642024966808</v>
      </c>
    </row>
    <row r="241" spans="1:2" x14ac:dyDescent="0.35">
      <c r="A241">
        <v>-1.524426895632585</v>
      </c>
      <c r="B241">
        <v>-1.310051417947254</v>
      </c>
    </row>
    <row r="242" spans="1:2" x14ac:dyDescent="0.35">
      <c r="A242">
        <v>-1.8088492951886321</v>
      </c>
      <c r="B242">
        <v>-1.4123268264932509</v>
      </c>
    </row>
    <row r="243" spans="1:2" x14ac:dyDescent="0.35">
      <c r="A243">
        <v>-2.1701122577813008</v>
      </c>
      <c r="B243">
        <v>-1.4832182765728943</v>
      </c>
    </row>
    <row r="244" spans="1:2" x14ac:dyDescent="0.35">
      <c r="A244">
        <v>-2.4310579490563393</v>
      </c>
      <c r="B244">
        <v>-1.3405495857381287</v>
      </c>
    </row>
    <row r="245" spans="1:2" x14ac:dyDescent="0.35">
      <c r="A245">
        <v>-1.9436020449607203</v>
      </c>
      <c r="B245">
        <v>-1.5380011951211319</v>
      </c>
    </row>
    <row r="246" spans="1:2" x14ac:dyDescent="0.35">
      <c r="A246">
        <v>-2.2451710645180269</v>
      </c>
      <c r="B246">
        <v>-1.2965456674878006</v>
      </c>
    </row>
    <row r="247" spans="1:2" x14ac:dyDescent="0.35">
      <c r="A247">
        <v>-2.1855135277532414</v>
      </c>
      <c r="B247">
        <v>-1.2657924522705795</v>
      </c>
    </row>
    <row r="248" spans="1:2" x14ac:dyDescent="0.35">
      <c r="A248">
        <v>-1.2171993154715672</v>
      </c>
      <c r="B248">
        <v>-1.0311451061109289</v>
      </c>
    </row>
    <row r="249" spans="1:2" x14ac:dyDescent="0.35">
      <c r="A249">
        <v>-1.1231643722770781</v>
      </c>
      <c r="B249">
        <v>-1.0301620073004709</v>
      </c>
    </row>
    <row r="250" spans="1:2" x14ac:dyDescent="0.35">
      <c r="A250">
        <v>-0.89293843605453838</v>
      </c>
      <c r="B250">
        <v>-1.0950901094216621</v>
      </c>
    </row>
    <row r="251" spans="1:2" x14ac:dyDescent="0.35">
      <c r="A251">
        <v>-0.75297264585907897</v>
      </c>
      <c r="B251">
        <v>-1.2363809214289079</v>
      </c>
    </row>
    <row r="252" spans="1:2" x14ac:dyDescent="0.35">
      <c r="A252">
        <v>-0.86498281173404323</v>
      </c>
      <c r="B252">
        <v>-1.4033606384628792</v>
      </c>
    </row>
    <row r="253" spans="1:2" x14ac:dyDescent="0.35">
      <c r="A253">
        <v>-0.97325338768277891</v>
      </c>
      <c r="B253">
        <v>-1.4464385853093809</v>
      </c>
    </row>
    <row r="254" spans="1:2" x14ac:dyDescent="0.35">
      <c r="A254">
        <v>-1.09040550354807</v>
      </c>
      <c r="B254">
        <v>-1.4876788201668996</v>
      </c>
    </row>
    <row r="255" spans="1:2" x14ac:dyDescent="0.35">
      <c r="A255">
        <v>-1.6726072437935853</v>
      </c>
      <c r="B255">
        <v>-1.6600865324272664</v>
      </c>
    </row>
    <row r="256" spans="1:2" x14ac:dyDescent="0.35">
      <c r="A256">
        <v>-1.9436020449607203</v>
      </c>
      <c r="B256">
        <v>-1.5380011951211319</v>
      </c>
    </row>
    <row r="257" spans="1:2" x14ac:dyDescent="0.35">
      <c r="A257">
        <v>-1.7562212682904104</v>
      </c>
      <c r="B257">
        <v>-1.5426905608566743</v>
      </c>
    </row>
    <row r="258" spans="1:2" x14ac:dyDescent="0.35">
      <c r="A258">
        <v>-1.7903484618714793</v>
      </c>
      <c r="B258">
        <v>-1.4903208106329981</v>
      </c>
    </row>
    <row r="259" spans="1:2" x14ac:dyDescent="0.35">
      <c r="A259">
        <v>-1.7708956704719745</v>
      </c>
      <c r="B259">
        <v>-1.363396049600837</v>
      </c>
    </row>
    <row r="260" spans="1:2" x14ac:dyDescent="0.35">
      <c r="A260">
        <v>-1.032573871811413</v>
      </c>
      <c r="B260">
        <v>-1.1502937676574758</v>
      </c>
    </row>
    <row r="261" spans="1:2" x14ac:dyDescent="0.35">
      <c r="A261">
        <v>-0.84217662757561706</v>
      </c>
      <c r="B261">
        <v>-1.0973716292426456</v>
      </c>
    </row>
    <row r="262" spans="1:2" x14ac:dyDescent="0.35">
      <c r="A262">
        <v>-0.77049319019685059</v>
      </c>
      <c r="B262">
        <v>-1.1096466852038334</v>
      </c>
    </row>
    <row r="263" spans="1:2" x14ac:dyDescent="0.35">
      <c r="A263">
        <v>-0.67483836062212643</v>
      </c>
      <c r="B263">
        <v>-1.1569841271640504</v>
      </c>
    </row>
    <row r="264" spans="1:2" x14ac:dyDescent="0.35">
      <c r="A264">
        <v>-0.4266949986345841</v>
      </c>
      <c r="B264">
        <v>-1.3611825577693362</v>
      </c>
    </row>
    <row r="265" spans="1:2" x14ac:dyDescent="0.35">
      <c r="A265">
        <v>-0.54086457771795993</v>
      </c>
      <c r="B265">
        <v>-1.4995814275044372</v>
      </c>
    </row>
    <row r="266" spans="1:2" x14ac:dyDescent="0.35">
      <c r="A266">
        <v>-0.91752074191502186</v>
      </c>
      <c r="B266">
        <v>-1.7732864404397541</v>
      </c>
    </row>
    <row r="267" spans="1:2" x14ac:dyDescent="0.35">
      <c r="A267">
        <v>-1.3663048022682049</v>
      </c>
      <c r="B267">
        <v>-1.8698949772732192</v>
      </c>
    </row>
    <row r="268" spans="1:2" x14ac:dyDescent="0.35">
      <c r="A268">
        <v>-1.7562212682904104</v>
      </c>
      <c r="B268">
        <v>-1.5426905608566743</v>
      </c>
    </row>
    <row r="269" spans="1:2" x14ac:dyDescent="0.35">
      <c r="A269">
        <v>-1.7021683585719773</v>
      </c>
      <c r="B269">
        <v>-2.0071606584825288</v>
      </c>
    </row>
    <row r="270" spans="1:2" x14ac:dyDescent="0.35">
      <c r="A270">
        <v>-1.4545952020726065</v>
      </c>
      <c r="B270">
        <v>-1.771516046509241</v>
      </c>
    </row>
    <row r="271" spans="1:2" x14ac:dyDescent="0.35">
      <c r="A271">
        <v>-0.66550917730062231</v>
      </c>
      <c r="B271">
        <v>-1.504050185173113</v>
      </c>
    </row>
    <row r="272" spans="1:2" x14ac:dyDescent="0.35">
      <c r="A272">
        <v>-0.45222228858671698</v>
      </c>
      <c r="B272">
        <v>-1.5059885984531149</v>
      </c>
    </row>
    <row r="273" spans="1:2" x14ac:dyDescent="0.35">
      <c r="A273">
        <v>-0.31180595894581664</v>
      </c>
      <c r="B273">
        <v>-1.5351000993638491</v>
      </c>
    </row>
    <row r="274" spans="1:2" x14ac:dyDescent="0.35">
      <c r="A274">
        <v>8.3042473194287036E-2</v>
      </c>
      <c r="B274">
        <v>-1.7323582857962323</v>
      </c>
    </row>
    <row r="275" spans="1:2" x14ac:dyDescent="0.35">
      <c r="A275">
        <v>-6.9990556846487695E-2</v>
      </c>
      <c r="B275">
        <v>-1.9044964194730321</v>
      </c>
    </row>
    <row r="276" spans="1:2" x14ac:dyDescent="0.35">
      <c r="A276">
        <v>-0.329751186034551</v>
      </c>
      <c r="B276">
        <v>-1.9867570916174511</v>
      </c>
    </row>
    <row r="277" spans="1:2" x14ac:dyDescent="0.35">
      <c r="A277">
        <v>-0.83797519873332016</v>
      </c>
      <c r="B277">
        <v>-2.0853006132710128</v>
      </c>
    </row>
    <row r="278" spans="1:2" x14ac:dyDescent="0.35">
      <c r="A278">
        <v>-1.7021683585719773</v>
      </c>
      <c r="B278">
        <v>-2.0071606584825288</v>
      </c>
    </row>
    <row r="279" spans="1:2" x14ac:dyDescent="0.35">
      <c r="A279">
        <v>-0.93262479844182067</v>
      </c>
      <c r="B279">
        <v>-1.6721613906569899</v>
      </c>
    </row>
    <row r="280" spans="1:2" x14ac:dyDescent="0.35">
      <c r="A280">
        <v>-1.048225396398988</v>
      </c>
      <c r="B280">
        <v>-1.4704538780480847</v>
      </c>
    </row>
    <row r="281" spans="1:2" x14ac:dyDescent="0.35">
      <c r="A281">
        <v>-0.30574640266126324</v>
      </c>
      <c r="B281">
        <v>-1.2334282757320334</v>
      </c>
    </row>
    <row r="282" spans="1:2" x14ac:dyDescent="0.35">
      <c r="A282">
        <v>-9.8915011428803434E-2</v>
      </c>
      <c r="B282">
        <v>-1.2277008203052981</v>
      </c>
    </row>
    <row r="283" spans="1:2" x14ac:dyDescent="0.35">
      <c r="A283">
        <v>5.8655069117843753E-2</v>
      </c>
      <c r="B283">
        <v>-1.252839320641423</v>
      </c>
    </row>
    <row r="284" spans="1:2" x14ac:dyDescent="0.35">
      <c r="A284">
        <v>0.43829505505420407</v>
      </c>
      <c r="B284">
        <v>-1.4421853862251532</v>
      </c>
    </row>
    <row r="285" spans="1:2" x14ac:dyDescent="0.35">
      <c r="A285">
        <v>2.7932552691498302E-2</v>
      </c>
      <c r="B285">
        <v>-1.7031031283444036</v>
      </c>
    </row>
    <row r="286" spans="1:2" x14ac:dyDescent="0.35">
      <c r="A286">
        <v>-0.28385096725664399</v>
      </c>
      <c r="B286">
        <v>-1.7814242730434571</v>
      </c>
    </row>
    <row r="287" spans="1:2" x14ac:dyDescent="0.35">
      <c r="A287">
        <v>-0.60025726894903619</v>
      </c>
      <c r="B287">
        <v>-1.8425228911432903</v>
      </c>
    </row>
    <row r="288" spans="1:2" x14ac:dyDescent="0.35">
      <c r="A288">
        <v>-0.93262479844182067</v>
      </c>
      <c r="B288">
        <v>-1.6721613906569899</v>
      </c>
    </row>
    <row r="289" spans="1:2" x14ac:dyDescent="0.35">
      <c r="A289">
        <v>-1.2570839894822501</v>
      </c>
      <c r="B289">
        <v>-0.87503868113386818</v>
      </c>
    </row>
    <row r="290" spans="1:2" x14ac:dyDescent="0.35">
      <c r="A290">
        <v>-0.48787066284009217</v>
      </c>
      <c r="B290">
        <v>-0.63320079081173142</v>
      </c>
    </row>
    <row r="291" spans="1:2" x14ac:dyDescent="0.35">
      <c r="A291">
        <v>-0.27485538708973895</v>
      </c>
      <c r="B291">
        <v>-0.59776697371001875</v>
      </c>
    </row>
    <row r="292" spans="1:2" x14ac:dyDescent="0.35">
      <c r="A292">
        <v>-9.4590146339336351E-2</v>
      </c>
      <c r="B292">
        <v>-0.61916613414722499</v>
      </c>
    </row>
    <row r="293" spans="1:2" x14ac:dyDescent="0.35">
      <c r="A293">
        <v>0.20329580040370587</v>
      </c>
      <c r="B293">
        <v>-0.8120153710920518</v>
      </c>
    </row>
    <row r="294" spans="1:2" x14ac:dyDescent="0.35">
      <c r="A294">
        <v>0.20593478162460341</v>
      </c>
      <c r="B294">
        <v>-0.87889183061052045</v>
      </c>
    </row>
    <row r="295" spans="1:2" x14ac:dyDescent="0.35">
      <c r="A295">
        <v>0.11052531814556898</v>
      </c>
      <c r="B295">
        <v>-1.0227536865412596</v>
      </c>
    </row>
    <row r="296" spans="1:2" x14ac:dyDescent="0.35">
      <c r="A296">
        <v>-1.2130014221409926</v>
      </c>
      <c r="B296">
        <v>-1.532408617724293</v>
      </c>
    </row>
    <row r="297" spans="1:2" x14ac:dyDescent="0.35">
      <c r="A297">
        <v>-1.2570839894822501</v>
      </c>
      <c r="B297">
        <v>-0.87503868113386818</v>
      </c>
    </row>
    <row r="298" spans="1:2" x14ac:dyDescent="0.35">
      <c r="A298">
        <v>-1.5187678290635418</v>
      </c>
      <c r="B298">
        <v>-1.1168671432198651</v>
      </c>
    </row>
    <row r="299" spans="1:2" x14ac:dyDescent="0.35">
      <c r="A299">
        <v>-1.1569200296685838</v>
      </c>
      <c r="B299">
        <v>-0.90238891092976492</v>
      </c>
    </row>
    <row r="300" spans="1:2" x14ac:dyDescent="0.35">
      <c r="A300">
        <v>-0.40392436131983372</v>
      </c>
      <c r="B300">
        <v>-0.68651423794676991</v>
      </c>
    </row>
    <row r="301" spans="1:2" x14ac:dyDescent="0.35">
      <c r="A301">
        <v>-0.17822595737639696</v>
      </c>
      <c r="B301">
        <v>-0.64659738376952647</v>
      </c>
    </row>
    <row r="302" spans="1:2" x14ac:dyDescent="0.35">
      <c r="A302">
        <v>-1.6101638483815517E-2</v>
      </c>
      <c r="B302">
        <v>-0.67609179792488605</v>
      </c>
    </row>
    <row r="303" spans="1:2" x14ac:dyDescent="0.35">
      <c r="A303">
        <v>0.31096555833968209</v>
      </c>
      <c r="B303">
        <v>-0.89291790859491971</v>
      </c>
    </row>
    <row r="304" spans="1:2" x14ac:dyDescent="0.35">
      <c r="A304">
        <v>0.30296140034335334</v>
      </c>
      <c r="B304">
        <v>-0.93403449382970294</v>
      </c>
    </row>
    <row r="305" spans="1:2" x14ac:dyDescent="0.35">
      <c r="A305">
        <v>0.20576686743796729</v>
      </c>
      <c r="B305">
        <v>-1.0996339837667799</v>
      </c>
    </row>
    <row r="306" spans="1:2" x14ac:dyDescent="0.35">
      <c r="A306">
        <v>-0.39645402132675844</v>
      </c>
      <c r="B306">
        <v>-1.2533223175443176</v>
      </c>
    </row>
    <row r="307" spans="1:2" x14ac:dyDescent="0.35">
      <c r="A307">
        <v>-0.7065220134410205</v>
      </c>
      <c r="B307">
        <v>-1.2803629730153909</v>
      </c>
    </row>
    <row r="308" spans="1:2" x14ac:dyDescent="0.35">
      <c r="A308">
        <v>-1.5187678290635418</v>
      </c>
      <c r="B308">
        <v>-1.1168671432198651</v>
      </c>
    </row>
    <row r="309" spans="1:2" x14ac:dyDescent="0.35">
      <c r="A309">
        <v>-1.0783778499508556</v>
      </c>
      <c r="B309">
        <v>-0.98464401472362562</v>
      </c>
    </row>
    <row r="310" spans="1:2" x14ac:dyDescent="0.35">
      <c r="A310">
        <v>-0.75589869163558954</v>
      </c>
      <c r="B310">
        <v>-0.77238314808012509</v>
      </c>
    </row>
    <row r="311" spans="1:2" x14ac:dyDescent="0.35">
      <c r="A311">
        <v>2.9166634989542313E-2</v>
      </c>
      <c r="B311">
        <v>-0.55492828069732625</v>
      </c>
    </row>
    <row r="312" spans="1:2" x14ac:dyDescent="0.35">
      <c r="A312">
        <v>0.20864998848670882</v>
      </c>
      <c r="B312">
        <v>-0.53688528789142642</v>
      </c>
    </row>
    <row r="313" spans="1:2" x14ac:dyDescent="0.35">
      <c r="A313">
        <v>0.43919317407360192</v>
      </c>
      <c r="B313">
        <v>-0.53815920341760404</v>
      </c>
    </row>
    <row r="314" spans="1:2" x14ac:dyDescent="0.35">
      <c r="A314">
        <v>0.79245554047443545</v>
      </c>
      <c r="B314">
        <v>-0.76166202762635693</v>
      </c>
    </row>
    <row r="315" spans="1:2" x14ac:dyDescent="0.35">
      <c r="A315">
        <v>0.77906487062110696</v>
      </c>
      <c r="B315">
        <v>-0.88650528730066125</v>
      </c>
    </row>
    <row r="316" spans="1:2" x14ac:dyDescent="0.35">
      <c r="A316">
        <v>0.37871703790554512</v>
      </c>
      <c r="B316">
        <v>-1.0462984547480441</v>
      </c>
    </row>
    <row r="317" spans="1:2" x14ac:dyDescent="0.35">
      <c r="A317">
        <v>-0.19387609168587211</v>
      </c>
      <c r="B317">
        <v>-1.168179155316422</v>
      </c>
    </row>
    <row r="318" spans="1:2" x14ac:dyDescent="0.35">
      <c r="A318">
        <v>-1.0783778499508556</v>
      </c>
      <c r="B318">
        <v>-0.98464401472362562</v>
      </c>
    </row>
    <row r="319" spans="1:2" x14ac:dyDescent="0.35">
      <c r="A319">
        <v>-0.29826717837412414</v>
      </c>
      <c r="B319">
        <v>-1.1166519846285421</v>
      </c>
    </row>
    <row r="320" spans="1:2" x14ac:dyDescent="0.35">
      <c r="A320">
        <v>-3.8196578428657493E-2</v>
      </c>
      <c r="B320">
        <v>-0.90415992947830615</v>
      </c>
    </row>
    <row r="321" spans="1:2" x14ac:dyDescent="0.35">
      <c r="A321">
        <v>0.56539031206296697</v>
      </c>
      <c r="B321">
        <v>-0.76645502532207377</v>
      </c>
    </row>
    <row r="322" spans="1:2" x14ac:dyDescent="0.35">
      <c r="A322">
        <v>0.74694666223686379</v>
      </c>
      <c r="B322">
        <v>-0.74173522203683595</v>
      </c>
    </row>
    <row r="323" spans="1:2" x14ac:dyDescent="0.35">
      <c r="A323">
        <v>1.1816984897271008</v>
      </c>
      <c r="B323">
        <v>-0.69672357950791619</v>
      </c>
    </row>
    <row r="324" spans="1:2" x14ac:dyDescent="0.35">
      <c r="A324">
        <v>1.5970337720376493</v>
      </c>
      <c r="B324">
        <v>-0.96919092185219979</v>
      </c>
    </row>
    <row r="325" spans="1:2" x14ac:dyDescent="0.35">
      <c r="A325">
        <v>1.5507729170658846</v>
      </c>
      <c r="B325">
        <v>-1.1359584443207797</v>
      </c>
    </row>
    <row r="326" spans="1:2" x14ac:dyDescent="0.35">
      <c r="A326">
        <v>-0.12129392352870691</v>
      </c>
      <c r="B326">
        <v>-1.5785439617771171</v>
      </c>
    </row>
    <row r="327" spans="1:2" x14ac:dyDescent="0.35">
      <c r="A327">
        <v>-0.29826717837412414</v>
      </c>
      <c r="B327">
        <v>-1.1166519846285421</v>
      </c>
    </row>
    <row r="328" spans="1:2" x14ac:dyDescent="0.35">
      <c r="A328">
        <v>0.37082131852266476</v>
      </c>
      <c r="B328">
        <v>-0.9433482510347927</v>
      </c>
    </row>
    <row r="329" spans="1:2" x14ac:dyDescent="0.35">
      <c r="A329">
        <v>0.53975266887664164</v>
      </c>
      <c r="B329">
        <v>-0.76174323359474494</v>
      </c>
    </row>
    <row r="330" spans="1:2" x14ac:dyDescent="0.35">
      <c r="A330">
        <v>0.89178691027158263</v>
      </c>
      <c r="B330">
        <v>-0.54480170567272057</v>
      </c>
    </row>
    <row r="331" spans="1:2" x14ac:dyDescent="0.35">
      <c r="A331">
        <v>1.5862186968768064</v>
      </c>
      <c r="B331">
        <v>-0.39272126831083798</v>
      </c>
    </row>
    <row r="332" spans="1:2" x14ac:dyDescent="0.35">
      <c r="A332">
        <v>2.1830772163293952</v>
      </c>
      <c r="B332">
        <v>-0.86035986265427533</v>
      </c>
    </row>
    <row r="333" spans="1:2" x14ac:dyDescent="0.35">
      <c r="A333">
        <v>2.1696085921092991</v>
      </c>
      <c r="B333">
        <v>-1.0426546435830124</v>
      </c>
    </row>
    <row r="334" spans="1:2" x14ac:dyDescent="0.35">
      <c r="A334">
        <v>1.2585589943349285</v>
      </c>
      <c r="B334">
        <v>-1.1481881169205392</v>
      </c>
    </row>
    <row r="335" spans="1:2" x14ac:dyDescent="0.35">
      <c r="A335">
        <v>1.0445266035213432</v>
      </c>
      <c r="B335">
        <v>-1.1672253639589871</v>
      </c>
    </row>
    <row r="336" spans="1:2" x14ac:dyDescent="0.35">
      <c r="A336">
        <v>0.37082131852266476</v>
      </c>
      <c r="B336">
        <v>-0.9433482510347927</v>
      </c>
    </row>
    <row r="337" spans="1:2" x14ac:dyDescent="0.35">
      <c r="A337">
        <v>0.85811290805546991</v>
      </c>
      <c r="B337">
        <v>-0.89071885923143068</v>
      </c>
    </row>
    <row r="338" spans="1:2" x14ac:dyDescent="0.35">
      <c r="A338">
        <v>1.010217139162128</v>
      </c>
      <c r="B338">
        <v>-0.72004697129945594</v>
      </c>
    </row>
    <row r="339" spans="1:2" x14ac:dyDescent="0.35">
      <c r="A339">
        <v>1.1954619040943817</v>
      </c>
      <c r="B339">
        <v>-0.63929696617218557</v>
      </c>
    </row>
    <row r="340" spans="1:2" x14ac:dyDescent="0.35">
      <c r="A340">
        <v>2.0415762419792074</v>
      </c>
      <c r="B340">
        <v>-0.45640629067611288</v>
      </c>
    </row>
    <row r="341" spans="1:2" x14ac:dyDescent="0.35">
      <c r="A341">
        <v>2.6007769591199157</v>
      </c>
      <c r="B341">
        <v>-0.73164163848205055</v>
      </c>
    </row>
    <row r="342" spans="1:2" x14ac:dyDescent="0.35">
      <c r="A342">
        <v>2.6271832108735613</v>
      </c>
      <c r="B342">
        <v>-0.79548571679689573</v>
      </c>
    </row>
    <row r="343" spans="1:2" x14ac:dyDescent="0.35">
      <c r="A343">
        <v>2.6619515623563927</v>
      </c>
      <c r="B343">
        <v>-0.93002385886290018</v>
      </c>
    </row>
    <row r="344" spans="1:2" x14ac:dyDescent="0.35">
      <c r="A344">
        <v>0.87348084657295988</v>
      </c>
      <c r="B344">
        <v>-1.3604128612550075</v>
      </c>
    </row>
    <row r="345" spans="1:2" x14ac:dyDescent="0.35">
      <c r="A345">
        <v>0.85811290805546991</v>
      </c>
      <c r="B345">
        <v>-0.89071885923143068</v>
      </c>
    </row>
    <row r="346" spans="1:2" x14ac:dyDescent="0.35">
      <c r="A346">
        <v>1.9277509618377788</v>
      </c>
      <c r="B346">
        <v>-1.233337713631947</v>
      </c>
    </row>
    <row r="347" spans="1:2" x14ac:dyDescent="0.35">
      <c r="A347">
        <v>1.3065041794103807</v>
      </c>
      <c r="B347">
        <v>-1.0468105652870541</v>
      </c>
    </row>
    <row r="348" spans="1:2" x14ac:dyDescent="0.35">
      <c r="A348">
        <v>1.7445569880080727</v>
      </c>
      <c r="B348">
        <v>-0.57985791313975188</v>
      </c>
    </row>
    <row r="349" spans="1:2" x14ac:dyDescent="0.35">
      <c r="A349">
        <v>2.7032958481879072</v>
      </c>
      <c r="B349">
        <v>-0.74432020983094116</v>
      </c>
    </row>
    <row r="350" spans="1:2" x14ac:dyDescent="0.35">
      <c r="A350">
        <v>2.8689155302088984</v>
      </c>
      <c r="B350">
        <v>-1.0323384884026345</v>
      </c>
    </row>
    <row r="351" spans="1:2" x14ac:dyDescent="0.35">
      <c r="A351">
        <v>2.5810259937898423</v>
      </c>
      <c r="B351">
        <v>-1.1523452143967927</v>
      </c>
    </row>
    <row r="352" spans="1:2" x14ac:dyDescent="0.35">
      <c r="A352">
        <v>2.4937951183353819</v>
      </c>
      <c r="B352">
        <v>-1.1844241916178264</v>
      </c>
    </row>
    <row r="353" spans="1:2" x14ac:dyDescent="0.35">
      <c r="A353">
        <v>2.1185679845619569</v>
      </c>
      <c r="B353">
        <v>-1.2638654544297494</v>
      </c>
    </row>
    <row r="354" spans="1:2" x14ac:dyDescent="0.35">
      <c r="A354">
        <v>1.9277509618377788</v>
      </c>
      <c r="B354">
        <v>-1.233337713631947</v>
      </c>
    </row>
    <row r="355" spans="1:2" x14ac:dyDescent="0.35">
      <c r="A355">
        <v>1.3965372061736896</v>
      </c>
      <c r="B355">
        <v>-0.5849412798686896</v>
      </c>
    </row>
    <row r="356" spans="1:2" x14ac:dyDescent="0.35">
      <c r="A356">
        <v>1.8489051909420391</v>
      </c>
      <c r="B356">
        <v>0.17763219817357107</v>
      </c>
    </row>
    <row r="357" spans="1:2" x14ac:dyDescent="0.35">
      <c r="A357">
        <v>2.5684048352171454</v>
      </c>
      <c r="B357">
        <v>0.43869841077917798</v>
      </c>
    </row>
    <row r="358" spans="1:2" x14ac:dyDescent="0.35">
      <c r="A358">
        <v>3.1642861203972483</v>
      </c>
      <c r="B358">
        <v>-0.48322902998445177</v>
      </c>
    </row>
    <row r="359" spans="1:2" x14ac:dyDescent="0.35">
      <c r="A359">
        <v>3.2274413575846372</v>
      </c>
      <c r="B359">
        <v>-0.78789797221541069</v>
      </c>
    </row>
    <row r="360" spans="1:2" x14ac:dyDescent="0.35">
      <c r="A360">
        <v>1.3717112644214</v>
      </c>
      <c r="B360">
        <v>-1.1548055427168771</v>
      </c>
    </row>
    <row r="361" spans="1:2" x14ac:dyDescent="0.35">
      <c r="A361">
        <v>1.3965372061736896</v>
      </c>
      <c r="B361">
        <v>-0.5849412798686896</v>
      </c>
    </row>
    <row r="362" spans="1:2" x14ac:dyDescent="0.35">
      <c r="A362">
        <v>2.2530349391721707</v>
      </c>
      <c r="B362">
        <v>-0.83441266787241286</v>
      </c>
    </row>
    <row r="363" spans="1:2" x14ac:dyDescent="0.35">
      <c r="A363">
        <v>2.1542679681256063</v>
      </c>
      <c r="B363">
        <v>-0.72414502958329463</v>
      </c>
    </row>
    <row r="364" spans="1:2" x14ac:dyDescent="0.35">
      <c r="A364">
        <v>2.1788847424108022</v>
      </c>
      <c r="B364">
        <v>-0.41611630965705559</v>
      </c>
    </row>
    <row r="365" spans="1:2" x14ac:dyDescent="0.35">
      <c r="A365">
        <v>2.5250915268067171</v>
      </c>
      <c r="B365">
        <v>0.33520836160473494</v>
      </c>
    </row>
    <row r="366" spans="1:2" x14ac:dyDescent="0.35">
      <c r="A366">
        <v>3.3657190116811102</v>
      </c>
      <c r="B366">
        <v>0.42285860125644237</v>
      </c>
    </row>
    <row r="367" spans="1:2" x14ac:dyDescent="0.35">
      <c r="A367">
        <v>3.9656546336488461</v>
      </c>
      <c r="B367">
        <v>-0.63546845549302122</v>
      </c>
    </row>
    <row r="368" spans="1:2" x14ac:dyDescent="0.35">
      <c r="A368">
        <v>3.9812239925573754</v>
      </c>
      <c r="B368">
        <v>-0.81315792006225784</v>
      </c>
    </row>
    <row r="369" spans="1:2" x14ac:dyDescent="0.35">
      <c r="A369">
        <v>3.2760438177563085</v>
      </c>
      <c r="B369">
        <v>-0.95476637898069616</v>
      </c>
    </row>
    <row r="370" spans="1:2" x14ac:dyDescent="0.35">
      <c r="A370">
        <v>2.5537649437764482</v>
      </c>
      <c r="B370">
        <v>-0.98556423661165693</v>
      </c>
    </row>
    <row r="371" spans="1:2" x14ac:dyDescent="0.35">
      <c r="A371">
        <v>2.2530349391721707</v>
      </c>
      <c r="B371">
        <v>-0.83441266787241286</v>
      </c>
    </row>
    <row r="372" spans="1:2" x14ac:dyDescent="0.35">
      <c r="A372">
        <v>2.5586928036519092</v>
      </c>
      <c r="B372">
        <v>-0.54980365908446238</v>
      </c>
    </row>
    <row r="373" spans="1:2" x14ac:dyDescent="0.35">
      <c r="A373">
        <v>3.3677977194277475</v>
      </c>
      <c r="B373">
        <v>0.21008740598013481</v>
      </c>
    </row>
    <row r="374" spans="1:2" x14ac:dyDescent="0.35">
      <c r="A374">
        <v>4.4245477028155493</v>
      </c>
      <c r="B374">
        <v>-0.73753297117383321</v>
      </c>
    </row>
    <row r="375" spans="1:2" x14ac:dyDescent="0.35">
      <c r="A375">
        <v>2.3955054664877555</v>
      </c>
      <c r="B375">
        <v>-1.1585598039918603</v>
      </c>
    </row>
    <row r="376" spans="1:2" x14ac:dyDescent="0.35">
      <c r="A376">
        <v>2.5586928036519092</v>
      </c>
      <c r="B376">
        <v>-0.54980365908446238</v>
      </c>
    </row>
    <row r="377" spans="1:2" x14ac:dyDescent="0.35">
      <c r="A377">
        <v>2.9453236600101151</v>
      </c>
      <c r="B377">
        <v>-7.7442575837628813E-2</v>
      </c>
    </row>
    <row r="378" spans="1:2" x14ac:dyDescent="0.35">
      <c r="A378">
        <v>3.3402270031365391</v>
      </c>
      <c r="B378">
        <v>0.74032051340740168</v>
      </c>
    </row>
    <row r="379" spans="1:2" x14ac:dyDescent="0.35">
      <c r="A379">
        <v>4.1705141627334292</v>
      </c>
      <c r="B379">
        <v>0.80635170073381679</v>
      </c>
    </row>
    <row r="380" spans="1:2" x14ac:dyDescent="0.35">
      <c r="A380">
        <v>4.9192116949398592</v>
      </c>
      <c r="B380">
        <v>-2.3709459887859996E-2</v>
      </c>
    </row>
    <row r="381" spans="1:2" x14ac:dyDescent="0.35">
      <c r="A381">
        <v>4.8911427017698603</v>
      </c>
      <c r="B381">
        <v>-0.28931872850961737</v>
      </c>
    </row>
    <row r="382" spans="1:2" x14ac:dyDescent="0.35">
      <c r="A382">
        <v>4.08268745527573</v>
      </c>
      <c r="B382">
        <v>-0.42522965928054157</v>
      </c>
    </row>
    <row r="383" spans="1:2" x14ac:dyDescent="0.35">
      <c r="A383">
        <v>2.7717060023409719</v>
      </c>
      <c r="B383">
        <v>-0.64399774842543078</v>
      </c>
    </row>
    <row r="384" spans="1:2" x14ac:dyDescent="0.35">
      <c r="A384">
        <v>2.9453236600101151</v>
      </c>
      <c r="B384">
        <v>-7.7442575837628813E-2</v>
      </c>
    </row>
    <row r="385" spans="1:2" x14ac:dyDescent="0.35">
      <c r="A385">
        <v>3.8995345122100034</v>
      </c>
      <c r="B385">
        <v>0.11134604412190685</v>
      </c>
    </row>
    <row r="386" spans="1:2" x14ac:dyDescent="0.35">
      <c r="A386">
        <v>4.4622613480307578</v>
      </c>
      <c r="B386">
        <v>0.7533588258637911</v>
      </c>
    </row>
    <row r="387" spans="1:2" x14ac:dyDescent="0.35">
      <c r="A387">
        <v>4.8888271520102009</v>
      </c>
      <c r="B387">
        <v>0.63782943172464945</v>
      </c>
    </row>
    <row r="388" spans="1:2" x14ac:dyDescent="0.35">
      <c r="A388">
        <v>5.2981905424852762</v>
      </c>
      <c r="B388">
        <v>-6.7432254579278261E-3</v>
      </c>
    </row>
    <row r="389" spans="1:2" x14ac:dyDescent="0.35">
      <c r="A389">
        <v>5.319188638613114</v>
      </c>
      <c r="B389">
        <v>-0.23142493911878304</v>
      </c>
    </row>
    <row r="390" spans="1:2" x14ac:dyDescent="0.35">
      <c r="A390">
        <v>5.2039054533113029</v>
      </c>
      <c r="B390">
        <v>-0.43890552029244434</v>
      </c>
    </row>
    <row r="391" spans="1:2" x14ac:dyDescent="0.35">
      <c r="A391">
        <v>3.8163466000197501</v>
      </c>
      <c r="B391">
        <v>-0.58954574995929054</v>
      </c>
    </row>
    <row r="392" spans="1:2" x14ac:dyDescent="0.35">
      <c r="A392">
        <v>3.8995345122100034</v>
      </c>
      <c r="B392">
        <v>0.11134604412190685</v>
      </c>
    </row>
    <row r="393" spans="1:2" x14ac:dyDescent="0.35">
      <c r="A393">
        <v>4.081108724877291</v>
      </c>
      <c r="B393">
        <v>0.25543705445525577</v>
      </c>
    </row>
    <row r="394" spans="1:2" x14ac:dyDescent="0.35">
      <c r="A394">
        <v>4.629790567972778</v>
      </c>
      <c r="B394">
        <v>0.85727412241273959</v>
      </c>
    </row>
    <row r="395" spans="1:2" x14ac:dyDescent="0.35">
      <c r="A395">
        <v>5.8912169383404951</v>
      </c>
      <c r="B395">
        <v>0.38063550581238781</v>
      </c>
    </row>
    <row r="396" spans="1:2" x14ac:dyDescent="0.35">
      <c r="A396">
        <v>6.201855876883247</v>
      </c>
      <c r="B396">
        <v>-0.10972907035487811</v>
      </c>
    </row>
    <row r="397" spans="1:2" x14ac:dyDescent="0.35">
      <c r="A397">
        <v>5.023972409260538</v>
      </c>
      <c r="B397">
        <v>-0.31434687504272751</v>
      </c>
    </row>
    <row r="398" spans="1:2" x14ac:dyDescent="0.35">
      <c r="A398">
        <v>4.0226541961700519</v>
      </c>
      <c r="B398">
        <v>-0.44682539063152971</v>
      </c>
    </row>
    <row r="399" spans="1:2" x14ac:dyDescent="0.35">
      <c r="A399">
        <v>4.081108724877291</v>
      </c>
      <c r="B399">
        <v>0.25543705445525577</v>
      </c>
    </row>
    <row r="400" spans="1:2" x14ac:dyDescent="0.35">
      <c r="A400">
        <v>4.1430888810922841</v>
      </c>
      <c r="B400">
        <v>0.5734424410365534</v>
      </c>
    </row>
    <row r="401" spans="1:2" x14ac:dyDescent="0.35">
      <c r="A401">
        <v>5.1278454062215451</v>
      </c>
      <c r="B401">
        <v>-0.22939213420975652</v>
      </c>
    </row>
    <row r="402" spans="1:2" x14ac:dyDescent="0.35">
      <c r="A402">
        <v>5.3497888587629285</v>
      </c>
      <c r="B402">
        <v>-0.41541941148186984</v>
      </c>
    </row>
    <row r="403" spans="1:2" x14ac:dyDescent="0.35">
      <c r="A403">
        <v>5.6344908354704435</v>
      </c>
      <c r="B403">
        <v>-0.67266749839785411</v>
      </c>
    </row>
    <row r="404" spans="1:2" x14ac:dyDescent="0.35">
      <c r="A404">
        <v>3.5491817309564486</v>
      </c>
      <c r="B404">
        <v>-0.93860735152914898</v>
      </c>
    </row>
    <row r="405" spans="1:2" x14ac:dyDescent="0.35">
      <c r="A405">
        <v>4.1430888810922841</v>
      </c>
      <c r="B405">
        <v>0.5734424410365534</v>
      </c>
    </row>
    <row r="406" spans="1:2" x14ac:dyDescent="0.35">
      <c r="A406">
        <v>3.4626844261548633</v>
      </c>
      <c r="B406">
        <v>-0.22818597904757718</v>
      </c>
    </row>
    <row r="407" spans="1:2" x14ac:dyDescent="0.35">
      <c r="A407">
        <v>3.8669835825836545</v>
      </c>
      <c r="B407">
        <v>0.47312693096505171</v>
      </c>
    </row>
    <row r="408" spans="1:2" x14ac:dyDescent="0.35">
      <c r="A408">
        <v>4.6286810175733937</v>
      </c>
      <c r="B408">
        <v>0.54778328963403067</v>
      </c>
    </row>
    <row r="409" spans="1:2" x14ac:dyDescent="0.35">
      <c r="A409">
        <v>5.0280872933127831</v>
      </c>
      <c r="B409">
        <v>-0.49855379121509563</v>
      </c>
    </row>
    <row r="410" spans="1:2" x14ac:dyDescent="0.35">
      <c r="A410">
        <v>5.0024243065559482</v>
      </c>
      <c r="B410">
        <v>-0.65158619031454523</v>
      </c>
    </row>
    <row r="411" spans="1:2" x14ac:dyDescent="0.35">
      <c r="A411">
        <v>4.573559426367181</v>
      </c>
      <c r="B411">
        <v>-0.84953310227997503</v>
      </c>
    </row>
    <row r="412" spans="1:2" x14ac:dyDescent="0.35">
      <c r="A412">
        <v>3.2644420400354544</v>
      </c>
      <c r="B412">
        <v>-1.0974310599701742</v>
      </c>
    </row>
    <row r="413" spans="1:2" x14ac:dyDescent="0.35">
      <c r="A413">
        <v>3.4626844261548633</v>
      </c>
      <c r="B413">
        <v>-0.22818597904757718</v>
      </c>
    </row>
    <row r="414" spans="1:2" x14ac:dyDescent="0.35">
      <c r="A414">
        <v>2.5382541140284101</v>
      </c>
      <c r="B414">
        <v>-0.82109237024713999</v>
      </c>
    </row>
    <row r="415" spans="1:2" x14ac:dyDescent="0.35">
      <c r="A415">
        <v>2.6870502312187186</v>
      </c>
      <c r="B415">
        <v>-0.55763905654596813</v>
      </c>
    </row>
    <row r="416" spans="1:2" x14ac:dyDescent="0.35">
      <c r="A416">
        <v>2.907958080496333</v>
      </c>
      <c r="B416">
        <v>-0.20189707459743611</v>
      </c>
    </row>
    <row r="417" spans="1:2" x14ac:dyDescent="0.35">
      <c r="A417">
        <v>2.9638990907801004</v>
      </c>
      <c r="B417">
        <v>-0.11939163127962645</v>
      </c>
    </row>
    <row r="418" spans="1:2" x14ac:dyDescent="0.35">
      <c r="A418">
        <v>3.9562490094063132</v>
      </c>
      <c r="B418">
        <v>-0.54548073427474053</v>
      </c>
    </row>
    <row r="419" spans="1:2" x14ac:dyDescent="0.35">
      <c r="A419">
        <v>4.2965462713649227</v>
      </c>
      <c r="B419">
        <v>-0.75319200756920557</v>
      </c>
    </row>
    <row r="420" spans="1:2" x14ac:dyDescent="0.35">
      <c r="A420">
        <v>4.3344467156335602</v>
      </c>
      <c r="B420">
        <v>-0.93981148351548227</v>
      </c>
    </row>
    <row r="421" spans="1:2" x14ac:dyDescent="0.35">
      <c r="A421">
        <v>3.6925992134131613</v>
      </c>
      <c r="B421">
        <v>-1.1017905530169607</v>
      </c>
    </row>
    <row r="422" spans="1:2" x14ac:dyDescent="0.35">
      <c r="A422">
        <v>2.3858189187887726</v>
      </c>
      <c r="B422">
        <v>-1.4015460694006519</v>
      </c>
    </row>
    <row r="423" spans="1:2" x14ac:dyDescent="0.35">
      <c r="A423">
        <v>2.5382541140284101</v>
      </c>
      <c r="B423">
        <v>-0.82109237024713999</v>
      </c>
    </row>
    <row r="424" spans="1:2" x14ac:dyDescent="0.35">
      <c r="A424">
        <v>2.1888132336304302</v>
      </c>
      <c r="B424">
        <v>-0.45526751404537819</v>
      </c>
    </row>
    <row r="425" spans="1:2" x14ac:dyDescent="0.35">
      <c r="A425">
        <v>2.5910719070177182</v>
      </c>
      <c r="B425">
        <v>0.28919604015344086</v>
      </c>
    </row>
    <row r="426" spans="1:2" x14ac:dyDescent="0.35">
      <c r="A426">
        <v>3.5329032210282119</v>
      </c>
      <c r="B426">
        <v>-0.20474652927947223</v>
      </c>
    </row>
    <row r="427" spans="1:2" x14ac:dyDescent="0.35">
      <c r="A427">
        <v>3.8178806172413746</v>
      </c>
      <c r="B427">
        <v>-0.71765278511046238</v>
      </c>
    </row>
    <row r="428" spans="1:2" x14ac:dyDescent="0.35">
      <c r="A428">
        <v>2.024903992678134</v>
      </c>
      <c r="B428">
        <v>-1.0453300279460243</v>
      </c>
    </row>
    <row r="429" spans="1:2" x14ac:dyDescent="0.35">
      <c r="A429">
        <v>2.1888132336304302</v>
      </c>
      <c r="B429">
        <v>-0.45526751404537819</v>
      </c>
    </row>
    <row r="430" spans="1:2" x14ac:dyDescent="0.35">
      <c r="A430">
        <v>2.398516747851327</v>
      </c>
      <c r="B430">
        <v>0.23173393430421646</v>
      </c>
    </row>
    <row r="431" spans="1:2" x14ac:dyDescent="0.35">
      <c r="A431">
        <v>3.0982533650059638</v>
      </c>
      <c r="B431">
        <v>0.40925950033422664</v>
      </c>
    </row>
    <row r="432" spans="1:2" x14ac:dyDescent="0.35">
      <c r="A432">
        <v>3.3935458128397453</v>
      </c>
      <c r="B432">
        <v>-0.57301254334903917</v>
      </c>
    </row>
    <row r="433" spans="1:2" x14ac:dyDescent="0.35">
      <c r="A433">
        <v>3.0632137359062521</v>
      </c>
      <c r="B433">
        <v>-0.69015144422315811</v>
      </c>
    </row>
    <row r="434" spans="1:2" x14ac:dyDescent="0.35">
      <c r="A434">
        <v>1.9275189857981139</v>
      </c>
      <c r="B434">
        <v>-0.9718418225814387</v>
      </c>
    </row>
    <row r="435" spans="1:2" x14ac:dyDescent="0.35">
      <c r="A435">
        <v>2.398516747851327</v>
      </c>
      <c r="B435">
        <v>0.23173393430421646</v>
      </c>
    </row>
    <row r="436" spans="1:2" x14ac:dyDescent="0.35">
      <c r="A436">
        <v>1.3668358942294954</v>
      </c>
      <c r="B436">
        <v>-0.96183876762994569</v>
      </c>
    </row>
    <row r="437" spans="1:2" x14ac:dyDescent="0.35">
      <c r="A437">
        <v>1.5769445126585031</v>
      </c>
      <c r="B437">
        <v>-0.75389796178000412</v>
      </c>
    </row>
    <row r="438" spans="1:2" x14ac:dyDescent="0.35">
      <c r="A438">
        <v>2.3990731460681909</v>
      </c>
      <c r="B438">
        <v>-0.63669494043181396</v>
      </c>
    </row>
    <row r="439" spans="1:2" x14ac:dyDescent="0.35">
      <c r="A439">
        <v>2.5748702690986813</v>
      </c>
      <c r="B439">
        <v>-0.72425281642096884</v>
      </c>
    </row>
    <row r="440" spans="1:2" x14ac:dyDescent="0.35">
      <c r="A440">
        <v>2.856431606926106</v>
      </c>
      <c r="B440">
        <v>-1.026806353991232</v>
      </c>
    </row>
    <row r="441" spans="1:2" x14ac:dyDescent="0.35">
      <c r="A441">
        <v>2.8466628842835529</v>
      </c>
      <c r="B441">
        <v>-1.206510941231749</v>
      </c>
    </row>
    <row r="442" spans="1:2" x14ac:dyDescent="0.35">
      <c r="A442">
        <v>1.1386070838230919</v>
      </c>
      <c r="B442">
        <v>-1.50502925659235</v>
      </c>
    </row>
    <row r="443" spans="1:2" x14ac:dyDescent="0.35">
      <c r="A443">
        <v>1.3668358942294954</v>
      </c>
      <c r="B443">
        <v>-0.96183876762994569</v>
      </c>
    </row>
    <row r="444" spans="1:2" x14ac:dyDescent="0.35">
      <c r="A444">
        <v>0.55475497792465989</v>
      </c>
      <c r="B444">
        <v>-1.2033262719347628</v>
      </c>
    </row>
    <row r="445" spans="1:2" x14ac:dyDescent="0.35">
      <c r="A445">
        <v>-0.10052152425575264</v>
      </c>
      <c r="B445">
        <v>-1.0525053530411737</v>
      </c>
    </row>
    <row r="446" spans="1:2" x14ac:dyDescent="0.35">
      <c r="A446">
        <v>7.2315378851511125E-2</v>
      </c>
      <c r="B446">
        <v>-0.88447560874534947</v>
      </c>
    </row>
    <row r="447" spans="1:2" x14ac:dyDescent="0.35">
      <c r="A447">
        <v>0.52227451238164213</v>
      </c>
      <c r="B447">
        <v>-0.60999486062328512</v>
      </c>
    </row>
    <row r="448" spans="1:2" x14ac:dyDescent="0.35">
      <c r="A448">
        <v>0.94552408230821028</v>
      </c>
      <c r="B448">
        <v>-0.63102248677101935</v>
      </c>
    </row>
    <row r="449" spans="1:2" x14ac:dyDescent="0.35">
      <c r="A449">
        <v>1.3457059358478645</v>
      </c>
      <c r="B449">
        <v>-0.66301548789205955</v>
      </c>
    </row>
    <row r="450" spans="1:2" x14ac:dyDescent="0.35">
      <c r="A450">
        <v>1.5744051985240246</v>
      </c>
      <c r="B450">
        <v>-0.95374096245679696</v>
      </c>
    </row>
    <row r="451" spans="1:2" x14ac:dyDescent="0.35">
      <c r="A451">
        <v>1.5604221741142847</v>
      </c>
      <c r="B451">
        <v>-1.1143253198403087</v>
      </c>
    </row>
    <row r="452" spans="1:2" x14ac:dyDescent="0.35">
      <c r="A452">
        <v>1.2418373636644742</v>
      </c>
      <c r="B452">
        <v>-1.1471866966209714</v>
      </c>
    </row>
    <row r="453" spans="1:2" x14ac:dyDescent="0.35">
      <c r="A453">
        <v>0.57216761643596292</v>
      </c>
      <c r="B453">
        <v>-1.2042899404958094</v>
      </c>
    </row>
    <row r="454" spans="1:2" x14ac:dyDescent="0.35">
      <c r="A454">
        <v>0.55475497792465989</v>
      </c>
      <c r="B454">
        <v>-1.2033262719347628</v>
      </c>
    </row>
    <row r="455" spans="1:2" x14ac:dyDescent="0.35">
      <c r="A455">
        <v>-0.44414001197066277</v>
      </c>
      <c r="B455">
        <v>-0.54062609577133591</v>
      </c>
    </row>
    <row r="456" spans="1:2" x14ac:dyDescent="0.35">
      <c r="A456">
        <v>0.19494653189957512</v>
      </c>
      <c r="B456">
        <v>-1.1215942372380966E-2</v>
      </c>
    </row>
    <row r="457" spans="1:2" x14ac:dyDescent="0.35">
      <c r="A457">
        <v>0.76897415382763712</v>
      </c>
      <c r="B457">
        <v>0.14974071698538127</v>
      </c>
    </row>
    <row r="458" spans="1:2" x14ac:dyDescent="0.35">
      <c r="A458">
        <v>1.3076696764042475</v>
      </c>
      <c r="B458">
        <v>-0.52818133382020127</v>
      </c>
    </row>
    <row r="459" spans="1:2" x14ac:dyDescent="0.35">
      <c r="A459">
        <v>0.78818815887486116</v>
      </c>
      <c r="B459">
        <v>-0.73061433575694568</v>
      </c>
    </row>
    <row r="460" spans="1:2" x14ac:dyDescent="0.35">
      <c r="A460">
        <v>0.5567218446523734</v>
      </c>
      <c r="B460">
        <v>-0.7924127860014375</v>
      </c>
    </row>
    <row r="461" spans="1:2" x14ac:dyDescent="0.35">
      <c r="A461">
        <v>-0.29953823241805799</v>
      </c>
      <c r="B461">
        <v>-0.98103852579144091</v>
      </c>
    </row>
    <row r="462" spans="1:2" x14ac:dyDescent="0.35">
      <c r="A462">
        <v>-0.44414001197066277</v>
      </c>
      <c r="B462">
        <v>-0.54062609577133591</v>
      </c>
    </row>
    <row r="463" spans="1:2" x14ac:dyDescent="0.35">
      <c r="A463">
        <v>-1.6812628347482352</v>
      </c>
      <c r="B463">
        <v>-1.2528153582877795</v>
      </c>
    </row>
    <row r="464" spans="1:2" x14ac:dyDescent="0.35">
      <c r="A464">
        <v>-0.90599919894337622</v>
      </c>
      <c r="B464">
        <v>-0.58525565881389352</v>
      </c>
    </row>
    <row r="465" spans="1:2" x14ac:dyDescent="0.35">
      <c r="A465">
        <v>-0.46163352673863756</v>
      </c>
      <c r="B465">
        <v>-0.54006324429455987</v>
      </c>
    </row>
    <row r="466" spans="1:2" x14ac:dyDescent="0.35">
      <c r="A466">
        <v>9.0995468535445323E-2</v>
      </c>
      <c r="B466">
        <v>-1.1710832737891583</v>
      </c>
    </row>
    <row r="467" spans="1:2" x14ac:dyDescent="0.35">
      <c r="A467">
        <v>2.6398740725944725E-2</v>
      </c>
      <c r="B467">
        <v>-1.3335910757690508</v>
      </c>
    </row>
    <row r="468" spans="1:2" x14ac:dyDescent="0.35">
      <c r="A468">
        <v>-1.4086797172968943</v>
      </c>
      <c r="B468">
        <v>-1.6941546486533801</v>
      </c>
    </row>
    <row r="469" spans="1:2" x14ac:dyDescent="0.35">
      <c r="A469">
        <v>-1.6812628347482352</v>
      </c>
      <c r="B469">
        <v>-1.2528153582877795</v>
      </c>
    </row>
    <row r="470" spans="1:2" x14ac:dyDescent="0.35">
      <c r="A470">
        <v>-3.3813476485087333</v>
      </c>
      <c r="B470">
        <v>-0.88135588610920779</v>
      </c>
    </row>
    <row r="471" spans="1:2" x14ac:dyDescent="0.35">
      <c r="A471">
        <v>-2.1797271769949669</v>
      </c>
      <c r="B471">
        <v>-0.4931586865007821</v>
      </c>
    </row>
    <row r="472" spans="1:2" x14ac:dyDescent="0.35">
      <c r="A472">
        <v>-1.9450584989776978</v>
      </c>
      <c r="B472">
        <v>-0.55465348758413091</v>
      </c>
    </row>
    <row r="473" spans="1:2" x14ac:dyDescent="0.35">
      <c r="A473">
        <v>-1.8799787053117472</v>
      </c>
      <c r="B473">
        <v>-0.57331329244800577</v>
      </c>
    </row>
    <row r="474" spans="1:2" x14ac:dyDescent="0.35">
      <c r="A474">
        <v>-1.6252830176454824</v>
      </c>
      <c r="B474">
        <v>-0.65733112267672533</v>
      </c>
    </row>
    <row r="475" spans="1:2" x14ac:dyDescent="0.35">
      <c r="A475">
        <v>-1.5174055811678819</v>
      </c>
      <c r="B475">
        <v>-0.91312550801388515</v>
      </c>
    </row>
    <row r="476" spans="1:2" x14ac:dyDescent="0.35">
      <c r="A476">
        <v>-1.7387322478399432</v>
      </c>
      <c r="B476">
        <v>-0.99030334532002939</v>
      </c>
    </row>
    <row r="477" spans="1:2" x14ac:dyDescent="0.35">
      <c r="A477">
        <v>-1.8491417227758826</v>
      </c>
      <c r="B477">
        <v>-1.0254625736053669</v>
      </c>
    </row>
    <row r="478" spans="1:2" x14ac:dyDescent="0.35">
      <c r="A478">
        <v>-2.1096711281333262</v>
      </c>
      <c r="B478">
        <v>-1.1072251167965113</v>
      </c>
    </row>
    <row r="479" spans="1:2" x14ac:dyDescent="0.35">
      <c r="A479">
        <v>-2.2584118072394381</v>
      </c>
      <c r="B479">
        <v>-1.1469936128760649</v>
      </c>
    </row>
    <row r="480" spans="1:2" x14ac:dyDescent="0.35">
      <c r="A480">
        <v>-3.3813476485087333</v>
      </c>
      <c r="B480">
        <v>-0.88135588610920779</v>
      </c>
    </row>
    <row r="481" spans="1:2" x14ac:dyDescent="0.35">
      <c r="A481">
        <v>-4.0312116732678369</v>
      </c>
      <c r="B481">
        <v>-0.64405991333738677</v>
      </c>
    </row>
    <row r="482" spans="1:2" x14ac:dyDescent="0.35">
      <c r="A482">
        <v>-3.6618035597782734</v>
      </c>
      <c r="B482">
        <v>-0.47024494836065622</v>
      </c>
    </row>
    <row r="483" spans="1:2" x14ac:dyDescent="0.35">
      <c r="A483">
        <v>-2.7535480291837735</v>
      </c>
      <c r="B483">
        <v>-0.26512194292433</v>
      </c>
    </row>
    <row r="484" spans="1:2" x14ac:dyDescent="0.35">
      <c r="A484">
        <v>-2.6266301302065478</v>
      </c>
      <c r="B484">
        <v>-0.26138928628821106</v>
      </c>
    </row>
    <row r="485" spans="1:2" x14ac:dyDescent="0.35">
      <c r="A485">
        <v>-2.4904868744195165</v>
      </c>
      <c r="B485">
        <v>-0.3034859216536866</v>
      </c>
    </row>
    <row r="486" spans="1:2" x14ac:dyDescent="0.35">
      <c r="A486">
        <v>-2.1823810439086011</v>
      </c>
      <c r="B486">
        <v>-0.50766505750581303</v>
      </c>
    </row>
    <row r="487" spans="1:2" x14ac:dyDescent="0.35">
      <c r="A487">
        <v>-2.0636307401560345</v>
      </c>
      <c r="B487">
        <v>-0.67428407440132099</v>
      </c>
    </row>
    <row r="488" spans="1:2" x14ac:dyDescent="0.35">
      <c r="A488">
        <v>-2.3418171770446126</v>
      </c>
      <c r="B488">
        <v>-0.80299791985961433</v>
      </c>
    </row>
    <row r="489" spans="1:2" x14ac:dyDescent="0.35">
      <c r="A489">
        <v>-3.3854916386978209</v>
      </c>
      <c r="B489">
        <v>-1.1675306649790029</v>
      </c>
    </row>
    <row r="490" spans="1:2" x14ac:dyDescent="0.35">
      <c r="A490">
        <v>-4.0312116732678369</v>
      </c>
      <c r="B490">
        <v>-0.64405991333738677</v>
      </c>
    </row>
    <row r="491" spans="1:2" x14ac:dyDescent="0.35">
      <c r="A491">
        <v>-3.0145473788876656</v>
      </c>
      <c r="B491">
        <v>0.14992651072204624</v>
      </c>
    </row>
    <row r="492" spans="1:2" x14ac:dyDescent="0.35">
      <c r="A492">
        <v>-3.2325847009585393</v>
      </c>
      <c r="B492">
        <v>0.31124775435700003</v>
      </c>
    </row>
    <row r="493" spans="1:2" x14ac:dyDescent="0.35">
      <c r="A493">
        <v>-2.8897551248932238</v>
      </c>
      <c r="B493">
        <v>0.51219577402270589</v>
      </c>
    </row>
    <row r="494" spans="1:2" x14ac:dyDescent="0.35">
      <c r="A494">
        <v>-2.1070142150247571</v>
      </c>
      <c r="B494">
        <v>0.54622876043270463</v>
      </c>
    </row>
    <row r="495" spans="1:2" x14ac:dyDescent="0.35">
      <c r="A495">
        <v>-2.083538270305862</v>
      </c>
      <c r="B495">
        <v>0.52854442353580389</v>
      </c>
    </row>
    <row r="496" spans="1:2" x14ac:dyDescent="0.35">
      <c r="A496">
        <v>-1.8685161563285764</v>
      </c>
      <c r="B496">
        <v>0.36199582794374496</v>
      </c>
    </row>
    <row r="497" spans="1:2" x14ac:dyDescent="0.35">
      <c r="A497">
        <v>-1.6625244275899</v>
      </c>
      <c r="B497">
        <v>0.19299365432908139</v>
      </c>
    </row>
    <row r="498" spans="1:2" x14ac:dyDescent="0.35">
      <c r="A498">
        <v>-2.4700171001431412</v>
      </c>
      <c r="B498">
        <v>-0.11868136754762787</v>
      </c>
    </row>
    <row r="499" spans="1:2" x14ac:dyDescent="0.35">
      <c r="A499">
        <v>-3.0145473788876656</v>
      </c>
      <c r="B499">
        <v>0.14992651072204624</v>
      </c>
    </row>
    <row r="500" spans="1:2" x14ac:dyDescent="0.35">
      <c r="A500">
        <v>-3.356246611570775</v>
      </c>
      <c r="B500">
        <v>0.97437687619058921</v>
      </c>
    </row>
    <row r="501" spans="1:2" x14ac:dyDescent="0.35">
      <c r="A501">
        <v>-2.9193084746671927</v>
      </c>
      <c r="B501">
        <v>1.0807859824863217</v>
      </c>
    </row>
    <row r="502" spans="1:2" x14ac:dyDescent="0.35">
      <c r="A502">
        <v>-2.5210007200360645</v>
      </c>
      <c r="B502">
        <v>1.1020471125430276</v>
      </c>
    </row>
    <row r="503" spans="1:2" x14ac:dyDescent="0.35">
      <c r="A503">
        <v>-2.0588482586378669</v>
      </c>
      <c r="B503">
        <v>1.1060667956589521</v>
      </c>
    </row>
    <row r="504" spans="1:2" x14ac:dyDescent="0.35">
      <c r="A504">
        <v>-1.6628405587322537</v>
      </c>
      <c r="B504">
        <v>0.72112035255928253</v>
      </c>
    </row>
    <row r="505" spans="1:2" x14ac:dyDescent="0.35">
      <c r="A505">
        <v>-2.0462356248479754</v>
      </c>
      <c r="B505">
        <v>0.4554347102382158</v>
      </c>
    </row>
    <row r="506" spans="1:2" x14ac:dyDescent="0.35">
      <c r="A506">
        <v>-3.085326076630277</v>
      </c>
      <c r="B506">
        <v>0.1561135231312144</v>
      </c>
    </row>
    <row r="507" spans="1:2" x14ac:dyDescent="0.35">
      <c r="A507">
        <v>-3.356246611570775</v>
      </c>
      <c r="B507">
        <v>0.97437687619058921</v>
      </c>
    </row>
    <row r="508" spans="1:2" x14ac:dyDescent="0.35">
      <c r="A508">
        <v>-3.7418981528878872</v>
      </c>
      <c r="B508">
        <v>1.0039592008783045</v>
      </c>
    </row>
    <row r="509" spans="1:2" x14ac:dyDescent="0.35">
      <c r="A509">
        <v>-2.9572602421610554</v>
      </c>
      <c r="B509">
        <v>1.2886739814197548</v>
      </c>
    </row>
    <row r="510" spans="1:2" x14ac:dyDescent="0.35">
      <c r="A510">
        <v>-2.2730731554468946</v>
      </c>
      <c r="B510">
        <v>1.1791253567319067</v>
      </c>
    </row>
    <row r="511" spans="1:2" x14ac:dyDescent="0.35">
      <c r="A511">
        <v>-1.9305455358409358</v>
      </c>
      <c r="B511">
        <v>1.0954994484770695</v>
      </c>
    </row>
    <row r="512" spans="1:2" x14ac:dyDescent="0.35">
      <c r="A512">
        <v>-1.9161967546481868</v>
      </c>
      <c r="B512">
        <v>0.83177655028631547</v>
      </c>
    </row>
    <row r="513" spans="1:2" x14ac:dyDescent="0.35">
      <c r="A513">
        <v>-2.0699921020541909</v>
      </c>
      <c r="B513">
        <v>0.64555312690655686</v>
      </c>
    </row>
    <row r="514" spans="1:2" x14ac:dyDescent="0.35">
      <c r="A514">
        <v>-3.1199935761818418</v>
      </c>
      <c r="B514">
        <v>0.35115346781598122</v>
      </c>
    </row>
    <row r="515" spans="1:2" x14ac:dyDescent="0.35">
      <c r="A515">
        <v>-3.7418981528878872</v>
      </c>
      <c r="B515">
        <v>1.0039592008783045</v>
      </c>
    </row>
    <row r="516" spans="1:2" x14ac:dyDescent="0.35">
      <c r="A516">
        <v>-3.7052622806945315</v>
      </c>
      <c r="B516">
        <v>1.1804081029947957</v>
      </c>
    </row>
    <row r="517" spans="1:2" x14ac:dyDescent="0.35">
      <c r="A517">
        <v>-2.517404139997514</v>
      </c>
      <c r="B517">
        <v>1.4544706420062528</v>
      </c>
    </row>
    <row r="518" spans="1:2" x14ac:dyDescent="0.35">
      <c r="A518">
        <v>-2.0050797236827038</v>
      </c>
      <c r="B518">
        <v>1.522271937946833</v>
      </c>
    </row>
    <row r="519" spans="1:2" x14ac:dyDescent="0.35">
      <c r="A519">
        <v>-1.8735845333261794</v>
      </c>
      <c r="B519">
        <v>1.3276237904147827</v>
      </c>
    </row>
    <row r="520" spans="1:2" x14ac:dyDescent="0.35">
      <c r="A520">
        <v>-1.8114576105644185</v>
      </c>
      <c r="B520">
        <v>1.074421760142974</v>
      </c>
    </row>
    <row r="521" spans="1:2" x14ac:dyDescent="0.35">
      <c r="A521">
        <v>-1.9620125464893101</v>
      </c>
      <c r="B521">
        <v>0.82629126273132159</v>
      </c>
    </row>
    <row r="522" spans="1:2" x14ac:dyDescent="0.35">
      <c r="A522">
        <v>-3.0745546437431162</v>
      </c>
      <c r="B522">
        <v>0.47651876749022076</v>
      </c>
    </row>
    <row r="523" spans="1:2" x14ac:dyDescent="0.35">
      <c r="A523">
        <v>-3.7052622806945315</v>
      </c>
      <c r="B523">
        <v>1.1804081029947957</v>
      </c>
    </row>
    <row r="524" spans="1:2" x14ac:dyDescent="0.35">
      <c r="A524">
        <v>-4.0708469562158465</v>
      </c>
      <c r="B524">
        <v>5.0616584875431947</v>
      </c>
    </row>
    <row r="525" spans="1:2" x14ac:dyDescent="0.35">
      <c r="A525">
        <v>-2.5645933624450783</v>
      </c>
      <c r="B525">
        <v>5.2141417301931909</v>
      </c>
    </row>
    <row r="526" spans="1:2" x14ac:dyDescent="0.35">
      <c r="A526">
        <v>-2.2645127027478571</v>
      </c>
      <c r="B526">
        <v>5.196791807066881</v>
      </c>
    </row>
    <row r="527" spans="1:2" x14ac:dyDescent="0.35">
      <c r="A527">
        <v>-1.7895037477865094</v>
      </c>
      <c r="B527">
        <v>3.8289347625852397</v>
      </c>
    </row>
    <row r="528" spans="1:2" x14ac:dyDescent="0.35">
      <c r="A528">
        <v>-2.191283879874999</v>
      </c>
      <c r="B528">
        <v>3.1825182191136778</v>
      </c>
    </row>
    <row r="529" spans="1:2" x14ac:dyDescent="0.35">
      <c r="A529">
        <v>-3.3387624286105058</v>
      </c>
      <c r="B529">
        <v>2.8348536923979113</v>
      </c>
    </row>
    <row r="530" spans="1:2" x14ac:dyDescent="0.35">
      <c r="A530">
        <v>-4.0708469562158465</v>
      </c>
      <c r="B530">
        <v>5.0616584875431947</v>
      </c>
    </row>
    <row r="531" spans="1:2" x14ac:dyDescent="0.35">
      <c r="A531">
        <v>-2.6429063082684245</v>
      </c>
      <c r="B531">
        <v>3.8565800976570217</v>
      </c>
    </row>
    <row r="532" spans="1:2" x14ac:dyDescent="0.35">
      <c r="A532">
        <v>-3.1992306309239784</v>
      </c>
      <c r="B532">
        <v>4.6732532279656196</v>
      </c>
    </row>
    <row r="533" spans="1:2" x14ac:dyDescent="0.35">
      <c r="A533">
        <v>-3.8750173866356845</v>
      </c>
      <c r="B533">
        <v>5.7409699783148742</v>
      </c>
    </row>
    <row r="534" spans="1:2" x14ac:dyDescent="0.35">
      <c r="A534">
        <v>-2.9936503696173</v>
      </c>
      <c r="B534">
        <v>6.8811397383753592</v>
      </c>
    </row>
    <row r="535" spans="1:2" x14ac:dyDescent="0.35">
      <c r="A535">
        <v>-2.7206654271044313</v>
      </c>
      <c r="B535">
        <v>6.9191191732490225</v>
      </c>
    </row>
    <row r="536" spans="1:2" x14ac:dyDescent="0.35">
      <c r="A536">
        <v>-2.6181530270607603</v>
      </c>
      <c r="B536">
        <v>6.8896558223852162</v>
      </c>
    </row>
    <row r="537" spans="1:2" x14ac:dyDescent="0.35">
      <c r="A537">
        <v>-2.0553465868312388</v>
      </c>
      <c r="B537">
        <v>5.8791895843239921</v>
      </c>
    </row>
    <row r="538" spans="1:2" x14ac:dyDescent="0.35">
      <c r="A538">
        <v>-1.5753101761430002</v>
      </c>
      <c r="B538">
        <v>4.4468236922772055</v>
      </c>
    </row>
    <row r="539" spans="1:2" x14ac:dyDescent="0.35">
      <c r="A539">
        <v>-1.989520544116808</v>
      </c>
      <c r="B539">
        <v>3.7813445938468075</v>
      </c>
    </row>
    <row r="540" spans="1:2" x14ac:dyDescent="0.35">
      <c r="A540">
        <v>-2.6429063082684245</v>
      </c>
      <c r="B540">
        <v>3.8565800976570217</v>
      </c>
    </row>
    <row r="541" spans="1:2" x14ac:dyDescent="0.35">
      <c r="A541">
        <v>-2.8694542657556044</v>
      </c>
      <c r="B541">
        <v>5.7579716428676555</v>
      </c>
    </row>
    <row r="542" spans="1:2" x14ac:dyDescent="0.35">
      <c r="A542">
        <v>-2.926835967912321</v>
      </c>
      <c r="B542">
        <v>7.2779326927812029</v>
      </c>
    </row>
    <row r="543" spans="1:2" x14ac:dyDescent="0.35">
      <c r="A543">
        <v>-2.1469328107868448</v>
      </c>
      <c r="B543">
        <v>7.548182026170708</v>
      </c>
    </row>
    <row r="544" spans="1:2" x14ac:dyDescent="0.35">
      <c r="A544">
        <v>-2.1182451813899466</v>
      </c>
      <c r="B544">
        <v>7.4904673360958958</v>
      </c>
    </row>
    <row r="545" spans="1:2" x14ac:dyDescent="0.35">
      <c r="A545">
        <v>-1.0044046939669806</v>
      </c>
      <c r="B545">
        <v>4.9158514430113653</v>
      </c>
    </row>
    <row r="546" spans="1:2" x14ac:dyDescent="0.35">
      <c r="A546">
        <v>-1.4134377916313037</v>
      </c>
      <c r="B546">
        <v>4.1753118331831498</v>
      </c>
    </row>
    <row r="547" spans="1:2" x14ac:dyDescent="0.35">
      <c r="A547">
        <v>-2.5246024165946546</v>
      </c>
      <c r="B547">
        <v>3.8271731090049048</v>
      </c>
    </row>
    <row r="548" spans="1:2" x14ac:dyDescent="0.35">
      <c r="A548">
        <v>-2.8694542657556044</v>
      </c>
      <c r="B548">
        <v>5.7579716428676555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XLSTAT_20210801_163431_1_HID2">
    <tabColor rgb="FF007800"/>
  </sheetPr>
  <dimension ref="A1:B61"/>
  <sheetViews>
    <sheetView workbookViewId="0"/>
  </sheetViews>
  <sheetFormatPr defaultRowHeight="14.5" x14ac:dyDescent="0.35"/>
  <sheetData>
    <row r="1" spans="1:2" x14ac:dyDescent="0.35">
      <c r="A1">
        <v>3.039572846934889</v>
      </c>
      <c r="B1">
        <v>1.5453546286842463</v>
      </c>
    </row>
    <row r="2" spans="1:2" x14ac:dyDescent="0.35">
      <c r="A2">
        <v>3.2616865032248912</v>
      </c>
      <c r="B2">
        <v>1.1827393315750139</v>
      </c>
    </row>
    <row r="3" spans="1:2" x14ac:dyDescent="0.35">
      <c r="A3">
        <v>2.4584202025126678</v>
      </c>
      <c r="B3">
        <v>0.63893538895547253</v>
      </c>
    </row>
    <row r="4" spans="1:2" x14ac:dyDescent="0.35">
      <c r="A4">
        <v>2.455516561242614</v>
      </c>
      <c r="B4">
        <v>1.4137800221875427</v>
      </c>
    </row>
    <row r="5" spans="1:2" x14ac:dyDescent="0.35">
      <c r="A5">
        <v>2.5547461849053232</v>
      </c>
      <c r="B5">
        <v>1.2732802627635482</v>
      </c>
    </row>
    <row r="6" spans="1:2" x14ac:dyDescent="0.35">
      <c r="A6">
        <v>2.270160745319628</v>
      </c>
      <c r="B6">
        <v>1.2138865812765347</v>
      </c>
    </row>
    <row r="7" spans="1:2" x14ac:dyDescent="0.35">
      <c r="A7">
        <v>2.8179213296417371</v>
      </c>
      <c r="B7">
        <v>1.06161160046895</v>
      </c>
    </row>
    <row r="8" spans="1:2" x14ac:dyDescent="0.35">
      <c r="A8">
        <v>2.5830599291456213</v>
      </c>
      <c r="B8">
        <v>0.80384800094974462</v>
      </c>
    </row>
    <row r="9" spans="1:2" x14ac:dyDescent="0.35">
      <c r="A9">
        <v>1.8379096851950176</v>
      </c>
      <c r="B9">
        <v>0.77500065484776137</v>
      </c>
    </row>
    <row r="10" spans="1:2" x14ac:dyDescent="0.35">
      <c r="A10">
        <v>0.84841694294606906</v>
      </c>
      <c r="B10">
        <v>0.92676641462674691</v>
      </c>
    </row>
    <row r="11" spans="1:2" x14ac:dyDescent="0.35">
      <c r="A11">
        <v>0.71472684808541942</v>
      </c>
      <c r="B11">
        <v>1.1598435575638897</v>
      </c>
    </row>
    <row r="12" spans="1:2" x14ac:dyDescent="0.35">
      <c r="A12">
        <v>-0.54258529673002487</v>
      </c>
      <c r="B12">
        <v>0.20121163557909305</v>
      </c>
    </row>
    <row r="13" spans="1:2" x14ac:dyDescent="0.35">
      <c r="A13">
        <v>-1.8417906116486604</v>
      </c>
      <c r="B13">
        <v>0.18067973228989312</v>
      </c>
    </row>
    <row r="14" spans="1:2" x14ac:dyDescent="0.35">
      <c r="A14">
        <v>-1.9231531371686534</v>
      </c>
      <c r="B14">
        <v>0.62203604273772095</v>
      </c>
    </row>
    <row r="15" spans="1:2" x14ac:dyDescent="0.35">
      <c r="A15">
        <v>-2.6683650235282115</v>
      </c>
      <c r="B15">
        <v>-0.36358591236634724</v>
      </c>
    </row>
    <row r="16" spans="1:2" x14ac:dyDescent="0.35">
      <c r="A16">
        <v>-3.1978908110342092</v>
      </c>
      <c r="B16">
        <v>-0.32627660846763562</v>
      </c>
    </row>
    <row r="17" spans="1:2" x14ac:dyDescent="0.35">
      <c r="A17">
        <v>-3.6466450869552909</v>
      </c>
      <c r="B17">
        <v>-0.19407172467498446</v>
      </c>
    </row>
    <row r="18" spans="1:2" x14ac:dyDescent="0.35">
      <c r="A18">
        <v>-4.4859377138371546</v>
      </c>
      <c r="B18">
        <v>-2.4951691650983265E-2</v>
      </c>
    </row>
    <row r="19" spans="1:2" x14ac:dyDescent="0.35">
      <c r="A19">
        <v>-4.6478215964916689</v>
      </c>
      <c r="B19">
        <v>-0.38806194265258565</v>
      </c>
    </row>
    <row r="20" spans="1:2" x14ac:dyDescent="0.35">
      <c r="A20">
        <v>-4.4245205133944845</v>
      </c>
      <c r="B20">
        <v>-1.0859912080677356</v>
      </c>
    </row>
    <row r="21" spans="1:2" x14ac:dyDescent="0.35">
      <c r="A21">
        <v>-3.8246409055145021</v>
      </c>
      <c r="B21">
        <v>-1.2408918429935138</v>
      </c>
    </row>
    <row r="22" spans="1:2" x14ac:dyDescent="0.35">
      <c r="A22">
        <v>-3.6517761980666967</v>
      </c>
      <c r="B22">
        <v>-1.4392008556056319</v>
      </c>
    </row>
    <row r="23" spans="1:2" x14ac:dyDescent="0.35">
      <c r="A23">
        <v>-3.3637452309351179</v>
      </c>
      <c r="B23">
        <v>-1.0499317846591856</v>
      </c>
    </row>
    <row r="24" spans="1:2" x14ac:dyDescent="0.35">
      <c r="A24">
        <v>-2.449320279930427</v>
      </c>
      <c r="B24">
        <v>-0.90463726838186376</v>
      </c>
    </row>
    <row r="25" spans="1:2" x14ac:dyDescent="0.35">
      <c r="A25">
        <v>-2.2804469385744888</v>
      </c>
      <c r="B25">
        <v>-1.4314926916157722</v>
      </c>
    </row>
    <row r="26" spans="1:2" x14ac:dyDescent="0.35">
      <c r="A26">
        <v>-1.9117424450724554</v>
      </c>
      <c r="B26">
        <v>-1.0893288668986001</v>
      </c>
    </row>
    <row r="27" spans="1:2" x14ac:dyDescent="0.35">
      <c r="A27">
        <v>-1.4723505541525075</v>
      </c>
      <c r="B27">
        <v>-1.2596355663164076</v>
      </c>
    </row>
    <row r="28" spans="1:2" x14ac:dyDescent="0.35">
      <c r="A28">
        <v>-1.1079930377983915</v>
      </c>
      <c r="B28">
        <v>-1.3372459856229726</v>
      </c>
    </row>
    <row r="29" spans="1:2" x14ac:dyDescent="0.35">
      <c r="A29">
        <v>-0.71359520055835224</v>
      </c>
      <c r="B29">
        <v>-1.7238038596043732</v>
      </c>
    </row>
    <row r="30" spans="1:2" x14ac:dyDescent="0.35">
      <c r="A30">
        <v>-0.36085536944403018</v>
      </c>
      <c r="B30">
        <v>-1.4440450543867549</v>
      </c>
    </row>
    <row r="31" spans="1:2" x14ac:dyDescent="0.35">
      <c r="A31">
        <v>-0.55395543655189017</v>
      </c>
      <c r="B31">
        <v>-0.85137901063546462</v>
      </c>
    </row>
    <row r="32" spans="1:2" x14ac:dyDescent="0.35">
      <c r="A32">
        <v>-0.47571055195425827</v>
      </c>
      <c r="B32">
        <v>-0.9128369420821778</v>
      </c>
    </row>
    <row r="33" spans="1:2" x14ac:dyDescent="0.35">
      <c r="A33">
        <v>-5.6266771896213215E-2</v>
      </c>
      <c r="B33">
        <v>-0.77682088712205111</v>
      </c>
    </row>
    <row r="34" spans="1:2" x14ac:dyDescent="0.35">
      <c r="A34">
        <v>0.64797504078756163</v>
      </c>
      <c r="B34">
        <v>-0.94156596835574202</v>
      </c>
    </row>
    <row r="35" spans="1:2" x14ac:dyDescent="0.35">
      <c r="A35">
        <v>1.2174802374869307</v>
      </c>
      <c r="B35">
        <v>-0.82179145974505308</v>
      </c>
    </row>
    <row r="36" spans="1:2" x14ac:dyDescent="0.35">
      <c r="A36">
        <v>1.6626710779665841</v>
      </c>
      <c r="B36">
        <v>-0.75960808450899653</v>
      </c>
    </row>
    <row r="37" spans="1:2" x14ac:dyDescent="0.35">
      <c r="A37">
        <v>2.0799673678978849</v>
      </c>
      <c r="B37">
        <v>-0.92311633677413341</v>
      </c>
    </row>
    <row r="38" spans="1:2" x14ac:dyDescent="0.35">
      <c r="A38">
        <v>2.1549635206861857</v>
      </c>
      <c r="B38">
        <v>-0.55472971313350361</v>
      </c>
    </row>
    <row r="39" spans="1:2" x14ac:dyDescent="0.35">
      <c r="A39">
        <v>2.8393449459292457</v>
      </c>
      <c r="B39">
        <v>-0.68565924397551659</v>
      </c>
    </row>
    <row r="40" spans="1:2" x14ac:dyDescent="0.35">
      <c r="A40">
        <v>3.2518310522051386</v>
      </c>
      <c r="B40">
        <v>-0.61354354279333556</v>
      </c>
    </row>
    <row r="41" spans="1:2" x14ac:dyDescent="0.35">
      <c r="A41">
        <v>3.626036133003109</v>
      </c>
      <c r="B41">
        <v>-0.1338600228363972</v>
      </c>
    </row>
    <row r="42" spans="1:2" x14ac:dyDescent="0.35">
      <c r="A42">
        <v>4.7462647832453344</v>
      </c>
      <c r="B42">
        <v>-0.13386438664450384</v>
      </c>
    </row>
    <row r="43" spans="1:2" x14ac:dyDescent="0.35">
      <c r="A43">
        <v>4.9437926586353615</v>
      </c>
      <c r="B43">
        <v>1.2421424294928318E-2</v>
      </c>
    </row>
    <row r="44" spans="1:2" x14ac:dyDescent="0.35">
      <c r="A44">
        <v>4.4191228275033678</v>
      </c>
      <c r="B44">
        <v>-0.44632972557034478</v>
      </c>
    </row>
    <row r="45" spans="1:2" x14ac:dyDescent="0.35">
      <c r="A45">
        <v>4.1072197638464409</v>
      </c>
      <c r="B45">
        <v>-0.54018913314368355</v>
      </c>
    </row>
    <row r="46" spans="1:2" x14ac:dyDescent="0.35">
      <c r="A46">
        <v>3.1966493270245975</v>
      </c>
      <c r="B46">
        <v>-0.82031713372586468</v>
      </c>
    </row>
    <row r="47" spans="1:2" x14ac:dyDescent="0.35">
      <c r="A47">
        <v>2.7987100615312346</v>
      </c>
      <c r="B47">
        <v>-0.51038621892431857</v>
      </c>
    </row>
    <row r="48" spans="1:2" x14ac:dyDescent="0.35">
      <c r="A48">
        <v>2.6800927551391971</v>
      </c>
      <c r="B48">
        <v>-0.45968230393990966</v>
      </c>
    </row>
    <row r="49" spans="1:2" x14ac:dyDescent="0.35">
      <c r="A49">
        <v>1.9255369133370095</v>
      </c>
      <c r="B49">
        <v>-1.0034738837158133</v>
      </c>
    </row>
    <row r="50" spans="1:2" x14ac:dyDescent="0.35">
      <c r="A50">
        <v>0.75160153298988197</v>
      </c>
      <c r="B50">
        <v>-0.90398808267429565</v>
      </c>
    </row>
    <row r="51" spans="1:2" x14ac:dyDescent="0.35">
      <c r="A51">
        <v>0.4561267372996981</v>
      </c>
      <c r="B51">
        <v>-0.47551536761859237</v>
      </c>
    </row>
    <row r="52" spans="1:2" x14ac:dyDescent="0.35">
      <c r="A52">
        <v>-0.65424891415382525</v>
      </c>
      <c r="B52">
        <v>-1.087533346422314</v>
      </c>
    </row>
    <row r="53" spans="1:2" x14ac:dyDescent="0.35">
      <c r="A53">
        <v>-2.2105553394989608</v>
      </c>
      <c r="B53">
        <v>-0.78249786884414285</v>
      </c>
    </row>
    <row r="54" spans="1:2" x14ac:dyDescent="0.35">
      <c r="A54">
        <v>-2.7690091859448596</v>
      </c>
      <c r="B54">
        <v>-0.55354599658393266</v>
      </c>
    </row>
    <row r="55" spans="1:2" x14ac:dyDescent="0.35">
      <c r="A55">
        <v>-2.4466114897222635</v>
      </c>
      <c r="B55">
        <v>0.27784399072735355</v>
      </c>
    </row>
    <row r="56" spans="1:2" x14ac:dyDescent="0.35">
      <c r="A56">
        <v>-2.4693849317465313</v>
      </c>
      <c r="B56">
        <v>0.77056188037688167</v>
      </c>
    </row>
    <row r="57" spans="1:2" x14ac:dyDescent="0.35">
      <c r="A57">
        <v>-2.4905396496932064</v>
      </c>
      <c r="B57">
        <v>0.96026434802770977</v>
      </c>
    </row>
    <row r="58" spans="1:2" x14ac:dyDescent="0.35">
      <c r="A58">
        <v>-2.4371982450550327</v>
      </c>
      <c r="B58">
        <v>1.1524514708877076</v>
      </c>
    </row>
    <row r="59" spans="1:2" x14ac:dyDescent="0.35">
      <c r="A59">
        <v>-2.7290648806414701</v>
      </c>
      <c r="B59">
        <v>4.3963948475445083</v>
      </c>
    </row>
    <row r="60" spans="1:2" x14ac:dyDescent="0.35">
      <c r="A60">
        <v>-2.5433144400141554</v>
      </c>
      <c r="B60">
        <v>5.0001897418504333</v>
      </c>
    </row>
    <row r="61" spans="1:2" x14ac:dyDescent="0.35">
      <c r="A61">
        <v>-1.9964887279602377</v>
      </c>
      <c r="B61">
        <v>5.4262859655195177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PCA DATA</vt:lpstr>
      <vt:lpstr>PCA 14 VARIABLES</vt:lpstr>
      <vt:lpstr>PCA 13 VAR(WO CFT) D1+D2</vt:lpstr>
      <vt:lpstr>XLSTAT_20210801_163431_1_HID7</vt:lpstr>
      <vt:lpstr>XLSTAT_20210801_163431_1_HID6</vt:lpstr>
      <vt:lpstr>XLSTAT_20210801_163431_1_HID5</vt:lpstr>
      <vt:lpstr>XLSTAT_20210801_163431_1_HID4</vt:lpstr>
      <vt:lpstr>XLSTAT_20210801_163431_1_HID3</vt:lpstr>
      <vt:lpstr>XLSTAT_20210801_163431_1_HID2</vt:lpstr>
      <vt:lpstr>XLSTAT_20210801_163431_1_HID1</vt:lpstr>
      <vt:lpstr>XLSTAT_20210801_163431_1_HID</vt:lpstr>
      <vt:lpstr>XLSTAT_20210801_163211_1_HID7</vt:lpstr>
      <vt:lpstr>XLSTAT_20210801_163211_1_HID6</vt:lpstr>
      <vt:lpstr>XLSTAT_20210801_163211_1_HID5</vt:lpstr>
      <vt:lpstr>XLSTAT_20210801_163211_1_HID4</vt:lpstr>
      <vt:lpstr>XLSTAT_20210801_163211_1_HID3</vt:lpstr>
      <vt:lpstr>XLSTAT_20210801_163211_1_HID2</vt:lpstr>
      <vt:lpstr>XLSTAT_20210801_163211_1_HID1</vt:lpstr>
      <vt:lpstr>XLSTAT_20210801_163211_1_HID</vt:lpstr>
      <vt:lpstr>MLR DATA</vt:lpstr>
      <vt:lpstr>MLR ACE</vt:lpstr>
      <vt:lpstr>MLR ACE V1a last 30</vt:lpstr>
      <vt:lpstr>MLR ACE V1b first 30</vt:lpstr>
      <vt:lpstr>DATA</vt:lpstr>
      <vt:lpstr>ARIMA ACE P 2 0 0</vt:lpstr>
      <vt:lpstr>LR CFTxACE P 2 0 0 </vt:lpstr>
      <vt:lpstr>LR LAST 30</vt:lpstr>
      <vt:lpstr>LR FIRST 30</vt:lpstr>
      <vt:lpstr>PSA DATA</vt:lpstr>
      <vt:lpstr>PSA Forecast Hindcast</vt:lpstr>
      <vt:lpstr>_HID7</vt:lpstr>
      <vt:lpstr>_HID6</vt:lpstr>
      <vt:lpstr>_HID5</vt:lpstr>
      <vt:lpstr>_HID4</vt:lpstr>
      <vt:lpstr>_HID3</vt:lpstr>
      <vt:lpstr>_HID2</vt:lpstr>
      <vt:lpstr>_HID1</vt:lpstr>
      <vt:lpstr>_HID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Allan Auclair</dc:creator>
  <cp:lastModifiedBy>Allan Auclair</cp:lastModifiedBy>
  <dcterms:created xsi:type="dcterms:W3CDTF">2021-07-22T12:41:59Z</dcterms:created>
  <dcterms:modified xsi:type="dcterms:W3CDTF">2021-09-29T16:21:51Z</dcterms:modified>
</cp:coreProperties>
</file>