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295" yWindow="0" windowWidth="19695" windowHeight="13440" firstSheet="1" activeTab="6"/>
  </bookViews>
  <sheets>
    <sheet name="Data Descriptions" sheetId="7" r:id="rId1"/>
    <sheet name="Tmnt1" sheetId="10" r:id="rId2"/>
    <sheet name="Tmnt2" sheetId="11" r:id="rId3"/>
    <sheet name="Tmnt3" sheetId="12" r:id="rId4"/>
    <sheet name="Tmnt4" sheetId="13" r:id="rId5"/>
    <sheet name="Tmnt5" sheetId="14" r:id="rId6"/>
    <sheet name="Tmnt6" sheetId="15" r:id="rId7"/>
    <sheet name="Seasonal" sheetId="9" r:id="rId8"/>
    <sheet name="CropLog" sheetId="16" r:id="rId9"/>
    <sheet name="C&amp;N" sheetId="17" r:id="rId10"/>
  </sheets>
  <calcPr calcId="145621"/>
</workbook>
</file>

<file path=xl/calcChain.xml><?xml version="1.0" encoding="utf-8"?>
<calcChain xmlns="http://schemas.openxmlformats.org/spreadsheetml/2006/main">
  <c r="Z6" i="14" l="1"/>
  <c r="I49" i="9" l="1"/>
  <c r="I48" i="9"/>
  <c r="I47" i="9"/>
  <c r="I46" i="9"/>
  <c r="I45" i="9"/>
  <c r="I44" i="9"/>
  <c r="I43" i="9"/>
  <c r="I42" i="9"/>
  <c r="I41" i="9"/>
  <c r="I40" i="9"/>
  <c r="I39" i="9"/>
  <c r="I38" i="9"/>
  <c r="I37" i="9"/>
  <c r="I36" i="9"/>
  <c r="I35" i="9"/>
  <c r="I34" i="9"/>
  <c r="I33" i="9"/>
  <c r="I32" i="9"/>
  <c r="I31" i="9"/>
  <c r="I30" i="9"/>
  <c r="I29" i="9"/>
  <c r="I28" i="9"/>
  <c r="I27" i="9"/>
  <c r="I26" i="9"/>
  <c r="I20" i="9" l="1"/>
  <c r="I19" i="9"/>
  <c r="I18" i="9"/>
  <c r="I17" i="9"/>
  <c r="I16" i="9"/>
  <c r="I15" i="9"/>
  <c r="I12" i="9"/>
  <c r="I11" i="9"/>
  <c r="I10" i="9"/>
  <c r="I9" i="9"/>
  <c r="I8" i="9"/>
  <c r="I7" i="9"/>
  <c r="W174" i="12" l="1"/>
  <c r="W174" i="11"/>
  <c r="C174" i="11" l="1"/>
  <c r="B174" i="10"/>
  <c r="Y174" i="15"/>
  <c r="X174" i="15"/>
  <c r="W174" i="15"/>
  <c r="T174" i="15"/>
  <c r="R174" i="15"/>
  <c r="C174" i="15"/>
  <c r="B174" i="15"/>
  <c r="Z172" i="15"/>
  <c r="Z171" i="15"/>
  <c r="Z170" i="15"/>
  <c r="Z169" i="15"/>
  <c r="Z168" i="15"/>
  <c r="Z167" i="15"/>
  <c r="Z166" i="15"/>
  <c r="Z165" i="15"/>
  <c r="Z164" i="15"/>
  <c r="Z163" i="15"/>
  <c r="Z162" i="15"/>
  <c r="Z161" i="15"/>
  <c r="Z160" i="15"/>
  <c r="Z159" i="15"/>
  <c r="Z158" i="15"/>
  <c r="Z157" i="15"/>
  <c r="Z156" i="15"/>
  <c r="Z155" i="15"/>
  <c r="Z154" i="15"/>
  <c r="Z153" i="15"/>
  <c r="Z152" i="15"/>
  <c r="Z151" i="15"/>
  <c r="Z150" i="15"/>
  <c r="Z149" i="15"/>
  <c r="Z148" i="15"/>
  <c r="Z147" i="15"/>
  <c r="Z146" i="15"/>
  <c r="Z145" i="15"/>
  <c r="Z144" i="15"/>
  <c r="Z143" i="15"/>
  <c r="Z142" i="15"/>
  <c r="Z141" i="15"/>
  <c r="Z140" i="15"/>
  <c r="Z139" i="15"/>
  <c r="Z138" i="15"/>
  <c r="Z137" i="15"/>
  <c r="Z136" i="15"/>
  <c r="Z135" i="15"/>
  <c r="Z134" i="15"/>
  <c r="Z133" i="15"/>
  <c r="Z132" i="15"/>
  <c r="Z131" i="15"/>
  <c r="Z130" i="15"/>
  <c r="Z129" i="15"/>
  <c r="Z128" i="15"/>
  <c r="Z127" i="15"/>
  <c r="Z126" i="15"/>
  <c r="Z125" i="15"/>
  <c r="Z124" i="15"/>
  <c r="Z123" i="15"/>
  <c r="Z122" i="15"/>
  <c r="Z121" i="15"/>
  <c r="Z120" i="15"/>
  <c r="Z119" i="15"/>
  <c r="Z118" i="15"/>
  <c r="Z117" i="15"/>
  <c r="Z116" i="15"/>
  <c r="Z115" i="15"/>
  <c r="Z114" i="15"/>
  <c r="Z113" i="15"/>
  <c r="Z112" i="15"/>
  <c r="Z111" i="15"/>
  <c r="Z110" i="15"/>
  <c r="Z109" i="15"/>
  <c r="Z108" i="15"/>
  <c r="Z107" i="15"/>
  <c r="Z106" i="15"/>
  <c r="Z105" i="15"/>
  <c r="Z104" i="15"/>
  <c r="Z103" i="15"/>
  <c r="Z102" i="15"/>
  <c r="Z101" i="15"/>
  <c r="Z100" i="15"/>
  <c r="Z99" i="15"/>
  <c r="Z98" i="15"/>
  <c r="Z97" i="15"/>
  <c r="Z96" i="15"/>
  <c r="Z95" i="15"/>
  <c r="Z94" i="15"/>
  <c r="Z93" i="15"/>
  <c r="Z92" i="15"/>
  <c r="Z91" i="15"/>
  <c r="Z90" i="15"/>
  <c r="Z89" i="15"/>
  <c r="Z88" i="15"/>
  <c r="Z87" i="15"/>
  <c r="Z86" i="15"/>
  <c r="Z85" i="15"/>
  <c r="Z84" i="15"/>
  <c r="Z83" i="15"/>
  <c r="Z82" i="15"/>
  <c r="Z81" i="15"/>
  <c r="Z80" i="15"/>
  <c r="Z79" i="15"/>
  <c r="Z78" i="15"/>
  <c r="Z77" i="15"/>
  <c r="Z76" i="15"/>
  <c r="Z75" i="15"/>
  <c r="Z74" i="15"/>
  <c r="Z73" i="15"/>
  <c r="Z72" i="15"/>
  <c r="Z71" i="15"/>
  <c r="Z70" i="15"/>
  <c r="Z69" i="15"/>
  <c r="Z68" i="15"/>
  <c r="Z67" i="15"/>
  <c r="Z66" i="15"/>
  <c r="Z65" i="15"/>
  <c r="Z64" i="15"/>
  <c r="Z63" i="15"/>
  <c r="Z62" i="15"/>
  <c r="Z61" i="15"/>
  <c r="Z60" i="15"/>
  <c r="Z59" i="15"/>
  <c r="Z58" i="15"/>
  <c r="Z57" i="15"/>
  <c r="Z56" i="15"/>
  <c r="Z55" i="15"/>
  <c r="Z54" i="15"/>
  <c r="Z53" i="15"/>
  <c r="Z52" i="15"/>
  <c r="Z51" i="15"/>
  <c r="Z50" i="15"/>
  <c r="Z49" i="15"/>
  <c r="Z48" i="15"/>
  <c r="Z47" i="15"/>
  <c r="Z46" i="15"/>
  <c r="Z45" i="15"/>
  <c r="Z44" i="15"/>
  <c r="Z43" i="15"/>
  <c r="Z42" i="15"/>
  <c r="Z41" i="15"/>
  <c r="Z40" i="15"/>
  <c r="Z39" i="15"/>
  <c r="Z38" i="15"/>
  <c r="Z37" i="15"/>
  <c r="Z36" i="15"/>
  <c r="Z35" i="15"/>
  <c r="Z34" i="15"/>
  <c r="Z33" i="15"/>
  <c r="Z32" i="15"/>
  <c r="Z31" i="15"/>
  <c r="Z30" i="15"/>
  <c r="Z29" i="15"/>
  <c r="Z28" i="15"/>
  <c r="Z27" i="15"/>
  <c r="Z26" i="15"/>
  <c r="Z25" i="15"/>
  <c r="Z24" i="15"/>
  <c r="Z23" i="15"/>
  <c r="Z22" i="15"/>
  <c r="Z21" i="15"/>
  <c r="Z20" i="15"/>
  <c r="Z19" i="15"/>
  <c r="Z18" i="15"/>
  <c r="Z17" i="15"/>
  <c r="Z16" i="15"/>
  <c r="Z15" i="15"/>
  <c r="Z14" i="15"/>
  <c r="Z13" i="15"/>
  <c r="Z12" i="15"/>
  <c r="Z11" i="15"/>
  <c r="Z10" i="15"/>
  <c r="Z9" i="15"/>
  <c r="Z8" i="15"/>
  <c r="Z7" i="15"/>
  <c r="Z6" i="15"/>
  <c r="Z5" i="15"/>
  <c r="Y174" i="14"/>
  <c r="X174" i="14"/>
  <c r="W174" i="14"/>
  <c r="T174" i="14"/>
  <c r="R174" i="14"/>
  <c r="C174" i="14"/>
  <c r="B174" i="14"/>
  <c r="Z172" i="14"/>
  <c r="Z171" i="14"/>
  <c r="Z170" i="14"/>
  <c r="Z169" i="14"/>
  <c r="Z168" i="14"/>
  <c r="Z167" i="14"/>
  <c r="Z166" i="14"/>
  <c r="Z165" i="14"/>
  <c r="Z164" i="14"/>
  <c r="Z163" i="14"/>
  <c r="Z162" i="14"/>
  <c r="Z161" i="14"/>
  <c r="Z160" i="14"/>
  <c r="Z159" i="14"/>
  <c r="Z158" i="14"/>
  <c r="Z157" i="14"/>
  <c r="Z156" i="14"/>
  <c r="Z155" i="14"/>
  <c r="Z154" i="14"/>
  <c r="Z153" i="14"/>
  <c r="Z152" i="14"/>
  <c r="Z151" i="14"/>
  <c r="Z150" i="14"/>
  <c r="Z149" i="14"/>
  <c r="Z148" i="14"/>
  <c r="Z147" i="14"/>
  <c r="Z146" i="14"/>
  <c r="Z145" i="14"/>
  <c r="Z144" i="14"/>
  <c r="Z143" i="14"/>
  <c r="Z142" i="14"/>
  <c r="Z141" i="14"/>
  <c r="Z140" i="14"/>
  <c r="Z139" i="14"/>
  <c r="Z138" i="14"/>
  <c r="Z137" i="14"/>
  <c r="Z136" i="14"/>
  <c r="Z135" i="14"/>
  <c r="Z134" i="14"/>
  <c r="Z133" i="14"/>
  <c r="Z132" i="14"/>
  <c r="Z131" i="14"/>
  <c r="Z130" i="14"/>
  <c r="Z129" i="14"/>
  <c r="Z128" i="14"/>
  <c r="Z127" i="14"/>
  <c r="Z126" i="14"/>
  <c r="Z125" i="14"/>
  <c r="Z124" i="14"/>
  <c r="Z123" i="14"/>
  <c r="Z122" i="14"/>
  <c r="Z121" i="14"/>
  <c r="Z120" i="14"/>
  <c r="Z119" i="14"/>
  <c r="Z118" i="14"/>
  <c r="Z117" i="14"/>
  <c r="Z116" i="14"/>
  <c r="Z115" i="14"/>
  <c r="Z114" i="14"/>
  <c r="Z113" i="14"/>
  <c r="Z112" i="14"/>
  <c r="Z111" i="14"/>
  <c r="Z110" i="14"/>
  <c r="Z109" i="14"/>
  <c r="Z108" i="14"/>
  <c r="Z107" i="14"/>
  <c r="Z106" i="14"/>
  <c r="Z105" i="14"/>
  <c r="Z104" i="14"/>
  <c r="Z103" i="14"/>
  <c r="Z102" i="14"/>
  <c r="Z101" i="14"/>
  <c r="Z100" i="14"/>
  <c r="Z99" i="14"/>
  <c r="Z98" i="14"/>
  <c r="Z97" i="14"/>
  <c r="Z96" i="14"/>
  <c r="Z95" i="14"/>
  <c r="Z94" i="14"/>
  <c r="Z93" i="14"/>
  <c r="Z92" i="14"/>
  <c r="Z91" i="14"/>
  <c r="Z90" i="14"/>
  <c r="Z89" i="14"/>
  <c r="Z88" i="14"/>
  <c r="Z87" i="14"/>
  <c r="Z86" i="14"/>
  <c r="Z85" i="14"/>
  <c r="Z84" i="14"/>
  <c r="Z83" i="14"/>
  <c r="Z82" i="14"/>
  <c r="Z81" i="14"/>
  <c r="Z80" i="14"/>
  <c r="Z79" i="14"/>
  <c r="Z78" i="14"/>
  <c r="Z77" i="14"/>
  <c r="Z76" i="14"/>
  <c r="Z75" i="14"/>
  <c r="Z74" i="14"/>
  <c r="Z73" i="14"/>
  <c r="Z72" i="14"/>
  <c r="Z71" i="14"/>
  <c r="Z70" i="14"/>
  <c r="Z69" i="14"/>
  <c r="Z68" i="14"/>
  <c r="Z67" i="14"/>
  <c r="Z66" i="14"/>
  <c r="Z65" i="14"/>
  <c r="Z64" i="14"/>
  <c r="Z63" i="14"/>
  <c r="Z62" i="14"/>
  <c r="Z61" i="14"/>
  <c r="Z60" i="14"/>
  <c r="Z59" i="14"/>
  <c r="Z58" i="14"/>
  <c r="Z57" i="14"/>
  <c r="Z56" i="14"/>
  <c r="Z55" i="14"/>
  <c r="Z54" i="14"/>
  <c r="Z53" i="14"/>
  <c r="Z52" i="14"/>
  <c r="Z51" i="14"/>
  <c r="Z50" i="14"/>
  <c r="Z49" i="14"/>
  <c r="Z48" i="14"/>
  <c r="Z47" i="14"/>
  <c r="Z46" i="14"/>
  <c r="Z45" i="14"/>
  <c r="Z44" i="14"/>
  <c r="Z43" i="14"/>
  <c r="Z42" i="14"/>
  <c r="Z41" i="14"/>
  <c r="Z40" i="14"/>
  <c r="Z39" i="14"/>
  <c r="Z38" i="14"/>
  <c r="Z37" i="14"/>
  <c r="Z36" i="14"/>
  <c r="Z35" i="14"/>
  <c r="Z34" i="14"/>
  <c r="Z33" i="14"/>
  <c r="Z32" i="14"/>
  <c r="Z31" i="14"/>
  <c r="Z30" i="14"/>
  <c r="Z29" i="14"/>
  <c r="Z28" i="14"/>
  <c r="Z27" i="14"/>
  <c r="Z26" i="14"/>
  <c r="Z25" i="14"/>
  <c r="Z24" i="14"/>
  <c r="Z23" i="14"/>
  <c r="Z22" i="14"/>
  <c r="Z21" i="14"/>
  <c r="Z20" i="14"/>
  <c r="Z19" i="14"/>
  <c r="Z18" i="14"/>
  <c r="Z17" i="14"/>
  <c r="Z16" i="14"/>
  <c r="Z15" i="14"/>
  <c r="Z14" i="14"/>
  <c r="Z13" i="14"/>
  <c r="Z12" i="14"/>
  <c r="Z11" i="14"/>
  <c r="Z10" i="14"/>
  <c r="Z9" i="14"/>
  <c r="Z8" i="14"/>
  <c r="Z7" i="14"/>
  <c r="Z5" i="14"/>
  <c r="Y174" i="13"/>
  <c r="X174" i="13"/>
  <c r="W174" i="13"/>
  <c r="T174" i="13"/>
  <c r="R174" i="13"/>
  <c r="C174" i="13"/>
  <c r="B174" i="13"/>
  <c r="Z172" i="13"/>
  <c r="Z171" i="13"/>
  <c r="Z170" i="13"/>
  <c r="Z169" i="13"/>
  <c r="Z168" i="13"/>
  <c r="Z167" i="13"/>
  <c r="Z166" i="13"/>
  <c r="Z165" i="13"/>
  <c r="Z164" i="13"/>
  <c r="Z163" i="13"/>
  <c r="Z162" i="13"/>
  <c r="Z161" i="13"/>
  <c r="Z160" i="13"/>
  <c r="Z159" i="13"/>
  <c r="Z158" i="13"/>
  <c r="Z157" i="13"/>
  <c r="Z156" i="13"/>
  <c r="Z155" i="13"/>
  <c r="Z154" i="13"/>
  <c r="Z153" i="13"/>
  <c r="Z152" i="13"/>
  <c r="Z151" i="13"/>
  <c r="Z150" i="13"/>
  <c r="Z149" i="13"/>
  <c r="Z148" i="13"/>
  <c r="Z147" i="13"/>
  <c r="Z146" i="13"/>
  <c r="Z145" i="13"/>
  <c r="Z144" i="13"/>
  <c r="Z143" i="13"/>
  <c r="Z142" i="13"/>
  <c r="Z141" i="13"/>
  <c r="Z140" i="13"/>
  <c r="Z139" i="13"/>
  <c r="Z138" i="13"/>
  <c r="Z137" i="13"/>
  <c r="Z136" i="13"/>
  <c r="Z135" i="13"/>
  <c r="Z134" i="13"/>
  <c r="Z133" i="13"/>
  <c r="Z132" i="13"/>
  <c r="Z131" i="13"/>
  <c r="Z130" i="13"/>
  <c r="Z129" i="13"/>
  <c r="Z128" i="13"/>
  <c r="Z127" i="13"/>
  <c r="Z126" i="13"/>
  <c r="Z125" i="13"/>
  <c r="Z124" i="13"/>
  <c r="Z123" i="13"/>
  <c r="Z122" i="13"/>
  <c r="Z121" i="13"/>
  <c r="Z120" i="13"/>
  <c r="Z119" i="13"/>
  <c r="Z118" i="13"/>
  <c r="Z117" i="13"/>
  <c r="Z116" i="13"/>
  <c r="Z115" i="13"/>
  <c r="Z114" i="13"/>
  <c r="Z113" i="13"/>
  <c r="Z112" i="13"/>
  <c r="Z111" i="13"/>
  <c r="Z110" i="13"/>
  <c r="Z109" i="13"/>
  <c r="Z108" i="13"/>
  <c r="Z107" i="13"/>
  <c r="Z106" i="13"/>
  <c r="Z105" i="13"/>
  <c r="Z104" i="13"/>
  <c r="Z103" i="13"/>
  <c r="Z102" i="13"/>
  <c r="Z101" i="13"/>
  <c r="Z100" i="13"/>
  <c r="Z99" i="13"/>
  <c r="Z98" i="13"/>
  <c r="Z97" i="13"/>
  <c r="Z96" i="13"/>
  <c r="Z95" i="13"/>
  <c r="Z94" i="13"/>
  <c r="Z93" i="13"/>
  <c r="Z92" i="13"/>
  <c r="Z91" i="13"/>
  <c r="Z90" i="13"/>
  <c r="Z89" i="13"/>
  <c r="Z88" i="13"/>
  <c r="Z87" i="13"/>
  <c r="Z86" i="13"/>
  <c r="Z85" i="13"/>
  <c r="Z84" i="13"/>
  <c r="Z83" i="13"/>
  <c r="Z82" i="13"/>
  <c r="Z81" i="13"/>
  <c r="Z80" i="13"/>
  <c r="Z79" i="13"/>
  <c r="Z78" i="13"/>
  <c r="Z77" i="13"/>
  <c r="Z76" i="13"/>
  <c r="Z75" i="13"/>
  <c r="Z74" i="13"/>
  <c r="Z73" i="13"/>
  <c r="Z72" i="13"/>
  <c r="Z71" i="13"/>
  <c r="Z70" i="13"/>
  <c r="Z69" i="13"/>
  <c r="Z68" i="13"/>
  <c r="Z67" i="13"/>
  <c r="Z66" i="13"/>
  <c r="Z65" i="13"/>
  <c r="Z64" i="13"/>
  <c r="Z63" i="13"/>
  <c r="Z62" i="13"/>
  <c r="Z61" i="13"/>
  <c r="Z60" i="13"/>
  <c r="Z59" i="13"/>
  <c r="Z58" i="13"/>
  <c r="Z57" i="13"/>
  <c r="Z56" i="13"/>
  <c r="Z55" i="13"/>
  <c r="Z54" i="13"/>
  <c r="Z53" i="13"/>
  <c r="Z52" i="13"/>
  <c r="Z51" i="13"/>
  <c r="Z50" i="13"/>
  <c r="Z49" i="13"/>
  <c r="Z48" i="13"/>
  <c r="Z47" i="13"/>
  <c r="Z46" i="13"/>
  <c r="Z45" i="13"/>
  <c r="Z44" i="13"/>
  <c r="Z43" i="13"/>
  <c r="Z42" i="13"/>
  <c r="Z41" i="13"/>
  <c r="Z40" i="13"/>
  <c r="Z39" i="13"/>
  <c r="Z38" i="13"/>
  <c r="Z37" i="13"/>
  <c r="Z36" i="13"/>
  <c r="Z35" i="13"/>
  <c r="Z34" i="13"/>
  <c r="Z33" i="13"/>
  <c r="Z32" i="13"/>
  <c r="Z31" i="13"/>
  <c r="Z30" i="13"/>
  <c r="Z29" i="13"/>
  <c r="Z28" i="13"/>
  <c r="Z27" i="13"/>
  <c r="Z26" i="13"/>
  <c r="Z25" i="13"/>
  <c r="Z24" i="13"/>
  <c r="Z23" i="13"/>
  <c r="Z22" i="13"/>
  <c r="Z21" i="13"/>
  <c r="Z20" i="13"/>
  <c r="Z19" i="13"/>
  <c r="Z18" i="13"/>
  <c r="Z17" i="13"/>
  <c r="Z16" i="13"/>
  <c r="Z15" i="13"/>
  <c r="Z14" i="13"/>
  <c r="Z13" i="13"/>
  <c r="Z12" i="13"/>
  <c r="Z11" i="13"/>
  <c r="Z10" i="13"/>
  <c r="Z9" i="13"/>
  <c r="Z8" i="13"/>
  <c r="Z7" i="13"/>
  <c r="Z6" i="13"/>
  <c r="Z5" i="13"/>
  <c r="Y174" i="12"/>
  <c r="X174" i="12"/>
  <c r="T174" i="12"/>
  <c r="R174" i="12"/>
  <c r="C174" i="12"/>
  <c r="B174" i="12"/>
  <c r="Z172" i="12"/>
  <c r="Z171" i="12"/>
  <c r="Z170" i="12"/>
  <c r="Z169" i="12"/>
  <c r="Z168" i="12"/>
  <c r="Z167" i="12"/>
  <c r="Z166" i="12"/>
  <c r="Z165" i="12"/>
  <c r="Z164" i="12"/>
  <c r="Z163" i="12"/>
  <c r="Z162" i="12"/>
  <c r="Z161" i="12"/>
  <c r="Z160" i="12"/>
  <c r="Z159" i="12"/>
  <c r="Z158" i="12"/>
  <c r="Z157" i="12"/>
  <c r="Z156" i="12"/>
  <c r="Z155" i="12"/>
  <c r="Z154" i="12"/>
  <c r="Z153" i="12"/>
  <c r="Z152" i="12"/>
  <c r="Z151" i="12"/>
  <c r="Z150" i="12"/>
  <c r="Z149" i="12"/>
  <c r="Z148" i="12"/>
  <c r="Z147" i="12"/>
  <c r="Z146" i="12"/>
  <c r="Z145" i="12"/>
  <c r="Z144" i="12"/>
  <c r="Z143" i="12"/>
  <c r="Z142" i="12"/>
  <c r="Z141" i="12"/>
  <c r="Z140" i="12"/>
  <c r="Z139" i="12"/>
  <c r="Z138" i="12"/>
  <c r="Z137" i="12"/>
  <c r="Z136" i="12"/>
  <c r="Z135" i="12"/>
  <c r="Z134" i="12"/>
  <c r="Z133" i="12"/>
  <c r="Z132" i="12"/>
  <c r="Z131" i="12"/>
  <c r="Z130" i="12"/>
  <c r="Z129" i="12"/>
  <c r="Z128" i="12"/>
  <c r="Z127" i="12"/>
  <c r="Z126" i="12"/>
  <c r="Z125" i="12"/>
  <c r="Z124" i="12"/>
  <c r="Z123" i="12"/>
  <c r="Z122" i="12"/>
  <c r="Z121" i="12"/>
  <c r="Z120" i="12"/>
  <c r="Z119" i="12"/>
  <c r="Z118" i="12"/>
  <c r="Z117" i="12"/>
  <c r="Z116" i="12"/>
  <c r="Z115" i="12"/>
  <c r="Z114" i="12"/>
  <c r="Z113" i="12"/>
  <c r="Z112" i="12"/>
  <c r="Z111" i="12"/>
  <c r="Z110" i="12"/>
  <c r="Z109" i="12"/>
  <c r="Z108" i="12"/>
  <c r="Z107" i="12"/>
  <c r="Z106" i="12"/>
  <c r="Z105" i="12"/>
  <c r="Z104" i="12"/>
  <c r="Z103" i="12"/>
  <c r="Z102" i="12"/>
  <c r="Z101" i="12"/>
  <c r="Z100" i="12"/>
  <c r="Z99" i="12"/>
  <c r="Z98" i="12"/>
  <c r="Z97" i="12"/>
  <c r="Z96" i="12"/>
  <c r="Z95" i="12"/>
  <c r="Z94" i="12"/>
  <c r="Z93" i="12"/>
  <c r="Z92" i="12"/>
  <c r="Z91" i="12"/>
  <c r="Z90" i="12"/>
  <c r="Z89" i="12"/>
  <c r="Z88" i="12"/>
  <c r="Z87" i="12"/>
  <c r="Z86" i="12"/>
  <c r="Z85" i="12"/>
  <c r="Z84" i="12"/>
  <c r="Z83" i="12"/>
  <c r="Z82" i="12"/>
  <c r="Z81" i="12"/>
  <c r="Z80" i="12"/>
  <c r="Z79" i="12"/>
  <c r="Z78" i="12"/>
  <c r="Z77" i="12"/>
  <c r="Z76" i="12"/>
  <c r="Z75" i="12"/>
  <c r="Z74" i="12"/>
  <c r="Z73" i="12"/>
  <c r="Z72" i="12"/>
  <c r="Z71" i="12"/>
  <c r="Z70" i="12"/>
  <c r="Z69" i="12"/>
  <c r="Z68" i="12"/>
  <c r="Z67" i="12"/>
  <c r="Z66" i="12"/>
  <c r="Z65" i="12"/>
  <c r="Z64" i="12"/>
  <c r="Z63" i="12"/>
  <c r="Z62" i="12"/>
  <c r="Z61" i="12"/>
  <c r="Z60" i="12"/>
  <c r="Z59" i="12"/>
  <c r="Z58" i="12"/>
  <c r="Z57" i="12"/>
  <c r="Z56" i="12"/>
  <c r="Z55" i="12"/>
  <c r="Z54" i="12"/>
  <c r="Z53" i="12"/>
  <c r="Z52" i="12"/>
  <c r="Z51" i="12"/>
  <c r="Z50" i="12"/>
  <c r="Z49" i="12"/>
  <c r="Z48" i="12"/>
  <c r="Z47" i="12"/>
  <c r="Z46" i="12"/>
  <c r="Z45" i="12"/>
  <c r="Z44" i="12"/>
  <c r="Z43" i="12"/>
  <c r="Z42" i="12"/>
  <c r="Z41" i="12"/>
  <c r="Z40" i="12"/>
  <c r="Z39" i="12"/>
  <c r="Z38" i="12"/>
  <c r="Z37" i="12"/>
  <c r="Z36" i="12"/>
  <c r="Z35" i="12"/>
  <c r="Z34" i="12"/>
  <c r="Z33" i="12"/>
  <c r="Z32" i="12"/>
  <c r="Z31" i="12"/>
  <c r="Z30" i="12"/>
  <c r="Z29" i="12"/>
  <c r="Z28" i="12"/>
  <c r="Z27" i="12"/>
  <c r="Z26" i="12"/>
  <c r="Z25" i="12"/>
  <c r="Z24" i="12"/>
  <c r="Z23" i="12"/>
  <c r="Z22" i="12"/>
  <c r="Z21" i="12"/>
  <c r="Z20" i="12"/>
  <c r="Z19" i="12"/>
  <c r="Z18" i="12"/>
  <c r="Z17" i="12"/>
  <c r="Z16" i="12"/>
  <c r="Z15" i="12"/>
  <c r="Z14" i="12"/>
  <c r="Z13" i="12"/>
  <c r="Z12" i="12"/>
  <c r="Z11" i="12"/>
  <c r="Z10" i="12"/>
  <c r="Z9" i="12"/>
  <c r="Z8" i="12"/>
  <c r="Z7" i="12"/>
  <c r="Z6" i="12"/>
  <c r="Z5" i="12"/>
  <c r="Y174" i="11"/>
  <c r="X174" i="11"/>
  <c r="T174" i="11"/>
  <c r="R174" i="11"/>
  <c r="B174" i="11"/>
  <c r="Z172" i="11"/>
  <c r="Z171" i="11"/>
  <c r="Z170" i="11"/>
  <c r="Z169" i="11"/>
  <c r="Z168" i="11"/>
  <c r="Z167" i="11"/>
  <c r="Z166" i="11"/>
  <c r="Z165" i="11"/>
  <c r="Z164" i="11"/>
  <c r="Z163" i="11"/>
  <c r="Z162" i="11"/>
  <c r="Z161" i="11"/>
  <c r="Z160" i="11"/>
  <c r="Z159" i="11"/>
  <c r="Z158" i="11"/>
  <c r="Z157" i="11"/>
  <c r="Z156" i="11"/>
  <c r="Z155" i="11"/>
  <c r="Z154" i="11"/>
  <c r="Z153" i="11"/>
  <c r="Z152" i="11"/>
  <c r="Z151" i="11"/>
  <c r="Z150" i="11"/>
  <c r="Z149" i="11"/>
  <c r="Z148" i="11"/>
  <c r="Z147" i="11"/>
  <c r="Z146" i="11"/>
  <c r="Z145" i="11"/>
  <c r="Z144" i="11"/>
  <c r="Z143" i="11"/>
  <c r="Z142" i="11"/>
  <c r="Z141" i="11"/>
  <c r="Z140" i="11"/>
  <c r="Z139" i="11"/>
  <c r="Z138" i="11"/>
  <c r="Z137" i="11"/>
  <c r="Z136" i="11"/>
  <c r="Z135" i="11"/>
  <c r="Z134" i="11"/>
  <c r="Z133" i="11"/>
  <c r="Z132" i="11"/>
  <c r="Z131" i="11"/>
  <c r="Z130" i="11"/>
  <c r="Z129" i="11"/>
  <c r="Z128" i="11"/>
  <c r="Z127" i="11"/>
  <c r="Z126" i="11"/>
  <c r="Z125" i="11"/>
  <c r="Z124" i="11"/>
  <c r="Z123" i="11"/>
  <c r="Z122" i="11"/>
  <c r="Z121" i="11"/>
  <c r="Z120" i="11"/>
  <c r="Z119" i="11"/>
  <c r="Z118" i="11"/>
  <c r="Z117" i="11"/>
  <c r="Z116" i="11"/>
  <c r="Z115" i="11"/>
  <c r="Z114" i="11"/>
  <c r="Z113" i="11"/>
  <c r="Z112" i="11"/>
  <c r="Z111" i="11"/>
  <c r="Z110" i="11"/>
  <c r="Z109" i="11"/>
  <c r="Z108" i="11"/>
  <c r="Z107" i="11"/>
  <c r="Z106" i="11"/>
  <c r="Z105" i="11"/>
  <c r="Z104" i="11"/>
  <c r="Z103" i="11"/>
  <c r="Z102" i="11"/>
  <c r="Z101" i="11"/>
  <c r="Z100" i="11"/>
  <c r="Z99" i="11"/>
  <c r="Z98" i="11"/>
  <c r="Z97" i="11"/>
  <c r="Z96" i="11"/>
  <c r="Z95" i="11"/>
  <c r="Z94" i="11"/>
  <c r="Z93" i="11"/>
  <c r="Z92" i="11"/>
  <c r="Z91" i="11"/>
  <c r="Z90" i="11"/>
  <c r="Z89" i="11"/>
  <c r="Z88" i="11"/>
  <c r="Z87" i="11"/>
  <c r="Z86" i="11"/>
  <c r="Z85" i="11"/>
  <c r="Z84" i="11"/>
  <c r="Z83" i="11"/>
  <c r="Z82" i="11"/>
  <c r="Z81" i="11"/>
  <c r="Z80" i="11"/>
  <c r="Z79" i="11"/>
  <c r="Z78" i="11"/>
  <c r="Z77" i="11"/>
  <c r="Z76" i="11"/>
  <c r="Z75" i="11"/>
  <c r="Z74" i="11"/>
  <c r="Z73" i="11"/>
  <c r="Z72" i="11"/>
  <c r="Z71" i="11"/>
  <c r="Z70" i="11"/>
  <c r="Z69" i="11"/>
  <c r="Z68" i="11"/>
  <c r="Z67" i="11"/>
  <c r="Z66" i="11"/>
  <c r="Z65" i="11"/>
  <c r="Z64" i="11"/>
  <c r="Z63" i="11"/>
  <c r="Z62" i="11"/>
  <c r="Z61" i="11"/>
  <c r="Z60" i="11"/>
  <c r="Z59" i="11"/>
  <c r="Z58" i="11"/>
  <c r="Z57" i="11"/>
  <c r="Z56" i="11"/>
  <c r="Z55" i="11"/>
  <c r="Z54" i="11"/>
  <c r="Z53" i="11"/>
  <c r="Z52" i="11"/>
  <c r="Z51" i="11"/>
  <c r="Z50" i="11"/>
  <c r="Z49" i="11"/>
  <c r="Z48" i="11"/>
  <c r="Z47" i="11"/>
  <c r="Z46" i="11"/>
  <c r="Z45" i="11"/>
  <c r="Z44" i="11"/>
  <c r="Z43" i="11"/>
  <c r="Z42" i="11"/>
  <c r="Z41" i="11"/>
  <c r="Z40" i="11"/>
  <c r="Z39" i="11"/>
  <c r="Z38" i="11"/>
  <c r="Z37" i="11"/>
  <c r="Z36" i="11"/>
  <c r="Z35" i="11"/>
  <c r="Z34" i="11"/>
  <c r="Z33" i="11"/>
  <c r="Z32" i="11"/>
  <c r="Z31" i="11"/>
  <c r="Z30" i="11"/>
  <c r="Z29" i="11"/>
  <c r="Z28" i="11"/>
  <c r="Z27" i="11"/>
  <c r="Z26" i="11"/>
  <c r="Z25" i="11"/>
  <c r="Z24" i="11"/>
  <c r="Z23" i="11"/>
  <c r="Z22" i="11"/>
  <c r="Z21" i="11"/>
  <c r="Z20" i="11"/>
  <c r="Z19" i="11"/>
  <c r="Z18" i="11"/>
  <c r="Z17" i="11"/>
  <c r="Z16" i="11"/>
  <c r="Z15" i="11"/>
  <c r="Z14" i="11"/>
  <c r="Z13" i="11"/>
  <c r="Z12" i="11"/>
  <c r="Z11" i="11"/>
  <c r="Z10" i="11"/>
  <c r="Z9" i="11"/>
  <c r="Z8" i="11"/>
  <c r="Z7" i="11"/>
  <c r="Z6" i="11"/>
  <c r="Z5" i="11"/>
  <c r="Y174" i="10"/>
  <c r="X174" i="10"/>
  <c r="W174" i="10"/>
  <c r="T174" i="10"/>
  <c r="R174" i="10"/>
  <c r="C174" i="10"/>
  <c r="Z172" i="10"/>
  <c r="Z171" i="10"/>
  <c r="Z170" i="10"/>
  <c r="Z169" i="10"/>
  <c r="Z168" i="10"/>
  <c r="Z167" i="10"/>
  <c r="Z166" i="10"/>
  <c r="Z165" i="10"/>
  <c r="Z164" i="10"/>
  <c r="Z163" i="10"/>
  <c r="Z162" i="10"/>
  <c r="Z161" i="10"/>
  <c r="Z160" i="10"/>
  <c r="Z159" i="10"/>
  <c r="Z158" i="10"/>
  <c r="Z157" i="10"/>
  <c r="Z156" i="10"/>
  <c r="Z155" i="10"/>
  <c r="Z154" i="10"/>
  <c r="Z153" i="10"/>
  <c r="Z152" i="10"/>
  <c r="Z151" i="10"/>
  <c r="Z150" i="10"/>
  <c r="Z149" i="10"/>
  <c r="Z148" i="10"/>
  <c r="Z147" i="10"/>
  <c r="Z146" i="10"/>
  <c r="Z145" i="10"/>
  <c r="Z144" i="10"/>
  <c r="Z143" i="10"/>
  <c r="Z142" i="10"/>
  <c r="Z141" i="10"/>
  <c r="Z140" i="10"/>
  <c r="Z139" i="10"/>
  <c r="Z138" i="10"/>
  <c r="Z137" i="10"/>
  <c r="Z136" i="10"/>
  <c r="Z135" i="10"/>
  <c r="Z134" i="10"/>
  <c r="Z133" i="10"/>
  <c r="Z132" i="10"/>
  <c r="Z131" i="10"/>
  <c r="Z130" i="10"/>
  <c r="Z129" i="10"/>
  <c r="Z128" i="10"/>
  <c r="Z127" i="10"/>
  <c r="Z126" i="10"/>
  <c r="Z125" i="10"/>
  <c r="Z124" i="10"/>
  <c r="Z123" i="10"/>
  <c r="Z122" i="10"/>
  <c r="Z121" i="10"/>
  <c r="Z120" i="10"/>
  <c r="Z119" i="10"/>
  <c r="Z118" i="10"/>
  <c r="Z117" i="10"/>
  <c r="Z116" i="10"/>
  <c r="Z115" i="10"/>
  <c r="Z114" i="10"/>
  <c r="Z113" i="10"/>
  <c r="Z112" i="10"/>
  <c r="Z111" i="10"/>
  <c r="Z110" i="10"/>
  <c r="Z109" i="10"/>
  <c r="Z108" i="10"/>
  <c r="Z107" i="10"/>
  <c r="Z106" i="10"/>
  <c r="Z105" i="10"/>
  <c r="Z104" i="10"/>
  <c r="Z103" i="10"/>
  <c r="Z102" i="10"/>
  <c r="Z101" i="10"/>
  <c r="Z100" i="10"/>
  <c r="Z99" i="10"/>
  <c r="Z98" i="10"/>
  <c r="Z97" i="10"/>
  <c r="Z96" i="10"/>
  <c r="Z95" i="10"/>
  <c r="Z94" i="10"/>
  <c r="Z93" i="10"/>
  <c r="Z92" i="10"/>
  <c r="Z91" i="10"/>
  <c r="Z90" i="10"/>
  <c r="Z89" i="10"/>
  <c r="Z88" i="10"/>
  <c r="Z87" i="10"/>
  <c r="Z86" i="10"/>
  <c r="Z85" i="10"/>
  <c r="Z84" i="10"/>
  <c r="Z83" i="10"/>
  <c r="Z82" i="10"/>
  <c r="Z81" i="10"/>
  <c r="Z80" i="10"/>
  <c r="Z79" i="10"/>
  <c r="Z78" i="10"/>
  <c r="Z77" i="10"/>
  <c r="Z76" i="10"/>
  <c r="Z75" i="10"/>
  <c r="Z74" i="10"/>
  <c r="Z73" i="10"/>
  <c r="Z72" i="10"/>
  <c r="Z71" i="10"/>
  <c r="Z70" i="10"/>
  <c r="Z69" i="10"/>
  <c r="Z68" i="10"/>
  <c r="Z67" i="10"/>
  <c r="Z66" i="10"/>
  <c r="Z65" i="10"/>
  <c r="Z64" i="10"/>
  <c r="Z63" i="10"/>
  <c r="Z62" i="10"/>
  <c r="Z61" i="10"/>
  <c r="Z60" i="10"/>
  <c r="Z59" i="10"/>
  <c r="Z58" i="10"/>
  <c r="Z57" i="10"/>
  <c r="Z56" i="10"/>
  <c r="Z55" i="10"/>
  <c r="Z54" i="10"/>
  <c r="Z53" i="10"/>
  <c r="Z52" i="10"/>
  <c r="Z51" i="10"/>
  <c r="Z50" i="10"/>
  <c r="Z49" i="10"/>
  <c r="Z48" i="10"/>
  <c r="Z47" i="10"/>
  <c r="Z46" i="10"/>
  <c r="Z45" i="10"/>
  <c r="Z44" i="10"/>
  <c r="Z43" i="10"/>
  <c r="Z42" i="10"/>
  <c r="Z41" i="10"/>
  <c r="Z40" i="10"/>
  <c r="Z39" i="10"/>
  <c r="Z38" i="10"/>
  <c r="Z37" i="10"/>
  <c r="Z36" i="10"/>
  <c r="Z35" i="10"/>
  <c r="Z34" i="10"/>
  <c r="Z33" i="10"/>
  <c r="Z32" i="10"/>
  <c r="Z31" i="10"/>
  <c r="Z30" i="10"/>
  <c r="Z29" i="10"/>
  <c r="Z28" i="10"/>
  <c r="Z27" i="10"/>
  <c r="Z26" i="10"/>
  <c r="Z25" i="10"/>
  <c r="Z24" i="10"/>
  <c r="Z23" i="10"/>
  <c r="Z22" i="10"/>
  <c r="Z21" i="10"/>
  <c r="Z20" i="10"/>
  <c r="Z19" i="10"/>
  <c r="Z18" i="10"/>
  <c r="Z17" i="10"/>
  <c r="Z16" i="10"/>
  <c r="Z15" i="10"/>
  <c r="Z14" i="10"/>
  <c r="Z13" i="10"/>
  <c r="Z12" i="10"/>
  <c r="Z11" i="10"/>
  <c r="Z10" i="10"/>
  <c r="Z9" i="10"/>
  <c r="Z8" i="10"/>
  <c r="Z7" i="10"/>
  <c r="Z6" i="10"/>
  <c r="Z5" i="10"/>
  <c r="Z174" i="14" l="1"/>
  <c r="Z174" i="10"/>
  <c r="Z174" i="13"/>
  <c r="Z174" i="12"/>
  <c r="Z174" i="11"/>
  <c r="Z174" i="15"/>
</calcChain>
</file>

<file path=xl/comments1.xml><?xml version="1.0" encoding="utf-8"?>
<comments xmlns="http://schemas.openxmlformats.org/spreadsheetml/2006/main">
  <authors>
    <author>TT</author>
    <author>TJT</author>
  </authors>
  <commentList>
    <comment ref="R5" authorId="0">
      <text>
        <r>
          <rPr>
            <b/>
            <sz val="9"/>
            <color indexed="81"/>
            <rFont val="Tahoma"/>
            <family val="2"/>
          </rPr>
          <t>TT:</t>
        </r>
        <r>
          <rPr>
            <sz val="9"/>
            <color indexed="81"/>
            <rFont val="Tahoma"/>
            <family val="2"/>
          </rPr>
          <t xml:space="preserve">
Preplant soil test plant available soil nitrogen in root zone.</t>
        </r>
      </text>
    </comment>
    <comment ref="AC5" authorId="0">
      <text>
        <r>
          <rPr>
            <b/>
            <sz val="9"/>
            <color indexed="81"/>
            <rFont val="Tahoma"/>
            <family val="2"/>
          </rPr>
          <t>TT:</t>
        </r>
        <r>
          <rPr>
            <sz val="9"/>
            <color indexed="81"/>
            <rFont val="Tahoma"/>
            <family val="2"/>
          </rPr>
          <t xml:space="preserve">
Initial SWD selected so that initial 2 or 3 predicted SWD match measured.</t>
        </r>
      </text>
    </comment>
    <comment ref="AE5" authorId="0">
      <text>
        <r>
          <rPr>
            <b/>
            <sz val="9"/>
            <color indexed="81"/>
            <rFont val="Tahoma"/>
            <family val="2"/>
          </rPr>
          <t>TT:</t>
        </r>
        <r>
          <rPr>
            <sz val="9"/>
            <color indexed="81"/>
            <rFont val="Tahoma"/>
            <family val="2"/>
          </rPr>
          <t xml:space="preserve">
Initial SWD selected so that initial 2 or 3 predicted SWD match measured.</t>
        </r>
      </text>
    </comment>
    <comment ref="R6" authorId="0">
      <text>
        <r>
          <rPr>
            <b/>
            <sz val="9"/>
            <color indexed="81"/>
            <rFont val="Tahoma"/>
            <family val="2"/>
          </rPr>
          <t>TT:</t>
        </r>
        <r>
          <rPr>
            <sz val="9"/>
            <color indexed="81"/>
            <rFont val="Tahoma"/>
            <family val="2"/>
          </rPr>
          <t xml:space="preserve">
Sidedressed at planting.</t>
        </r>
      </text>
    </comment>
    <comment ref="P62" authorId="0">
      <text>
        <r>
          <rPr>
            <b/>
            <sz val="9"/>
            <color indexed="81"/>
            <rFont val="Tahoma"/>
            <family val="2"/>
          </rPr>
          <t>TT:</t>
        </r>
        <r>
          <rPr>
            <sz val="9"/>
            <color indexed="81"/>
            <rFont val="Tahoma"/>
            <family val="2"/>
          </rPr>
          <t xml:space="preserve">
Measured on 5 plants in one rep (3) by measured leaf dimensions (length x width).</t>
        </r>
      </text>
    </comment>
    <comment ref="B95" authorId="1">
      <text>
        <r>
          <rPr>
            <b/>
            <sz val="8"/>
            <color indexed="81"/>
            <rFont val="Tahoma"/>
            <family val="2"/>
          </rPr>
          <t>TJT:</t>
        </r>
        <r>
          <rPr>
            <sz val="8"/>
            <color indexed="81"/>
            <rFont val="Tahoma"/>
            <family val="2"/>
          </rPr>
          <t xml:space="preserve">
Total rainfall 55 mm including ain from AM 8/9.   Estimated from SWC and visual observations that 15 mm ran off the plots - thus 40 mm net effective.
</t>
        </r>
      </text>
    </comment>
  </commentList>
</comments>
</file>

<file path=xl/comments2.xml><?xml version="1.0" encoding="utf-8"?>
<comments xmlns="http://schemas.openxmlformats.org/spreadsheetml/2006/main">
  <authors>
    <author>TT</author>
    <author>TJT</author>
  </authors>
  <commentList>
    <comment ref="R5" authorId="0">
      <text>
        <r>
          <rPr>
            <b/>
            <sz val="9"/>
            <color indexed="81"/>
            <rFont val="Tahoma"/>
            <family val="2"/>
          </rPr>
          <t>TT:</t>
        </r>
        <r>
          <rPr>
            <sz val="9"/>
            <color indexed="81"/>
            <rFont val="Tahoma"/>
            <family val="2"/>
          </rPr>
          <t xml:space="preserve">
Preplant soil test plant available soil nitrogen in root zone.</t>
        </r>
      </text>
    </comment>
    <comment ref="AC5" authorId="0">
      <text>
        <r>
          <rPr>
            <b/>
            <sz val="9"/>
            <color indexed="81"/>
            <rFont val="Tahoma"/>
            <family val="2"/>
          </rPr>
          <t>TT:</t>
        </r>
        <r>
          <rPr>
            <sz val="9"/>
            <color indexed="81"/>
            <rFont val="Tahoma"/>
            <family val="2"/>
          </rPr>
          <t xml:space="preserve">
Initial SWD selected so that initial 2 or 3 predicted SWD match measured.</t>
        </r>
      </text>
    </comment>
    <comment ref="AE5" authorId="0">
      <text>
        <r>
          <rPr>
            <b/>
            <sz val="9"/>
            <color indexed="81"/>
            <rFont val="Tahoma"/>
            <family val="2"/>
          </rPr>
          <t>TT:</t>
        </r>
        <r>
          <rPr>
            <sz val="9"/>
            <color indexed="81"/>
            <rFont val="Tahoma"/>
            <family val="2"/>
          </rPr>
          <t xml:space="preserve">
Initial SWD selected so that initial 2 or 3 predicted SWD match measured.</t>
        </r>
      </text>
    </comment>
    <comment ref="R6" authorId="0">
      <text>
        <r>
          <rPr>
            <b/>
            <sz val="9"/>
            <color indexed="81"/>
            <rFont val="Tahoma"/>
            <family val="2"/>
          </rPr>
          <t>TT:</t>
        </r>
        <r>
          <rPr>
            <sz val="9"/>
            <color indexed="81"/>
            <rFont val="Tahoma"/>
            <family val="2"/>
          </rPr>
          <t xml:space="preserve">
Sidedressed at planting.</t>
        </r>
      </text>
    </comment>
    <comment ref="B95" authorId="1">
      <text>
        <r>
          <rPr>
            <b/>
            <sz val="8"/>
            <color indexed="81"/>
            <rFont val="Tahoma"/>
            <family val="2"/>
          </rPr>
          <t>TJT:</t>
        </r>
        <r>
          <rPr>
            <sz val="8"/>
            <color indexed="81"/>
            <rFont val="Tahoma"/>
            <family val="2"/>
          </rPr>
          <t xml:space="preserve">
Total rainfall 55 mm including ain from AM 8/9.   Estimated from SWC and visual observations that 15 mm ran off the plots - thus 40 mm net effective.
</t>
        </r>
      </text>
    </comment>
  </commentList>
</comments>
</file>

<file path=xl/comments3.xml><?xml version="1.0" encoding="utf-8"?>
<comments xmlns="http://schemas.openxmlformats.org/spreadsheetml/2006/main">
  <authors>
    <author>TT</author>
    <author>TJT</author>
  </authors>
  <commentList>
    <comment ref="R5" authorId="0">
      <text>
        <r>
          <rPr>
            <b/>
            <sz val="9"/>
            <color indexed="81"/>
            <rFont val="Tahoma"/>
            <family val="2"/>
          </rPr>
          <t>TT:</t>
        </r>
        <r>
          <rPr>
            <sz val="9"/>
            <color indexed="81"/>
            <rFont val="Tahoma"/>
            <family val="2"/>
          </rPr>
          <t xml:space="preserve">
Preplant soil test plant available soil nitrogen in root zone.</t>
        </r>
      </text>
    </comment>
    <comment ref="AC5" authorId="0">
      <text>
        <r>
          <rPr>
            <b/>
            <sz val="9"/>
            <color indexed="81"/>
            <rFont val="Tahoma"/>
            <family val="2"/>
          </rPr>
          <t>TT:</t>
        </r>
        <r>
          <rPr>
            <sz val="9"/>
            <color indexed="81"/>
            <rFont val="Tahoma"/>
            <family val="2"/>
          </rPr>
          <t xml:space="preserve">
Initial SWD selected so that initial 2 or 3 predicted SWD match measured.</t>
        </r>
      </text>
    </comment>
    <comment ref="AE5" authorId="0">
      <text>
        <r>
          <rPr>
            <b/>
            <sz val="9"/>
            <color indexed="81"/>
            <rFont val="Tahoma"/>
            <family val="2"/>
          </rPr>
          <t>TT:</t>
        </r>
        <r>
          <rPr>
            <sz val="9"/>
            <color indexed="81"/>
            <rFont val="Tahoma"/>
            <family val="2"/>
          </rPr>
          <t xml:space="preserve">
Initial SWD selected so that initial 2 or 3 predicted SWD match measured.</t>
        </r>
      </text>
    </comment>
    <comment ref="R6" authorId="0">
      <text>
        <r>
          <rPr>
            <b/>
            <sz val="9"/>
            <color indexed="81"/>
            <rFont val="Tahoma"/>
            <family val="2"/>
          </rPr>
          <t>TT:</t>
        </r>
        <r>
          <rPr>
            <sz val="9"/>
            <color indexed="81"/>
            <rFont val="Tahoma"/>
            <family val="2"/>
          </rPr>
          <t xml:space="preserve">
Sidedressed at planting.</t>
        </r>
      </text>
    </comment>
    <comment ref="P62" authorId="0">
      <text>
        <r>
          <rPr>
            <b/>
            <sz val="9"/>
            <color indexed="81"/>
            <rFont val="Tahoma"/>
            <family val="2"/>
          </rPr>
          <t>TT:</t>
        </r>
        <r>
          <rPr>
            <sz val="9"/>
            <color indexed="81"/>
            <rFont val="Tahoma"/>
            <family val="2"/>
          </rPr>
          <t xml:space="preserve">
Measured on 5 plants in one rep (3) by measured leaf dimensions (length x width).</t>
        </r>
      </text>
    </comment>
    <comment ref="B95" authorId="1">
      <text>
        <r>
          <rPr>
            <b/>
            <sz val="8"/>
            <color indexed="81"/>
            <rFont val="Tahoma"/>
            <family val="2"/>
          </rPr>
          <t>TJT:</t>
        </r>
        <r>
          <rPr>
            <sz val="8"/>
            <color indexed="81"/>
            <rFont val="Tahoma"/>
            <family val="2"/>
          </rPr>
          <t xml:space="preserve">
Total rainfall 55 mm including ain from AM 8/9.   Estimated from SWC and visual observations that 15 mm ran off the plots - thus 40 mm net effective.
</t>
        </r>
      </text>
    </comment>
  </commentList>
</comments>
</file>

<file path=xl/comments4.xml><?xml version="1.0" encoding="utf-8"?>
<comments xmlns="http://schemas.openxmlformats.org/spreadsheetml/2006/main">
  <authors>
    <author>TT</author>
    <author>TJT</author>
  </authors>
  <commentList>
    <comment ref="R5" authorId="0">
      <text>
        <r>
          <rPr>
            <b/>
            <sz val="9"/>
            <color indexed="81"/>
            <rFont val="Tahoma"/>
            <family val="2"/>
          </rPr>
          <t>TT:</t>
        </r>
        <r>
          <rPr>
            <sz val="9"/>
            <color indexed="81"/>
            <rFont val="Tahoma"/>
            <family val="2"/>
          </rPr>
          <t xml:space="preserve">
Preplant soil test plant available soil nitrogen in root zone.</t>
        </r>
      </text>
    </comment>
    <comment ref="AC5" authorId="0">
      <text>
        <r>
          <rPr>
            <b/>
            <sz val="9"/>
            <color indexed="81"/>
            <rFont val="Tahoma"/>
            <family val="2"/>
          </rPr>
          <t>TT:</t>
        </r>
        <r>
          <rPr>
            <sz val="9"/>
            <color indexed="81"/>
            <rFont val="Tahoma"/>
            <family val="2"/>
          </rPr>
          <t xml:space="preserve">
Initial SWD selected so that initial 2 or 3 predicted SWD match measured.</t>
        </r>
      </text>
    </comment>
    <comment ref="AE5" authorId="0">
      <text>
        <r>
          <rPr>
            <b/>
            <sz val="9"/>
            <color indexed="81"/>
            <rFont val="Tahoma"/>
            <family val="2"/>
          </rPr>
          <t>TT:</t>
        </r>
        <r>
          <rPr>
            <sz val="9"/>
            <color indexed="81"/>
            <rFont val="Tahoma"/>
            <family val="2"/>
          </rPr>
          <t xml:space="preserve">
Initial SWD selected so that initial 2 or 3 predicted SWD match measured.</t>
        </r>
      </text>
    </comment>
    <comment ref="R6" authorId="0">
      <text>
        <r>
          <rPr>
            <b/>
            <sz val="9"/>
            <color indexed="81"/>
            <rFont val="Tahoma"/>
            <family val="2"/>
          </rPr>
          <t>TT:</t>
        </r>
        <r>
          <rPr>
            <sz val="9"/>
            <color indexed="81"/>
            <rFont val="Tahoma"/>
            <family val="2"/>
          </rPr>
          <t xml:space="preserve">
Sidedressed at planting.</t>
        </r>
      </text>
    </comment>
    <comment ref="P62" authorId="0">
      <text>
        <r>
          <rPr>
            <b/>
            <sz val="9"/>
            <color indexed="81"/>
            <rFont val="Tahoma"/>
            <family val="2"/>
          </rPr>
          <t>TT:</t>
        </r>
        <r>
          <rPr>
            <sz val="9"/>
            <color indexed="81"/>
            <rFont val="Tahoma"/>
            <family val="2"/>
          </rPr>
          <t xml:space="preserve">
Measured on 5 plants in one rep (3) by measured leaf dimensions (length x width).</t>
        </r>
      </text>
    </comment>
    <comment ref="B95" authorId="1">
      <text>
        <r>
          <rPr>
            <b/>
            <sz val="8"/>
            <color indexed="81"/>
            <rFont val="Tahoma"/>
            <family val="2"/>
          </rPr>
          <t>TJT:</t>
        </r>
        <r>
          <rPr>
            <sz val="8"/>
            <color indexed="81"/>
            <rFont val="Tahoma"/>
            <family val="2"/>
          </rPr>
          <t xml:space="preserve">
Total rainfall 55 mm including ain from AM 8/9.   Estimated from SWC and visual observations that 15 mm ran off the plots - thus 40 mm net effective.
</t>
        </r>
      </text>
    </comment>
  </commentList>
</comments>
</file>

<file path=xl/comments5.xml><?xml version="1.0" encoding="utf-8"?>
<comments xmlns="http://schemas.openxmlformats.org/spreadsheetml/2006/main">
  <authors>
    <author>TT</author>
    <author>TJT</author>
  </authors>
  <commentList>
    <comment ref="R5" authorId="0">
      <text>
        <r>
          <rPr>
            <b/>
            <sz val="9"/>
            <color indexed="81"/>
            <rFont val="Tahoma"/>
            <family val="2"/>
          </rPr>
          <t>TT:</t>
        </r>
        <r>
          <rPr>
            <sz val="9"/>
            <color indexed="81"/>
            <rFont val="Tahoma"/>
            <family val="2"/>
          </rPr>
          <t xml:space="preserve">
Preplant soil test plant available soil nitrogen in root zone.</t>
        </r>
      </text>
    </comment>
    <comment ref="AC5" authorId="0">
      <text>
        <r>
          <rPr>
            <b/>
            <sz val="9"/>
            <color indexed="81"/>
            <rFont val="Tahoma"/>
            <family val="2"/>
          </rPr>
          <t>TT:</t>
        </r>
        <r>
          <rPr>
            <sz val="9"/>
            <color indexed="81"/>
            <rFont val="Tahoma"/>
            <family val="2"/>
          </rPr>
          <t xml:space="preserve">
Initial SWD selected so that initial 2 or 3 predicted SWD match measured.</t>
        </r>
      </text>
    </comment>
    <comment ref="AE5" authorId="0">
      <text>
        <r>
          <rPr>
            <b/>
            <sz val="9"/>
            <color indexed="81"/>
            <rFont val="Tahoma"/>
            <family val="2"/>
          </rPr>
          <t>TT:</t>
        </r>
        <r>
          <rPr>
            <sz val="9"/>
            <color indexed="81"/>
            <rFont val="Tahoma"/>
            <family val="2"/>
          </rPr>
          <t xml:space="preserve">
Initial SWD selected so that initial 2 or 3 predicted SWD match measured.</t>
        </r>
      </text>
    </comment>
    <comment ref="R6" authorId="0">
      <text>
        <r>
          <rPr>
            <b/>
            <sz val="9"/>
            <color indexed="81"/>
            <rFont val="Tahoma"/>
            <family val="2"/>
          </rPr>
          <t>TT:</t>
        </r>
        <r>
          <rPr>
            <sz val="9"/>
            <color indexed="81"/>
            <rFont val="Tahoma"/>
            <family val="2"/>
          </rPr>
          <t xml:space="preserve">
Sidedressed at planting.</t>
        </r>
      </text>
    </comment>
    <comment ref="P62" authorId="0">
      <text>
        <r>
          <rPr>
            <b/>
            <sz val="9"/>
            <color indexed="81"/>
            <rFont val="Tahoma"/>
            <family val="2"/>
          </rPr>
          <t>TT:</t>
        </r>
        <r>
          <rPr>
            <sz val="9"/>
            <color indexed="81"/>
            <rFont val="Tahoma"/>
            <family val="2"/>
          </rPr>
          <t xml:space="preserve">
Measured on 5 plants in one rep (3) by measured leaf dimensions (length x width).</t>
        </r>
      </text>
    </comment>
    <comment ref="B95" authorId="1">
      <text>
        <r>
          <rPr>
            <b/>
            <sz val="8"/>
            <color indexed="81"/>
            <rFont val="Tahoma"/>
            <family val="2"/>
          </rPr>
          <t>TJT:</t>
        </r>
        <r>
          <rPr>
            <sz val="8"/>
            <color indexed="81"/>
            <rFont val="Tahoma"/>
            <family val="2"/>
          </rPr>
          <t xml:space="preserve">
Total rainfall 55 mm including ain from AM 8/9.   Estimated from SWC and visual observations that 15 mm ran off the plots - thus 40 mm net effective.
</t>
        </r>
      </text>
    </comment>
  </commentList>
</comments>
</file>

<file path=xl/comments6.xml><?xml version="1.0" encoding="utf-8"?>
<comments xmlns="http://schemas.openxmlformats.org/spreadsheetml/2006/main">
  <authors>
    <author>TT</author>
    <author>TJT</author>
  </authors>
  <commentList>
    <comment ref="R5" authorId="0">
      <text>
        <r>
          <rPr>
            <b/>
            <sz val="9"/>
            <color indexed="81"/>
            <rFont val="Tahoma"/>
            <family val="2"/>
          </rPr>
          <t>TT:</t>
        </r>
        <r>
          <rPr>
            <sz val="9"/>
            <color indexed="81"/>
            <rFont val="Tahoma"/>
            <family val="2"/>
          </rPr>
          <t xml:space="preserve">
Preplant soil test plant available soil nitrogen in root zone.</t>
        </r>
      </text>
    </comment>
    <comment ref="AC5" authorId="0">
      <text>
        <r>
          <rPr>
            <b/>
            <sz val="9"/>
            <color indexed="81"/>
            <rFont val="Tahoma"/>
            <family val="2"/>
          </rPr>
          <t>TT:</t>
        </r>
        <r>
          <rPr>
            <sz val="9"/>
            <color indexed="81"/>
            <rFont val="Tahoma"/>
            <family val="2"/>
          </rPr>
          <t xml:space="preserve">
Initial SWD selected so that initial 2 or 3 predicted SWD match measured.</t>
        </r>
      </text>
    </comment>
    <comment ref="AE5" authorId="0">
      <text>
        <r>
          <rPr>
            <b/>
            <sz val="9"/>
            <color indexed="81"/>
            <rFont val="Tahoma"/>
            <family val="2"/>
          </rPr>
          <t>TT:</t>
        </r>
        <r>
          <rPr>
            <sz val="9"/>
            <color indexed="81"/>
            <rFont val="Tahoma"/>
            <family val="2"/>
          </rPr>
          <t xml:space="preserve">
Initial SWD selected so that initial 2 or 3 predicted SWD match measured.</t>
        </r>
      </text>
    </comment>
    <comment ref="R6" authorId="0">
      <text>
        <r>
          <rPr>
            <b/>
            <sz val="9"/>
            <color indexed="81"/>
            <rFont val="Tahoma"/>
            <family val="2"/>
          </rPr>
          <t>TT:</t>
        </r>
        <r>
          <rPr>
            <sz val="9"/>
            <color indexed="81"/>
            <rFont val="Tahoma"/>
            <family val="2"/>
          </rPr>
          <t xml:space="preserve">
Sidedressed at planting.</t>
        </r>
      </text>
    </comment>
    <comment ref="B95" authorId="1">
      <text>
        <r>
          <rPr>
            <b/>
            <sz val="8"/>
            <color indexed="81"/>
            <rFont val="Tahoma"/>
            <family val="2"/>
          </rPr>
          <t>TJT:</t>
        </r>
        <r>
          <rPr>
            <sz val="8"/>
            <color indexed="81"/>
            <rFont val="Tahoma"/>
            <family val="2"/>
          </rPr>
          <t xml:space="preserve">
Total rainfall 55 mm including ain from AM 8/9.   Estimated from SWC and visual observations that 15 mm ran off the plots - thus 40 mm net effective.
</t>
        </r>
      </text>
    </comment>
  </commentList>
</comments>
</file>

<file path=xl/comments7.xml><?xml version="1.0" encoding="utf-8"?>
<comments xmlns="http://schemas.openxmlformats.org/spreadsheetml/2006/main">
  <authors>
    <author>Thomas Trout</author>
    <author>TT</author>
  </authors>
  <commentList>
    <comment ref="E5" authorId="0">
      <text>
        <r>
          <rPr>
            <b/>
            <sz val="9"/>
            <color indexed="81"/>
            <rFont val="Tahoma"/>
            <family val="2"/>
          </rPr>
          <t>Thomas Trout:</t>
        </r>
        <r>
          <rPr>
            <sz val="9"/>
            <color indexed="81"/>
            <rFont val="Tahoma"/>
            <family val="2"/>
          </rPr>
          <t xml:space="preserve">
DOY 208.  This was the final measurement of the year.  Tmnts 2 and 6 not measured.  No replication.</t>
        </r>
      </text>
    </comment>
    <comment ref="F5" authorId="0">
      <text>
        <r>
          <rPr>
            <b/>
            <sz val="9"/>
            <color indexed="81"/>
            <rFont val="Tahoma"/>
            <family val="2"/>
          </rPr>
          <t>Thomas Trout:</t>
        </r>
        <r>
          <rPr>
            <sz val="9"/>
            <color indexed="81"/>
            <rFont val="Tahoma"/>
            <family val="2"/>
          </rPr>
          <t xml:space="preserve">
Dry, Above Ground; taken after R6 growth stage.</t>
        </r>
      </text>
    </comment>
    <comment ref="G5" authorId="0">
      <text>
        <r>
          <rPr>
            <b/>
            <sz val="9"/>
            <color indexed="81"/>
            <rFont val="Tahoma"/>
            <family val="2"/>
          </rPr>
          <t>Thomas Trout:</t>
        </r>
        <r>
          <rPr>
            <sz val="9"/>
            <color indexed="81"/>
            <rFont val="Tahoma"/>
            <family val="2"/>
          </rPr>
          <t xml:space="preserve">
Dry Weight basis, based on biomass samples</t>
        </r>
      </text>
    </comment>
    <comment ref="H5" authorId="0">
      <text>
        <r>
          <rPr>
            <b/>
            <sz val="9"/>
            <color indexed="81"/>
            <rFont val="Tahoma"/>
            <family val="2"/>
          </rPr>
          <t>Thomas Trout:</t>
        </r>
        <r>
          <rPr>
            <sz val="9"/>
            <color indexed="81"/>
            <rFont val="Tahoma"/>
            <family val="2"/>
          </rPr>
          <t xml:space="preserve">
normalized to 15.5% grain moisture content.</t>
        </r>
      </text>
    </comment>
    <comment ref="I5" authorId="0">
      <text>
        <r>
          <rPr>
            <b/>
            <sz val="9"/>
            <color indexed="81"/>
            <rFont val="Tahoma"/>
            <family val="2"/>
          </rPr>
          <t>Thomas Trout:</t>
        </r>
        <r>
          <rPr>
            <sz val="9"/>
            <color indexed="81"/>
            <rFont val="Tahoma"/>
            <family val="2"/>
          </rPr>
          <t xml:space="preserve">
Dry weight.</t>
        </r>
      </text>
    </comment>
    <comment ref="H9" authorId="1">
      <text>
        <r>
          <rPr>
            <b/>
            <sz val="9"/>
            <color indexed="81"/>
            <rFont val="Tahoma"/>
            <family val="2"/>
          </rPr>
          <t>TT:</t>
        </r>
        <r>
          <rPr>
            <sz val="9"/>
            <color indexed="81"/>
            <rFont val="Tahoma"/>
            <family val="2"/>
          </rPr>
          <t xml:space="preserve">
Actual data mean was 10794.  However, Rep 1 was low and note indicated some lost sample.  Thus, this mean is of 3 Reps.</t>
        </r>
      </text>
    </comment>
    <comment ref="I9" authorId="1">
      <text>
        <r>
          <rPr>
            <b/>
            <sz val="9"/>
            <color indexed="81"/>
            <rFont val="Tahoma"/>
            <family val="2"/>
          </rPr>
          <t>TT:</t>
        </r>
        <r>
          <rPr>
            <sz val="9"/>
            <color indexed="81"/>
            <rFont val="Tahoma"/>
            <family val="2"/>
          </rPr>
          <t xml:space="preserve">
Actual data mean was 8867.  However, Rep 1 was low and note indicated some lost sample.  Thus, this mean is of 3 Reps.</t>
        </r>
      </text>
    </comment>
    <comment ref="F12" authorId="1">
      <text>
        <r>
          <rPr>
            <b/>
            <sz val="9"/>
            <color indexed="81"/>
            <rFont val="Tahoma"/>
            <family val="2"/>
          </rPr>
          <t>TT:</t>
        </r>
        <r>
          <rPr>
            <sz val="9"/>
            <color indexed="81"/>
            <rFont val="Tahoma"/>
            <family val="2"/>
          </rPr>
          <t xml:space="preserve">
Treatment mean was 13,125.  However, Rep 2 was outlier (&gt;2SD high).  This is the mean of the 3 remaining reps.</t>
        </r>
      </text>
    </comment>
    <comment ref="G12" authorId="1">
      <text>
        <r>
          <rPr>
            <b/>
            <sz val="9"/>
            <color indexed="81"/>
            <rFont val="Tahoma"/>
            <family val="2"/>
          </rPr>
          <t>TT:</t>
        </r>
        <r>
          <rPr>
            <sz val="9"/>
            <color indexed="81"/>
            <rFont val="Tahoma"/>
            <family val="2"/>
          </rPr>
          <t xml:space="preserve">
Rep 2 was outlier (&gt;2SD high).  This is the mean of the 3 remaining reps.</t>
        </r>
      </text>
    </comment>
    <comment ref="F24" authorId="0">
      <text>
        <r>
          <rPr>
            <b/>
            <sz val="9"/>
            <color indexed="81"/>
            <rFont val="Tahoma"/>
            <family val="2"/>
          </rPr>
          <t>Thomas Trout:</t>
        </r>
        <r>
          <rPr>
            <sz val="9"/>
            <color indexed="81"/>
            <rFont val="Tahoma"/>
            <family val="2"/>
          </rPr>
          <t xml:space="preserve">
Dry, Above Ground; taken after R6 growth stage.</t>
        </r>
      </text>
    </comment>
    <comment ref="G24" authorId="0">
      <text>
        <r>
          <rPr>
            <b/>
            <sz val="9"/>
            <color indexed="81"/>
            <rFont val="Tahoma"/>
            <family val="2"/>
          </rPr>
          <t>Thomas Trout:</t>
        </r>
        <r>
          <rPr>
            <sz val="9"/>
            <color indexed="81"/>
            <rFont val="Tahoma"/>
            <family val="2"/>
          </rPr>
          <t xml:space="preserve">
Dry Weight basis, based on biomass samples</t>
        </r>
      </text>
    </comment>
    <comment ref="H24" authorId="0">
      <text>
        <r>
          <rPr>
            <b/>
            <sz val="9"/>
            <color indexed="81"/>
            <rFont val="Tahoma"/>
            <family val="2"/>
          </rPr>
          <t>Thomas Trout:</t>
        </r>
        <r>
          <rPr>
            <sz val="9"/>
            <color indexed="81"/>
            <rFont val="Tahoma"/>
            <family val="2"/>
          </rPr>
          <t xml:space="preserve">
normalized to 15.5% grain moisture content.  Harvest 10/25.</t>
        </r>
      </text>
    </comment>
    <comment ref="I24" authorId="0">
      <text>
        <r>
          <rPr>
            <b/>
            <sz val="9"/>
            <color indexed="81"/>
            <rFont val="Tahoma"/>
            <family val="2"/>
          </rPr>
          <t>Thomas Trout:</t>
        </r>
        <r>
          <rPr>
            <sz val="9"/>
            <color indexed="81"/>
            <rFont val="Tahoma"/>
            <family val="2"/>
          </rPr>
          <t xml:space="preserve">
Dry weight.</t>
        </r>
      </text>
    </comment>
    <comment ref="H34" authorId="1">
      <text>
        <r>
          <rPr>
            <b/>
            <sz val="9"/>
            <color indexed="81"/>
            <rFont val="Tahoma"/>
            <family val="2"/>
          </rPr>
          <t>TT:</t>
        </r>
        <r>
          <rPr>
            <sz val="9"/>
            <color indexed="81"/>
            <rFont val="Tahoma"/>
            <family val="2"/>
          </rPr>
          <t xml:space="preserve">
Field notes indicate some sample loss.  Estimated yield with the estimated sample loss (4 kg) would be 10580 kg</t>
        </r>
      </text>
    </comment>
    <comment ref="F47" authorId="1">
      <text>
        <r>
          <rPr>
            <b/>
            <sz val="9"/>
            <color rgb="FF000000"/>
            <rFont val="Tahoma"/>
            <family val="2"/>
          </rPr>
          <t>TT:</t>
        </r>
        <r>
          <rPr>
            <sz val="9"/>
            <color rgb="FF000000"/>
            <rFont val="Tahoma"/>
            <family val="2"/>
          </rPr>
          <t xml:space="preserve">
extreme outlier</t>
        </r>
      </text>
    </comment>
  </commentList>
</comments>
</file>

<file path=xl/sharedStrings.xml><?xml version="1.0" encoding="utf-8"?>
<sst xmlns="http://schemas.openxmlformats.org/spreadsheetml/2006/main" count="2823" uniqueCount="389">
  <si>
    <t>DOY</t>
  </si>
  <si>
    <t>Tmnt 1</t>
  </si>
  <si>
    <t>ETr</t>
  </si>
  <si>
    <t>mm</t>
  </si>
  <si>
    <t>Evap</t>
  </si>
  <si>
    <t>Kcb</t>
  </si>
  <si>
    <t>Ks</t>
  </si>
  <si>
    <t>ETcb</t>
  </si>
  <si>
    <t>ETc</t>
  </si>
  <si>
    <t>Growth</t>
  </si>
  <si>
    <t>Stage</t>
  </si>
  <si>
    <t>Root</t>
  </si>
  <si>
    <t>Depth</t>
  </si>
  <si>
    <t>Canopy</t>
  </si>
  <si>
    <t>Cover</t>
  </si>
  <si>
    <t>Precip</t>
  </si>
  <si>
    <t>Irrig</t>
  </si>
  <si>
    <t>Deep Perc</t>
  </si>
  <si>
    <t>0 - 15</t>
  </si>
  <si>
    <t>15 - 45</t>
  </si>
  <si>
    <t>45 - 75</t>
  </si>
  <si>
    <t>75 - 105</t>
  </si>
  <si>
    <t>%</t>
  </si>
  <si>
    <t>Data Descriptions</t>
  </si>
  <si>
    <t>Amount of irrigation water applied to the treatment by surface drip irrigation to each row.  Measured by turbine meters and recorded each 20 min by CR1000. (mm)</t>
  </si>
  <si>
    <t>Daily Reference Evapotranspiration as calculated by the hourly ASCE Standardized Penman Monteith equation for a tall reference crop (alfalfa) .  Data from CoAgMet GLY04 weather station, with minor QA/QC corrections.  Hourly data is available in the climate database.  (mm)</t>
  </si>
  <si>
    <t>Allen, R.G., J.L Wright, W.O. Pruitt, L.S. Pereira, M.E. Jensen.  (2007) Water Requirements.  Ch 8 in G.J. Hoffman, R.G. Evans, M.E. Jensen, D.L. Martin, and R.L. Elliott (eds) Design and Operation of Farm Irrigation Systems (2nd Ed).  ASABE, St. Joseph, MI.</t>
  </si>
  <si>
    <t>"Basal" crop evapotranspiration, calculated as:  ETcb = Kcb*Ks*ETr. Represents crop transpiration plus diffusive soil evaporation through a non-wet soil surface.</t>
  </si>
  <si>
    <t xml:space="preserve">ETc </t>
  </si>
  <si>
    <t>Daily crop Evapotranspiration:  the sum of ETcb + Evap.  This will overestimate daily ETc on the day of a Precip or Irrig event, because Evap is assumed to occur in one day, but closely matches the waterbalance-based ETc in the longer term (weekly, seasonally).  (mm)</t>
  </si>
  <si>
    <t>Deep percolation of water below the root zone.  Estimated as Prec or Irrig minus the calculated soil water deficit at the end of day of the event.</t>
  </si>
  <si>
    <t>Growth Stage</t>
  </si>
  <si>
    <t>Corn growth stage assessed visually based on criteria in Iowa State Univ guide (Abendroth, et al. 2011).</t>
  </si>
  <si>
    <t>Root Depth</t>
  </si>
  <si>
    <t>Root Depth based on assumed root growth and broadly on measured soil water uptake depth.</t>
  </si>
  <si>
    <t>Canopy Cover</t>
  </si>
  <si>
    <t>Canopy ground cover measured by  RGB camera image vertically from 6 m above the crop.</t>
  </si>
  <si>
    <t>Soil water content</t>
  </si>
  <si>
    <t>General</t>
  </si>
  <si>
    <t>References</t>
  </si>
  <si>
    <t>Allen, R.G., L.S. Pereira, D. Raes, and M. Smith.  1998.  Crop Evapotranspiration:  Guidelines for computing crop water requirements.  FAO Irrigation and Drainage Paper #56.  FAO, Rome.</t>
  </si>
  <si>
    <t>N Applied</t>
  </si>
  <si>
    <t>kg/ha</t>
  </si>
  <si>
    <t>Harvest</t>
  </si>
  <si>
    <t>LAI</t>
  </si>
  <si>
    <t>Tmnt</t>
  </si>
  <si>
    <t>Population</t>
  </si>
  <si>
    <t>plants/ha</t>
  </si>
  <si>
    <t>Biomass</t>
  </si>
  <si>
    <t>Final</t>
  </si>
  <si>
    <t>Plant</t>
  </si>
  <si>
    <t>Maximum</t>
  </si>
  <si>
    <t>Treatment Means</t>
  </si>
  <si>
    <t>Treatment Standard Deviations</t>
  </si>
  <si>
    <t>Index</t>
  </si>
  <si>
    <t>Grain</t>
  </si>
  <si>
    <t>Yield</t>
  </si>
  <si>
    <t>0 - 15 cm</t>
  </si>
  <si>
    <t>15 - 45 cm</t>
  </si>
  <si>
    <t>75 - 105 cm</t>
  </si>
  <si>
    <t>Soil Field Capacity (% by volume)</t>
  </si>
  <si>
    <t>Tmnt 2</t>
  </si>
  <si>
    <t>Cumulative</t>
  </si>
  <si>
    <t>Column</t>
  </si>
  <si>
    <t>Parameter</t>
  </si>
  <si>
    <t>Description</t>
  </si>
  <si>
    <t>Day of Year</t>
  </si>
  <si>
    <t>A</t>
  </si>
  <si>
    <t>B</t>
  </si>
  <si>
    <t>M</t>
  </si>
  <si>
    <t>N</t>
  </si>
  <si>
    <t>O</t>
  </si>
  <si>
    <t>P</t>
  </si>
  <si>
    <t xml:space="preserve">C </t>
  </si>
  <si>
    <t>BREB ETc</t>
  </si>
  <si>
    <t>Daily ETc measured by Bowen Ratio Energy Balance instrumentation on an adjacent field managed similar to Tmnt 1 (if available).  (mm)</t>
  </si>
  <si>
    <t>(field capacity determined in the field approximately 24 hr after large irrigation or precipitation events)</t>
  </si>
  <si>
    <t>105 - 135</t>
  </si>
  <si>
    <t>135 - 165</t>
  </si>
  <si>
    <t>165 - 200</t>
  </si>
  <si>
    <t>45 - 75 cm</t>
  </si>
  <si>
    <t>165 - 200 cm</t>
  </si>
  <si>
    <t>135 - 165 cm</t>
  </si>
  <si>
    <t>105 - 135 cm</t>
  </si>
  <si>
    <t>Cells</t>
  </si>
  <si>
    <t>Tmnt 6</t>
  </si>
  <si>
    <t>Tmnt 5</t>
  </si>
  <si>
    <t>Tmnt 4</t>
  </si>
  <si>
    <t>Tmnt 3</t>
  </si>
  <si>
    <t>Basal crop coefficient for ASCE Standardized tall crop reference.  Initial and mid season (full cover) values  for maize were from Table 8.8 in Allen, etal. (2007).  Values were then adjusted for non-full canopy ground cover, Fc (assumed 80%) as Kcb = 0.15 + 1.01*Fc for 0&lt;Fc&lt;0.8.  The coefficient was then manually adjusted, as needed so that the water balance predicted soil water content matched the measured soil water content.</t>
  </si>
  <si>
    <t xml:space="preserve">Stress Coefficient, based on soil water deficit as calculated in FAO-56 (Allen et al., 1998).  Assumes Total Available Water = FC/2, and Readily Available Water = TAW/2.  For SWC&lt;RAW, Ks = (SWC - PWP)/RAW - PWP) = (SWC-FC/2)/(FC/4).  </t>
  </si>
  <si>
    <t>Seasonal LIRF Plant Data 2009</t>
  </si>
  <si>
    <t>LIRF 2009 Water Balance Data</t>
  </si>
  <si>
    <t>Water Inputs</t>
  </si>
  <si>
    <t>Plant Parameters</t>
  </si>
  <si>
    <t>Crop Water Use</t>
  </si>
  <si>
    <t>Soil Water Deficit (mm)</t>
  </si>
  <si>
    <t>0 - 1050 mm</t>
  </si>
  <si>
    <t>Active Root Zone</t>
  </si>
  <si>
    <t>Predicted</t>
  </si>
  <si>
    <t>Measured</t>
  </si>
  <si>
    <t/>
  </si>
  <si>
    <t>Planting</t>
  </si>
  <si>
    <t>Emergence</t>
  </si>
  <si>
    <t>V1</t>
  </si>
  <si>
    <t>Hail</t>
  </si>
  <si>
    <t>V3</t>
  </si>
  <si>
    <t>V4</t>
  </si>
  <si>
    <t>V5</t>
  </si>
  <si>
    <t>V6</t>
  </si>
  <si>
    <t>V7</t>
  </si>
  <si>
    <t>V8</t>
  </si>
  <si>
    <t>V9</t>
  </si>
  <si>
    <t>V12</t>
  </si>
  <si>
    <t>V11</t>
  </si>
  <si>
    <t>V10</t>
  </si>
  <si>
    <t>V13</t>
  </si>
  <si>
    <t>V14</t>
  </si>
  <si>
    <t>V16</t>
  </si>
  <si>
    <t>V15</t>
  </si>
  <si>
    <t xml:space="preserve">V18  </t>
  </si>
  <si>
    <t>V17</t>
  </si>
  <si>
    <t>Hail damage</t>
  </si>
  <si>
    <t>Hail Damage</t>
  </si>
  <si>
    <t>VT</t>
  </si>
  <si>
    <t>V18</t>
  </si>
  <si>
    <t>R1</t>
  </si>
  <si>
    <t>R2</t>
  </si>
  <si>
    <t>R3</t>
  </si>
  <si>
    <t>R5</t>
  </si>
  <si>
    <t>R6</t>
  </si>
  <si>
    <t>Killing Frost</t>
  </si>
  <si>
    <t>Orange cells are field measured data.  Yellow cells with values are estimates (rooting depth), interpolations (canopy cover), or daily values generated by a water balance model.</t>
  </si>
  <si>
    <t>Daily Precipitation (for hourly, see climate spreadsheet files).  Data collected by 3 on-site tipping bucket rain gauges, including CoAgMet GLY04 guage.  Value is the average of the three, or, average of 2 of the 3 if one was malfunctioning. (mm)</t>
  </si>
  <si>
    <t>E - K</t>
  </si>
  <si>
    <t>Q</t>
  </si>
  <si>
    <t>S</t>
  </si>
  <si>
    <t>T</t>
  </si>
  <si>
    <t>U</t>
  </si>
  <si>
    <t>V</t>
  </si>
  <si>
    <t>W</t>
  </si>
  <si>
    <t>X</t>
  </si>
  <si>
    <t>Y</t>
  </si>
  <si>
    <t>Z</t>
  </si>
  <si>
    <t>Predicted Soil Water Deficit</t>
  </si>
  <si>
    <t>AB</t>
  </si>
  <si>
    <t>Daily Soil water deficit (field capacity - soil water content) for each treatment predicted by the water balance in the 105 cm soil profile (mm)</t>
  </si>
  <si>
    <t>Measured Soil Water Deficit</t>
  </si>
  <si>
    <t>AC</t>
  </si>
  <si>
    <t>Daily Soil water deficit (field capacity - soil water content) for each treatment (mean of 4 reps) measured by neutron moisture meter in the 105 cm soil profile (mm)</t>
  </si>
  <si>
    <t>AD</t>
  </si>
  <si>
    <t>Daily Soil water deficit (field capacity - soil water content) for each treatment predicted by the water balance in the active root zone (mm)</t>
  </si>
  <si>
    <t>AE</t>
  </si>
  <si>
    <t>Daily Soil water deficit (field capacity - soil water content) for each treatment (mean of 4 reps) measured by neutron moisture meter in the active root zone (mm)</t>
  </si>
  <si>
    <t>Date</t>
  </si>
  <si>
    <t>L</t>
  </si>
  <si>
    <t>R</t>
  </si>
  <si>
    <t>Height</t>
  </si>
  <si>
    <t>cm</t>
  </si>
  <si>
    <t>Crop Events - 2009</t>
  </si>
  <si>
    <t>operation</t>
  </si>
  <si>
    <t>operation detail</t>
  </si>
  <si>
    <t>notes</t>
  </si>
  <si>
    <t>Rainfall</t>
  </si>
  <si>
    <t>Major Rainfall over three days:  43.5 mm;  first significant rainfall since January</t>
  </si>
  <si>
    <t>Sampling</t>
  </si>
  <si>
    <t>Soil Moisture</t>
  </si>
  <si>
    <t>TDR and Neutron probe data on the 08 calibration tubes in Block B (wheat stuble); 2 days after 54mm ppt. 9:00am-12n</t>
  </si>
  <si>
    <t>TDR and Neutron probe data on the 08 calibration tubes in Block B (wheat stuble); 4 days after 54mm ppt. 9:00am-12n</t>
  </si>
  <si>
    <t>TDR and Neutron probe data on the 08 calibration tubes in Block B (wheat stuble); 6 days after 54mm ppt. 9:30-11:30am</t>
  </si>
  <si>
    <t>Small rainfall over two days:  6.1 mm</t>
  </si>
  <si>
    <t>TDR and Neutron probe data on the 08 calibration tubes in Block B (wheat stuble); 1 day after irrigation on block A. 9:45-11:45am</t>
  </si>
  <si>
    <t>Variety: DKC 52-59 (VT3);  Target population:  33,000 ppa, meter avg was slightly higher (but less than 34000).  Numerous difficulties were experienced with planter related to varying soil conditions, compaction and deep wheel tracks, including meter wheel.</t>
  </si>
  <si>
    <t>Fertilizer</t>
  </si>
  <si>
    <t>Sidedressed</t>
  </si>
  <si>
    <t>Fertilizer applied at planting at 2&amp;2, rate of 30lbs N and 40lbs P.  Mix of 32-0-0 and 10-34-0 created by Lucerne Inc.</t>
  </si>
  <si>
    <t>Herbicide</t>
  </si>
  <si>
    <t>Preemergence</t>
  </si>
  <si>
    <t>Applied Atrazine4l+Dual Mag. II+WeatherMax 1.2+1.6+0.65 lb/ac 20gpa</t>
  </si>
  <si>
    <t>Irrigation</t>
  </si>
  <si>
    <t>Drip</t>
  </si>
  <si>
    <t>First Corn Irrigation to incorporate herbicide and assist germination:  Uniform 12.1 mm irrigation to all treatments</t>
  </si>
  <si>
    <t>Corn emergence</t>
  </si>
  <si>
    <t>Moderate rainfall:  13.5 mm</t>
  </si>
  <si>
    <t>Hail damage to corn</t>
  </si>
  <si>
    <t>Corn 50% at V1 stage</t>
  </si>
  <si>
    <t>Installation of neutron probe tubes (over 5/28 thru 6/1).  5/28...TDR and Neutron probe data on Block B (corn) calibration sites. Around 12 n.</t>
  </si>
  <si>
    <t>Started installing access tubes in Block B - finished on 6/1.</t>
  </si>
  <si>
    <t>Some hail damage on the corn.</t>
  </si>
  <si>
    <t>Major Rainfall and Hail event  21 mm in about 20 min, some runoff;  Total rainfall over 2 days:  39.4 mm;  Hail substantially damaged young corn.</t>
  </si>
  <si>
    <t>Wheat Headed, Corn V2</t>
  </si>
  <si>
    <t>Corn is almost V2</t>
  </si>
  <si>
    <t>Major Rainfall 18.3 mm</t>
  </si>
  <si>
    <t>1st full set of TDR and Neutron probe readings on all plots in block B..  1 day after about 40mm rain over previous 3 days.  9am - 1 pm.</t>
  </si>
  <si>
    <t>GPS'd w/ Trimble locations of conventional till neutron probe tubes and boundaries between conventional and min-till plots in blocks B, C, and D.  Gerry Buchlieter located the conventional till neutron probe locations 6ft from the visible conventional til</t>
  </si>
  <si>
    <t>Measurements</t>
  </si>
  <si>
    <t>Tim Greenset up his energy balance instrumentation in block B</t>
  </si>
  <si>
    <t>Reflectance, Light Bar</t>
  </si>
  <si>
    <t>Cloudy sky. No crop circle or lightbar in block B. Nadir NIR set to gain of 5</t>
  </si>
  <si>
    <t>Corn is V3, recovering from hail</t>
  </si>
  <si>
    <t>Moderate Rainfall 11 mm</t>
  </si>
  <si>
    <t>Tillage</t>
  </si>
  <si>
    <t>Roller harrow</t>
  </si>
  <si>
    <t>Conventional tillage strips</t>
  </si>
  <si>
    <t>Moderate Rainfall 13 mm</t>
  </si>
  <si>
    <t>Corn is V4</t>
  </si>
  <si>
    <t>TDR and Neutron probe data on Block B (Corn) .  8-10:30am 15mm ppt on 6/15.</t>
  </si>
  <si>
    <t>Reflectance</t>
  </si>
  <si>
    <t>Mostly clear over block B, just a short time behind a cloud. Block B dry soil. Tetracam stopped working over Block B but got it to work by pulling the connectors and reinstalling them. NIR nadir gain of 1 for B</t>
  </si>
  <si>
    <t>no spectrometer or crop circle. Clear sky. No darks on IR checks. Nadir NIR on block B gain of 5</t>
  </si>
  <si>
    <t>Light Bar</t>
  </si>
  <si>
    <t>did not log upward PAR for lightbar</t>
  </si>
  <si>
    <t>Clear sky. Nadir NIR gain of 5 for blocks B, C.</t>
  </si>
  <si>
    <t>Senescing, V6</t>
  </si>
  <si>
    <t>Corn is at V6 growth stage</t>
  </si>
  <si>
    <t>TDR and Neutron probe data on Block B (Corn) . 9-11am. Irrigated on 6/24</t>
  </si>
  <si>
    <t>Corn is V6</t>
  </si>
  <si>
    <t>Applied 21,15,15,0,0,0,28</t>
  </si>
  <si>
    <t>Moderate Rainfall 12 mm over 2 days</t>
  </si>
  <si>
    <t>Did Neutron Probe, but not TDR on block B(corn) main plots. 11am-12n.  Blk B irrigated on 6/24.</t>
  </si>
  <si>
    <t>Initial Neutron Probe and TDR of all block B(corn)  main plots and conventional till plots. 9-11am.  Blk B irrigated on 6/24.</t>
  </si>
  <si>
    <t>Block B and C nadir NIR gain of 5</t>
  </si>
  <si>
    <t>Neutron Probe and TDR of block B(corn). 8:30-11am.  Blk B irrigated on 7/1.</t>
  </si>
  <si>
    <t>Applied 23.8,24.1,20.4,12.1,12.9,12.6 mm of irrigation to corn tmnts.  Operated the system manually.  Did not meet tmnt 1 target (28 mm) due to time constraint.  Initial blowout in tmnt 3,rep 2 repaired after about 10 min.</t>
  </si>
  <si>
    <t>Fertigation</t>
  </si>
  <si>
    <t>Applied 20 gal of UAN 32% to all corn block in 12 mm of water.  Equal to 24 lb/ac N.</t>
  </si>
  <si>
    <t>Moderate Rainfall 9 mm over 6 days</t>
  </si>
  <si>
    <t>TDR of main plots block B(corn) only.  Neutron probe cable went bad so didn't get NP data.</t>
  </si>
  <si>
    <t>IRT</t>
  </si>
  <si>
    <t>Started installing IR in block B rep 3</t>
  </si>
  <si>
    <t>Leaf Area</t>
  </si>
  <si>
    <t>Leaf area in block B</t>
  </si>
  <si>
    <t>TDR and Neutron probe data of main plots block B(corn) only.  Used short NP cable so NP data only to 120 cm. 8:30-9:30am</t>
  </si>
  <si>
    <t>Neutron probe readings taken with back up cable (only to 120cm depth).  Old cable went bad. Readings prior to 7/6/09 were taken w/ old cable.</t>
  </si>
  <si>
    <t>Corn is V9</t>
  </si>
  <si>
    <t>Get IR working in block B, control today</t>
  </si>
  <si>
    <t>lightbar data taken</t>
  </si>
  <si>
    <t>Nadir gains: For corn gains set to 555,1. Clear sky, nadir NIR gain of 1.</t>
  </si>
  <si>
    <t>Neutron probe cable replaced with new cable…readings from 7/7 on with new cable.  Plots of soil moisture profiles suggest there was no difference between the 3 cables.</t>
  </si>
  <si>
    <t>IRT, Bowen Ratio</t>
  </si>
  <si>
    <t>Finished setting instruments in block B corn. LiCor Radiometers are 30 cm above canopy (same as IR). BRE was not working, motor and relay burnt out, replaced. The HF was wired backwards, so changed it. Black is now high</t>
  </si>
  <si>
    <t>Applied 35,29,23,19,0,0,19 to Corn.</t>
  </si>
  <si>
    <t>TDR and Neutron probe data of main plots block B(corn).  Back to regular NP cable so NP data  to 200 cm. 8:00am to 1:00 pm</t>
  </si>
  <si>
    <t>V10 to V11</t>
  </si>
  <si>
    <t>Corn is V11 an treatments 1-4 and V10 on treatments</t>
  </si>
  <si>
    <t>1-MCP</t>
  </si>
  <si>
    <t>1-MCP Application</t>
  </si>
  <si>
    <t>Doug sprayed the MCP this morning</t>
  </si>
  <si>
    <t>Leaf area measurements taken</t>
  </si>
  <si>
    <t>reflectance on blocks B. did a second run at 13:00 on block B. Sky varied from clear to high clouds. Nadir NIR gain of 1</t>
  </si>
  <si>
    <t>Light bar broke today</t>
  </si>
  <si>
    <t>Reflectance over block B twice to see effects of stress. Clear sky</t>
  </si>
  <si>
    <t>Applied 35,28,23,18,12,0,35</t>
  </si>
  <si>
    <t>Early reflectance on Block B. Clear sky. Just started irrigating Block B when we started. Nadir NIR gain of 1</t>
  </si>
  <si>
    <t>Reflectance on Block B only. Nadir NIR gain of 1. Partly cloudy. Tetracam had low batteries. Started clear and turned cloudy quickly.</t>
  </si>
  <si>
    <t>23x stopped taking data halfway through block B. Did not plug cord into 35 mm camera. Clear for block B &amp; block D. Cloudy for block C</t>
  </si>
  <si>
    <t>Applied 45,36,31,25,30,25,45</t>
  </si>
  <si>
    <t>IRTs raised in corn</t>
  </si>
  <si>
    <t>Leaf area measurements taken in corn</t>
  </si>
  <si>
    <t>Insecticide</t>
  </si>
  <si>
    <t>Aerial App.</t>
  </si>
  <si>
    <t>Aerial application for mites.  Oberon 4 SC applied at 4.25oz/ac in 5 GPA spray with adjuvants.</t>
  </si>
  <si>
    <t>Reflectance on blocks B. A few thin clouds at the start, then clear sky for the rest. Nadir NIR gain of 1.</t>
  </si>
  <si>
    <t>Applied 30,24,20,15,0,0,30 to Corn</t>
  </si>
  <si>
    <t>24lbs of N applied as UAN through the drip system</t>
  </si>
  <si>
    <t>Raised IRT and Bowen Ratio instruments</t>
  </si>
  <si>
    <t>Light Bar, Leaf Area</t>
  </si>
  <si>
    <t>Light bar in all. Leaf area in corn</t>
  </si>
  <si>
    <t>Moderate Rainfall 15 mm over 2 days, most of it on 7/27</t>
  </si>
  <si>
    <t>Reflectance on block B. Nadir NIR gain of 1. Clear most of time, clouds came in during last half of block B (last plot done)</t>
  </si>
  <si>
    <t>Tassles starting to emerge in corn.</t>
  </si>
  <si>
    <t>Applied 5,5,5,5,5,5,0 to corn to apply nitrogen (see separate entry)</t>
  </si>
  <si>
    <t>Fertigation - 30 lb/ac of N to corn as solution 32 with approximately 5 mm of irrigation water, 2 tmnts at a time.</t>
  </si>
  <si>
    <t>Hail damage was most severe in the corn (see photos) which was beginning to tassle, with minor to moderate leaf damage to beans and sunflower.  There was minor shattering to the bulk wheat (plots were previously harvested).</t>
  </si>
  <si>
    <t>Major Rainfall 20 mm over 3 days, most on 7/29</t>
  </si>
  <si>
    <t>Corn badly damaged from hail on Wednesday.</t>
  </si>
  <si>
    <t>Raised IRTs in corn.</t>
  </si>
  <si>
    <t>Light Bar, IRT</t>
  </si>
  <si>
    <t>Lightbar data taken in corn; Raised IRTs in corn to appropriate height</t>
  </si>
  <si>
    <t>LoggerNet would not commuicate with the 23x on the tractor. Took data with the cropcircle and greenseeker sensors and images. The tetracam camera quit after 4 images</t>
  </si>
  <si>
    <t>Essentially all plot are tassled.</t>
  </si>
  <si>
    <t>Applied 35,30,25,25,16,12,35</t>
  </si>
  <si>
    <t>30lbs of N applied as UAN through the drip system</t>
  </si>
  <si>
    <t>Drip applied 30 lb/ac of N to corn as solution 32 during first part of irrigation.  Last fertilization of the season.</t>
  </si>
  <si>
    <t>Lightbar data taken</t>
  </si>
  <si>
    <t>Major Rainfall 55 mm overnight 8/8 - 8/9</t>
  </si>
  <si>
    <t>Sunny, breezy.  Aerial reflectance flight by Christopher Neale, USU.</t>
  </si>
  <si>
    <t>Reflectance, Light Bar, IRT</t>
  </si>
  <si>
    <t>Mostly sunny, occasional cloud. IRTs raised to appropriate height.</t>
  </si>
  <si>
    <t>Corn applied - 20,14,14,14,0,0,20</t>
  </si>
  <si>
    <t>Moderate Rainfall 9 mm over 3 days, most on 8/15</t>
  </si>
  <si>
    <t>Clear sky, soil was moist. Light bar in block B.</t>
  </si>
  <si>
    <t>Corn applied - 30,26,21,26,20,15,30</t>
  </si>
  <si>
    <t>Li Cor</t>
  </si>
  <si>
    <t>Removed LiCor sensors from the corn plots, calibrated the panel</t>
  </si>
  <si>
    <t>Calibrated the exotech and 2 LiCors. Took reflectance on block B. Clear sky, calm</t>
  </si>
  <si>
    <t>Corn all in R3 growth stage except for plot B16 which was in R2 to R3</t>
  </si>
  <si>
    <t>Corn applied 35,30,25,20,15,0,35</t>
  </si>
  <si>
    <t>Block B corn: R3 growth stage.</t>
  </si>
  <si>
    <t>Clear sky. Nadir NIR set at gain of 5. Lightbar in corn only block B</t>
  </si>
  <si>
    <t>Corn applied 30,25,21,20,15,15,30</t>
  </si>
  <si>
    <t>Corn is late R3</t>
  </si>
  <si>
    <t>Clear sky, NIR gain of 1.</t>
  </si>
  <si>
    <t>Corn applied 35,28,25,23,17,12,35</t>
  </si>
  <si>
    <t>Corn is R5 dented</t>
  </si>
  <si>
    <t>Clear sky</t>
  </si>
  <si>
    <t>Moderate rainfall 7 mm</t>
  </si>
  <si>
    <t>R5, R5.9</t>
  </si>
  <si>
    <t>Corn at R5 (dent) growth stage.</t>
  </si>
  <si>
    <t>Clear sky. Reflectance taken in corn.</t>
  </si>
  <si>
    <t>Corn applied 25,20,17,15,12,0,25</t>
  </si>
  <si>
    <t>Moderate rainfall 9.4 mm on 9/21 &amp; 9/22</t>
  </si>
  <si>
    <t>Acid Injection - Hydrochloric</t>
  </si>
  <si>
    <t>Acid flush of drip tubing on all trt's.</t>
  </si>
  <si>
    <t>Corn is still R5, getting close to R6</t>
  </si>
  <si>
    <t>Clear sky, breezy, corn is browning</t>
  </si>
  <si>
    <t>Clear sky. Reflectance taken on corn</t>
  </si>
  <si>
    <t>RS, R5</t>
  </si>
  <si>
    <t>Corn at R5 and drying.</t>
  </si>
  <si>
    <t>Frost</t>
  </si>
  <si>
    <t>7 hrs below freezing; -3.6 minimum temp; Slight frost on 9/28 (min temp -0.1)</t>
  </si>
  <si>
    <t>Took biomass samples from block B corn. For the main plots we sampled 15 plants.</t>
  </si>
  <si>
    <t>Chopper</t>
  </si>
  <si>
    <t>Used Ardell's chopper to chop biomass cornstalks</t>
  </si>
  <si>
    <t>moderate precip 7.4 mm, fell as snow 10/27 &amp; 10/28</t>
  </si>
  <si>
    <t>Harvested corn plots.  Brad Floyd opened field with plot thresher; WMRU staff hand harvested plots and threshed with Wintersteiger; Floyd finished bulk harvest of plot.  Corn was moist and had mold, and so was difficult to sell. Lost sample from plot B14</t>
  </si>
  <si>
    <t>moderate precip 5 mm, fell as snow 11/15</t>
  </si>
  <si>
    <t>GPS location</t>
  </si>
  <si>
    <t>Took GPS long &amp; lat on 12 points to help Christopher Neale georeference aerial images.</t>
  </si>
  <si>
    <t>Worksheets</t>
  </si>
  <si>
    <t>Leaf Area Index, estimated by measuring length and average width of all leaves.  Only measured once in 2011 after R1.</t>
  </si>
  <si>
    <t>Measured crop height (cm)</t>
  </si>
  <si>
    <t>AA</t>
  </si>
  <si>
    <t>AF</t>
  </si>
  <si>
    <t>Seasonal</t>
  </si>
  <si>
    <t>CropLog</t>
  </si>
  <si>
    <t>Daily log of crop management events for the season including tillage, planting, fertilization, chemical application, crop condition, and weather conditions.</t>
  </si>
  <si>
    <t>Abendroth, L.J, R W. Elmore, M.J.Boyer, and S.K.Marley.  2011.  Corn Growth and Development.  PMR1009. Iowa State Univ Extension.  Ames, IA.</t>
  </si>
  <si>
    <t>Nitrate-N available in the upper root zone (0 - 60 cm) preplant (from soil sample analysis, listed on initial DOY), applied by sidedress at planting, and applied by fertigation through the irrigation water as Urea Ammonium Nitrate - 32%.  Does not include N in the irrigation water (25 ppm = 0.25 kg/ha per mm of irrigation applied).</t>
  </si>
  <si>
    <t>Tmnt Mean</t>
  </si>
  <si>
    <t>Stover</t>
  </si>
  <si>
    <t>Cob</t>
  </si>
  <si>
    <t>N (%)</t>
  </si>
  <si>
    <t>C (%)</t>
  </si>
  <si>
    <t>Tmnt StDev</t>
  </si>
  <si>
    <t>C&amp;N</t>
  </si>
  <si>
    <t>Total Carbon and Nitrogen measured in the above ground biomass samples. Mean and Standard deviation of 4 replications.</t>
  </si>
  <si>
    <t>Measured on end of year biomass samples</t>
  </si>
  <si>
    <t>Mean of 4 replications</t>
  </si>
  <si>
    <t>LIRF Maize 2009 Total Nitrogen and Carbon in Stalk, Cob, and Grain</t>
  </si>
  <si>
    <t>Wt.</t>
  </si>
  <si>
    <t>g/1000 seeds</t>
  </si>
  <si>
    <t>Means and Standard Deviations (4 replications) by treatment and by individual plot values of crop parameters (plant population, maximum LAI, Biomass (above ground, dry weight), Harvest Index (measured on biomass samples), grain yield (normalized to 15.5% moisture content), grain yield (dry weight), grain 1000 seed weight (dry weight); and Soil Field Capacity by treatment and depth.</t>
  </si>
  <si>
    <t>Biomass and Yield by Plot</t>
  </si>
  <si>
    <t>Soil Field Capacity (% by Volume) by Plot</t>
  </si>
  <si>
    <t>Block</t>
  </si>
  <si>
    <t>Plot</t>
  </si>
  <si>
    <t>Plants/Ha</t>
  </si>
  <si>
    <t>B11</t>
  </si>
  <si>
    <t>B23</t>
  </si>
  <si>
    <t>B32</t>
  </si>
  <si>
    <t>B46</t>
  </si>
  <si>
    <t>B15</t>
  </si>
  <si>
    <t>B22</t>
  </si>
  <si>
    <t>B31</t>
  </si>
  <si>
    <t>B45</t>
  </si>
  <si>
    <t>B14</t>
  </si>
  <si>
    <t>B25</t>
  </si>
  <si>
    <t>B34</t>
  </si>
  <si>
    <t>B41</t>
  </si>
  <si>
    <t>B12</t>
  </si>
  <si>
    <t>B26</t>
  </si>
  <si>
    <t>B33</t>
  </si>
  <si>
    <t>B44</t>
  </si>
  <si>
    <t>B13</t>
  </si>
  <si>
    <t>B21</t>
  </si>
  <si>
    <t>B35</t>
  </si>
  <si>
    <t>B42</t>
  </si>
  <si>
    <t>B16</t>
  </si>
  <si>
    <t>B24</t>
  </si>
  <si>
    <t>B36</t>
  </si>
  <si>
    <t>B43</t>
  </si>
  <si>
    <t>LIRF 2009 Water Balance and Crop Data</t>
  </si>
  <si>
    <r>
      <t>These data are from a limited irrigation field study conducted at the Limited Irrigation Research Farm (LIRF) NE of Greeley, CO (40</t>
    </r>
    <r>
      <rPr>
        <vertAlign val="superscript"/>
        <sz val="11"/>
        <color theme="1"/>
        <rFont val="Calibri"/>
        <family val="2"/>
        <scheme val="minor"/>
      </rPr>
      <t>o</t>
    </r>
    <r>
      <rPr>
        <sz val="11"/>
        <color theme="1"/>
        <rFont val="Calibri"/>
        <family val="2"/>
        <scheme val="minor"/>
      </rPr>
      <t xml:space="preserve"> 27'N,104</t>
    </r>
    <r>
      <rPr>
        <vertAlign val="superscript"/>
        <sz val="11"/>
        <color theme="1"/>
        <rFont val="Calibri"/>
        <family val="2"/>
        <scheme val="minor"/>
      </rPr>
      <t>o</t>
    </r>
    <r>
      <rPr>
        <sz val="11"/>
        <color theme="1"/>
        <rFont val="Calibri"/>
        <family val="2"/>
        <scheme val="minor"/>
      </rPr>
      <t xml:space="preserve"> 38' W, 1425 m ASL) by USDA-ARS WMRU.  Plot layout:  randomized block design with 4 replications and 6 irrigation treatments.  Plot size:  9 x 40 m with measurement from the center 4 rows.  Each year's plot was moved to a new (adjoining) field section in rotation following winter wheat.  Detailed information on methodology is given in the </t>
    </r>
    <r>
      <rPr>
        <u/>
        <sz val="11"/>
        <color theme="1"/>
        <rFont val="Calibri"/>
        <family val="2"/>
        <scheme val="minor"/>
      </rPr>
      <t>Methodology</t>
    </r>
    <r>
      <rPr>
        <sz val="11"/>
        <color theme="1"/>
        <rFont val="Calibri"/>
        <family val="2"/>
        <scheme val="minor"/>
      </rPr>
      <t xml:space="preserve"> file.</t>
    </r>
  </si>
  <si>
    <r>
      <rPr>
        <b/>
        <i/>
        <sz val="11"/>
        <color theme="1"/>
        <rFont val="Calibri"/>
        <family val="2"/>
        <scheme val="minor"/>
      </rPr>
      <t xml:space="preserve">Tmnt 1 </t>
    </r>
    <r>
      <rPr>
        <sz val="11"/>
        <color theme="1"/>
        <rFont val="Calibri"/>
        <family val="2"/>
        <scheme val="minor"/>
      </rPr>
      <t>through</t>
    </r>
    <r>
      <rPr>
        <b/>
        <i/>
        <sz val="11"/>
        <color theme="1"/>
        <rFont val="Calibri"/>
        <family val="2"/>
        <scheme val="minor"/>
      </rPr>
      <t xml:space="preserve"> Tmnt 6</t>
    </r>
    <r>
      <rPr>
        <sz val="11"/>
        <color theme="1"/>
        <rFont val="Calibri"/>
        <family val="2"/>
        <scheme val="minor"/>
      </rPr>
      <t xml:space="preserve"> contains information about daily crop and waterbalance information for each of the 6 irrigation treatments during the growing season.  </t>
    </r>
    <r>
      <rPr>
        <b/>
        <i/>
        <sz val="11"/>
        <color theme="1"/>
        <rFont val="Calibri"/>
        <family val="2"/>
        <scheme val="minor"/>
      </rPr>
      <t>Seasonal</t>
    </r>
    <r>
      <rPr>
        <sz val="11"/>
        <color theme="1"/>
        <rFont val="Calibri"/>
        <family val="2"/>
        <scheme val="minor"/>
      </rPr>
      <t xml:space="preserve"> contains seasonal crop production and soil water field capacity data.  </t>
    </r>
    <r>
      <rPr>
        <b/>
        <i/>
        <sz val="11"/>
        <color theme="1"/>
        <rFont val="Calibri"/>
        <family val="2"/>
        <scheme val="minor"/>
      </rPr>
      <t>CropLog</t>
    </r>
    <r>
      <rPr>
        <sz val="11"/>
        <color theme="1"/>
        <rFont val="Calibri"/>
        <family val="2"/>
        <scheme val="minor"/>
      </rPr>
      <t xml:space="preserve"> lists management activities for the season.  </t>
    </r>
    <r>
      <rPr>
        <b/>
        <i/>
        <sz val="11"/>
        <color theme="1"/>
        <rFont val="Calibri"/>
        <family val="2"/>
        <scheme val="minor"/>
      </rPr>
      <t>C&amp;N</t>
    </r>
    <r>
      <rPr>
        <sz val="11"/>
        <color theme="1"/>
        <rFont val="Calibri"/>
        <family val="2"/>
        <scheme val="minor"/>
      </rPr>
      <t xml:space="preserve"> includes supplimental data on biomass carbon and nitrogen content.</t>
    </r>
  </si>
  <si>
    <t>Tmnt 1 - Tmnt 6 (cropping and water balance worksheets)</t>
  </si>
  <si>
    <t>Volumetric soil water content measured in the center of each plot by Neutron Moisture Meter at 30 cm, 60 cm, and 90 cm, 120 cm, 150 cm, and 200 cm depths; and by portable TDR from 0 - 15 cm.  Values represent the average of 4 replications.  Measurements represent soil water content in the 0 - 15, 15 - 45, 45 - 75, 75 - 105, 105 - 135, 135 - 175, and 175 - 225 cm depth soil layers.  Only the top 4 layers are used in the maize water balance.</t>
  </si>
  <si>
    <t>Soil Evaporation from a wet soil surface.  This was estimated for each precipitation or irrigation event as the total evaporable water (TEW in Allen etal., 1998) times the wetted sunlit soil surface area (wetted soil not covered by crop canopy or residue).  Assumptions: TEW = 12 mm, residue cover = 50%, residue effectiveness = 50%; soil surface wetted by drip irrigation (wetted width (fraction of 0.76m)) = 0.1*Irrig(mm)^0.5; evaporation occurs beginning on the day of precip or irrig up to the limit (1.0*ETr).  Models that assume irrigation events wet the whole soil surface may overestimate Evap from this drip irrigation trial.</t>
  </si>
  <si>
    <t>Soil Water Content (by depth increment in cm)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</si>
</sst>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dd\-mmm\-yy"/>
    <numFmt numFmtId="167" formatCode="_(* #,##0_);_(* \(#,##0\);_(* &quot;-&quot;??_);_(@_)"/>
    <numFmt numFmtId="168" formatCode="0_);\(0\)"/>
    <numFmt numFmtId="169" formatCode="[$$-409]\ #,##0"/>
  </numFmts>
  <fonts count="39" x14ac:knownFonts="1">
    <font>
      <sz val="11"/>
      <color theme="1"/>
      <name val="Calibri"/>
      <family val="2"/>
      <scheme val="minor"/>
    </font>
    <font>
      <b/>
      <sz val="11"/>
      <color theme="1"/>
      <name val="Calibri"/>
      <family val="2"/>
      <scheme val="minor"/>
    </font>
    <font>
      <i/>
      <sz val="11"/>
      <color theme="1"/>
      <name val="Calibri"/>
      <family val="2"/>
      <scheme val="minor"/>
    </font>
    <font>
      <b/>
      <sz val="9"/>
      <color indexed="81"/>
      <name val="Tahoma"/>
      <family val="2"/>
    </font>
    <font>
      <sz val="9"/>
      <color indexed="81"/>
      <name val="Tahoma"/>
      <family val="2"/>
    </font>
    <font>
      <sz val="10"/>
      <color theme="1"/>
      <name val="Arial"/>
      <family val="2"/>
    </font>
    <font>
      <sz val="11"/>
      <color theme="1"/>
      <name val="Calibri"/>
      <family val="2"/>
      <scheme val="minor"/>
    </font>
    <font>
      <sz val="10"/>
      <name val="Arial"/>
      <family val="2"/>
    </font>
    <font>
      <u/>
      <sz val="11"/>
      <color theme="10"/>
      <name val="Calibri"/>
      <family val="2"/>
      <scheme val="minor"/>
    </font>
    <font>
      <vertAlign val="superscript"/>
      <sz val="11"/>
      <color theme="1"/>
      <name val="Calibri"/>
      <family val="2"/>
      <scheme val="minor"/>
    </font>
    <font>
      <b/>
      <i/>
      <sz val="11"/>
      <color theme="1"/>
      <name val="Calibri"/>
      <family val="2"/>
      <scheme val="minor"/>
    </font>
    <font>
      <b/>
      <sz val="12"/>
      <color theme="1"/>
      <name val="Calibri"/>
      <family val="2"/>
      <scheme val="minor"/>
    </font>
    <font>
      <b/>
      <sz val="8"/>
      <color indexed="81"/>
      <name val="Tahoma"/>
      <family val="2"/>
    </font>
    <font>
      <sz val="8"/>
      <color indexed="81"/>
      <name val="Tahoma"/>
      <family val="2"/>
    </font>
    <font>
      <b/>
      <sz val="14"/>
      <color theme="1"/>
      <name val="Calibri"/>
      <family val="2"/>
      <scheme val="minor"/>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b/>
      <sz val="18"/>
      <name val="Arial"/>
      <family val="2"/>
    </font>
    <font>
      <b/>
      <sz val="12"/>
      <name val="Arial"/>
      <family val="2"/>
    </font>
    <font>
      <sz val="11"/>
      <color indexed="8"/>
      <name val="Calibri"/>
      <family val="2"/>
    </font>
    <font>
      <i/>
      <sz val="10"/>
      <name val="Arial"/>
      <family val="2"/>
    </font>
    <font>
      <b/>
      <sz val="9"/>
      <color rgb="FF000000"/>
      <name val="Tahoma"/>
      <family val="2"/>
    </font>
    <font>
      <sz val="9"/>
      <color rgb="FF000000"/>
      <name val="Tahoma"/>
      <family val="2"/>
    </font>
    <font>
      <u/>
      <sz val="11"/>
      <color theme="1"/>
      <name val="Calibri"/>
      <family val="2"/>
      <scheme val="minor"/>
    </font>
  </fonts>
  <fills count="40">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9" tint="0.59999389629810485"/>
        <bgColor indexed="64"/>
      </patternFill>
    </fill>
    <fill>
      <patternFill patternType="solid">
        <fgColor indexed="22"/>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00"/>
        <bgColor rgb="FF000000"/>
      </patternFill>
    </fill>
    <fill>
      <patternFill patternType="solid">
        <fgColor rgb="FFFFFF99"/>
        <bgColor rgb="FF000000"/>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indexed="9"/>
      </top>
      <bottom/>
      <diagonal/>
    </border>
    <border>
      <left/>
      <right/>
      <top/>
      <bottom style="thin">
        <color indexed="64"/>
      </bottom>
      <diagonal/>
    </border>
  </borders>
  <cellStyleXfs count="854">
    <xf numFmtId="0" fontId="0" fillId="0" borderId="0"/>
    <xf numFmtId="0" fontId="7" fillId="0" borderId="0"/>
    <xf numFmtId="0" fontId="6" fillId="0" borderId="0"/>
    <xf numFmtId="0" fontId="8" fillId="0" borderId="0" applyNumberFormat="0" applyFill="0" applyBorder="0" applyAlignment="0" applyProtection="0"/>
    <xf numFmtId="0" fontId="15" fillId="0" borderId="0"/>
    <xf numFmtId="43" fontId="6" fillId="0" borderId="0" applyFont="0" applyFill="0" applyBorder="0" applyAlignment="0" applyProtection="0"/>
    <xf numFmtId="0" fontId="16"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9" fillId="0" borderId="0" applyNumberFormat="0" applyFill="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14" applyNumberFormat="0" applyAlignment="0" applyProtection="0"/>
    <xf numFmtId="0" fontId="24" fillId="10" borderId="15" applyNumberFormat="0" applyAlignment="0" applyProtection="0"/>
    <xf numFmtId="0" fontId="25" fillId="10" borderId="14" applyNumberFormat="0" applyAlignment="0" applyProtection="0"/>
    <xf numFmtId="0" fontId="26" fillId="0" borderId="16" applyNumberFormat="0" applyFill="0" applyAlignment="0" applyProtection="0"/>
    <xf numFmtId="0" fontId="27" fillId="11" borderId="17"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1" fillId="0" borderId="19" applyNumberFormat="0" applyFill="0" applyAlignment="0" applyProtection="0"/>
    <xf numFmtId="0" fontId="30"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0" fillId="36" borderId="0" applyNumberFormat="0" applyBorder="0" applyAlignment="0" applyProtection="0"/>
    <xf numFmtId="0" fontId="31" fillId="0" borderId="0"/>
    <xf numFmtId="3" fontId="31" fillId="0" borderId="0"/>
    <xf numFmtId="169" fontId="31" fillId="0" borderId="0"/>
    <xf numFmtId="14" fontId="31" fillId="0" borderId="0"/>
    <xf numFmtId="2" fontId="31" fillId="0" borderId="0"/>
    <xf numFmtId="0" fontId="32" fillId="0" borderId="0"/>
    <xf numFmtId="0" fontId="33" fillId="0" borderId="0"/>
    <xf numFmtId="0" fontId="31" fillId="0" borderId="28"/>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21" fillId="7" borderId="0" applyNumberFormat="0" applyBorder="0" applyAlignment="0" applyProtection="0"/>
    <xf numFmtId="0" fontId="25" fillId="10" borderId="14" applyNumberFormat="0" applyAlignment="0" applyProtection="0"/>
    <xf numFmtId="0" fontId="27" fillId="11" borderId="17" applyNumberFormat="0" applyAlignment="0" applyProtection="0"/>
    <xf numFmtId="0" fontId="29" fillId="0" borderId="0" applyNumberFormat="0" applyFill="0" applyBorder="0" applyAlignment="0" applyProtection="0"/>
    <xf numFmtId="0" fontId="20" fillId="6" borderId="0" applyNumberFormat="0" applyBorder="0" applyAlignment="0" applyProtection="0"/>
    <xf numFmtId="0" fontId="17" fillId="0" borderId="11"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9" fillId="0" borderId="0" applyNumberFormat="0" applyFill="0" applyBorder="0" applyAlignment="0" applyProtection="0"/>
    <xf numFmtId="0" fontId="23" fillId="9" borderId="14" applyNumberFormat="0" applyAlignment="0" applyProtection="0"/>
    <xf numFmtId="0" fontId="26" fillId="0" borderId="16" applyNumberFormat="0" applyFill="0" applyAlignment="0" applyProtection="0"/>
    <xf numFmtId="0" fontId="22" fillId="8" borderId="0" applyNumberFormat="0" applyBorder="0" applyAlignment="0" applyProtection="0"/>
    <xf numFmtId="0" fontId="6" fillId="0" borderId="0"/>
    <xf numFmtId="0" fontId="7" fillId="0" borderId="0"/>
    <xf numFmtId="0" fontId="7" fillId="0" borderId="0"/>
    <xf numFmtId="0" fontId="6" fillId="0" borderId="0"/>
    <xf numFmtId="0" fontId="6" fillId="0" borderId="0"/>
    <xf numFmtId="0" fontId="34" fillId="12" borderId="18" applyNumberFormat="0" applyFont="0" applyAlignment="0" applyProtection="0"/>
    <xf numFmtId="0" fontId="24" fillId="10" borderId="15"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19" applyNumberFormat="0" applyFill="0" applyAlignment="0" applyProtection="0"/>
    <xf numFmtId="0" fontId="28"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6" fillId="0" borderId="0"/>
    <xf numFmtId="0" fontId="7" fillId="0" borderId="0"/>
    <xf numFmtId="0" fontId="7" fillId="0" borderId="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7" fillId="0" borderId="0"/>
    <xf numFmtId="0" fontId="6" fillId="0" borderId="0"/>
    <xf numFmtId="0" fontId="6" fillId="0" borderId="0"/>
    <xf numFmtId="9" fontId="7" fillId="0" borderId="0" applyFont="0" applyFill="0" applyBorder="0" applyAlignment="0" applyProtection="0"/>
    <xf numFmtId="9" fontId="7"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9" fontId="7" fillId="0" borderId="0" applyFont="0" applyFill="0" applyBorder="0" applyAlignment="0" applyProtection="0"/>
    <xf numFmtId="0" fontId="6" fillId="0" borderId="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0" borderId="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0" borderId="0"/>
    <xf numFmtId="0" fontId="6" fillId="12" borderId="18" applyNumberFormat="0" applyFont="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12" borderId="18" applyNumberFormat="0" applyFont="0" applyAlignment="0" applyProtection="0"/>
    <xf numFmtId="9" fontId="7" fillId="0" borderId="0" applyFon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0" fontId="6" fillId="12" borderId="18" applyNumberFormat="0" applyFont="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7" fillId="0" borderId="0"/>
    <xf numFmtId="0" fontId="7" fillId="0" borderId="0"/>
    <xf numFmtId="0" fontId="6" fillId="0" borderId="0"/>
    <xf numFmtId="0" fontId="6" fillId="0" borderId="0"/>
    <xf numFmtId="0" fontId="34" fillId="12" borderId="18"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0" fontId="6" fillId="0" borderId="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0" borderId="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0" borderId="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0" fontId="6" fillId="12" borderId="18" applyNumberFormat="0" applyFont="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0" borderId="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0" borderId="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0" borderId="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0" fontId="6" fillId="12" borderId="18" applyNumberFormat="0" applyFont="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0" borderId="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0" borderId="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0" borderId="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0" borderId="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0" fontId="6" fillId="12" borderId="18" applyNumberFormat="0" applyFont="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12" borderId="18" applyNumberFormat="0" applyFont="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0" fontId="6" fillId="12" borderId="18" applyNumberFormat="0" applyFont="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0" borderId="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0" borderId="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0" borderId="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0" fontId="6" fillId="12" borderId="18" applyNumberFormat="0" applyFont="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0" borderId="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0" borderId="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0" borderId="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0" borderId="0"/>
    <xf numFmtId="0" fontId="6" fillId="12" borderId="18" applyNumberFormat="0" applyFont="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6" fillId="0" borderId="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0" borderId="0"/>
    <xf numFmtId="0" fontId="6" fillId="0" borderId="0"/>
    <xf numFmtId="0" fontId="6" fillId="0" borderId="0"/>
    <xf numFmtId="0" fontId="7" fillId="0" borderId="0"/>
  </cellStyleXfs>
  <cellXfs count="122">
    <xf numFmtId="0" fontId="0" fillId="0" borderId="0" xfId="0"/>
    <xf numFmtId="0" fontId="2" fillId="0" borderId="0" xfId="0" applyFont="1" applyAlignment="1">
      <alignment horizontal="right"/>
    </xf>
    <xf numFmtId="2" fontId="0" fillId="2" borderId="1" xfId="0" applyNumberFormat="1" applyFill="1" applyBorder="1"/>
    <xf numFmtId="164" fontId="0" fillId="3" borderId="1" xfId="0" applyNumberFormat="1" applyFill="1" applyBorder="1"/>
    <xf numFmtId="0" fontId="0" fillId="3" borderId="1" xfId="0" applyFill="1" applyBorder="1"/>
    <xf numFmtId="9" fontId="0" fillId="3" borderId="1" xfId="0" applyNumberFormat="1" applyFill="1" applyBorder="1"/>
    <xf numFmtId="0" fontId="1" fillId="0" borderId="0" xfId="0" applyFont="1"/>
    <xf numFmtId="0" fontId="0" fillId="0" borderId="0" xfId="0" applyAlignment="1">
      <alignment horizontal="right"/>
    </xf>
    <xf numFmtId="164" fontId="0" fillId="0" borderId="0" xfId="0" applyNumberFormat="1"/>
    <xf numFmtId="2" fontId="0" fillId="3" borderId="1" xfId="0" applyNumberFormat="1" applyFill="1" applyBorder="1"/>
    <xf numFmtId="0" fontId="0" fillId="0" borderId="0" xfId="0" applyAlignment="1">
      <alignment vertical="top"/>
    </xf>
    <xf numFmtId="0" fontId="0" fillId="0" borderId="0" xfId="0"/>
    <xf numFmtId="2" fontId="0" fillId="0" borderId="0" xfId="0" applyNumberFormat="1"/>
    <xf numFmtId="1" fontId="0" fillId="0" borderId="0" xfId="0" applyNumberFormat="1"/>
    <xf numFmtId="1" fontId="0" fillId="3" borderId="1" xfId="0" applyNumberFormat="1" applyFill="1" applyBorder="1"/>
    <xf numFmtId="0" fontId="0" fillId="0" borderId="0" xfId="0" applyAlignment="1">
      <alignment horizontal="left"/>
    </xf>
    <xf numFmtId="0" fontId="0" fillId="0" borderId="0" xfId="0" applyAlignment="1">
      <alignment horizontal="center"/>
    </xf>
    <xf numFmtId="0" fontId="2" fillId="0" borderId="0" xfId="0" applyFont="1"/>
    <xf numFmtId="0" fontId="0" fillId="0" borderId="0" xfId="0" applyFill="1"/>
    <xf numFmtId="164" fontId="0" fillId="4" borderId="1" xfId="0" applyNumberFormat="1" applyFill="1" applyBorder="1"/>
    <xf numFmtId="165" fontId="0" fillId="0" borderId="0" xfId="0" applyNumberFormat="1"/>
    <xf numFmtId="0" fontId="11" fillId="0" borderId="0" xfId="0" applyFont="1"/>
    <xf numFmtId="0" fontId="1" fillId="0" borderId="2" xfId="0" applyFont="1" applyBorder="1"/>
    <xf numFmtId="0" fontId="0" fillId="0" borderId="3" xfId="0" applyBorder="1"/>
    <xf numFmtId="0" fontId="0" fillId="0" borderId="3" xfId="0" applyFill="1" applyBorder="1"/>
    <xf numFmtId="0" fontId="0" fillId="0" borderId="2" xfId="0" applyBorder="1" applyAlignment="1">
      <alignment horizontal="right"/>
    </xf>
    <xf numFmtId="0" fontId="0" fillId="0" borderId="3" xfId="0" applyFill="1" applyBorder="1" applyAlignment="1">
      <alignment horizontal="right"/>
    </xf>
    <xf numFmtId="0" fontId="0" fillId="0" borderId="2" xfId="0" applyBorder="1" applyAlignment="1">
      <alignment horizontal="center"/>
    </xf>
    <xf numFmtId="0" fontId="0" fillId="0" borderId="2" xfId="0" applyBorder="1" applyAlignment="1">
      <alignment horizontal="left"/>
    </xf>
    <xf numFmtId="0" fontId="0" fillId="0" borderId="4" xfId="0" applyBorder="1"/>
    <xf numFmtId="0" fontId="2" fillId="0" borderId="5" xfId="0" applyFont="1" applyBorder="1" applyAlignment="1">
      <alignment horizontal="right"/>
    </xf>
    <xf numFmtId="0" fontId="0" fillId="0" borderId="5" xfId="0" applyFont="1" applyBorder="1" applyAlignment="1">
      <alignment horizontal="right"/>
    </xf>
    <xf numFmtId="0" fontId="0" fillId="0" borderId="6" xfId="0" applyFont="1" applyFill="1" applyBorder="1" applyAlignment="1">
      <alignment horizontal="right"/>
    </xf>
    <xf numFmtId="0" fontId="0" fillId="0" borderId="5" xfId="0" applyFont="1" applyBorder="1" applyAlignment="1">
      <alignment horizontal="center"/>
    </xf>
    <xf numFmtId="0" fontId="2" fillId="0" borderId="5" xfId="0" applyFont="1" applyBorder="1" applyAlignment="1">
      <alignment horizontal="center"/>
    </xf>
    <xf numFmtId="0" fontId="2" fillId="0" borderId="2" xfId="0" applyFont="1" applyBorder="1" applyAlignment="1">
      <alignment horizontal="center"/>
    </xf>
    <xf numFmtId="0" fontId="0" fillId="0" borderId="5" xfId="0" applyBorder="1" applyAlignment="1">
      <alignment horizontal="right"/>
    </xf>
    <xf numFmtId="0" fontId="0" fillId="0" borderId="6" xfId="0" applyBorder="1" applyAlignment="1">
      <alignment horizontal="right"/>
    </xf>
    <xf numFmtId="0" fontId="0" fillId="0" borderId="1" xfId="0" applyBorder="1"/>
    <xf numFmtId="164" fontId="0" fillId="0" borderId="7" xfId="0" applyNumberFormat="1" applyFill="1" applyBorder="1"/>
    <xf numFmtId="164" fontId="0" fillId="0" borderId="1" xfId="0" applyNumberFormat="1" applyFill="1" applyBorder="1"/>
    <xf numFmtId="0" fontId="0" fillId="0" borderId="1" xfId="0" applyFill="1" applyBorder="1"/>
    <xf numFmtId="2" fontId="0" fillId="0" borderId="1" xfId="0" applyNumberFormat="1" applyFill="1" applyBorder="1"/>
    <xf numFmtId="2" fontId="0" fillId="0" borderId="0" xfId="0" applyNumberFormat="1" applyFill="1" applyBorder="1"/>
    <xf numFmtId="164" fontId="0" fillId="0" borderId="1" xfId="0" applyNumberFormat="1" applyBorder="1"/>
    <xf numFmtId="164" fontId="0" fillId="0" borderId="8" xfId="0" applyNumberFormat="1" applyFill="1" applyBorder="1"/>
    <xf numFmtId="1" fontId="1" fillId="0" borderId="0" xfId="0" applyNumberFormat="1" applyFont="1"/>
    <xf numFmtId="2" fontId="1" fillId="0" borderId="0" xfId="0" applyNumberFormat="1" applyFont="1"/>
    <xf numFmtId="0" fontId="1" fillId="0" borderId="0" xfId="0" applyFont="1" applyFill="1"/>
    <xf numFmtId="1" fontId="1" fillId="0" borderId="0" xfId="0" applyNumberFormat="1" applyFont="1" applyFill="1"/>
    <xf numFmtId="164" fontId="0" fillId="2" borderId="1" xfId="0" applyNumberFormat="1" applyFill="1" applyBorder="1"/>
    <xf numFmtId="0" fontId="0" fillId="2" borderId="1" xfId="0" applyFill="1" applyBorder="1"/>
    <xf numFmtId="0" fontId="0" fillId="0" borderId="8" xfId="0" applyBorder="1"/>
    <xf numFmtId="0" fontId="0" fillId="0" borderId="0" xfId="0" applyFill="1" applyBorder="1"/>
    <xf numFmtId="164" fontId="0" fillId="0" borderId="0" xfId="0" applyNumberFormat="1" applyFill="1" applyBorder="1"/>
    <xf numFmtId="0" fontId="0" fillId="4" borderId="1" xfId="0" applyFill="1" applyBorder="1"/>
    <xf numFmtId="0" fontId="7" fillId="0" borderId="1" xfId="0" applyFont="1" applyBorder="1"/>
    <xf numFmtId="0" fontId="7" fillId="0" borderId="1" xfId="0" applyFont="1" applyBorder="1" applyAlignment="1">
      <alignment horizontal="center"/>
    </xf>
    <xf numFmtId="0" fontId="7" fillId="4" borderId="1" xfId="0" applyFont="1" applyFill="1" applyBorder="1"/>
    <xf numFmtId="9" fontId="0" fillId="2" borderId="1" xfId="0" applyNumberFormat="1" applyFill="1" applyBorder="1"/>
    <xf numFmtId="0" fontId="1" fillId="0" borderId="0" xfId="0" applyFont="1" applyAlignment="1">
      <alignment vertical="top"/>
    </xf>
    <xf numFmtId="0" fontId="0" fillId="0" borderId="0" xfId="0" applyAlignment="1">
      <alignment vertical="top" wrapText="1"/>
    </xf>
    <xf numFmtId="0" fontId="0" fillId="0" borderId="0" xfId="0"/>
    <xf numFmtId="1" fontId="0" fillId="0" borderId="0" xfId="0" applyNumberFormat="1"/>
    <xf numFmtId="2" fontId="0" fillId="0" borderId="0" xfId="0" applyNumberFormat="1"/>
    <xf numFmtId="0" fontId="0" fillId="0" borderId="0" xfId="0" applyFill="1"/>
    <xf numFmtId="2" fontId="0" fillId="4" borderId="1" xfId="0" applyNumberFormat="1" applyFill="1" applyBorder="1"/>
    <xf numFmtId="1" fontId="0" fillId="0" borderId="1" xfId="0" applyNumberFormat="1" applyFill="1" applyBorder="1"/>
    <xf numFmtId="1" fontId="0" fillId="4" borderId="1" xfId="0" applyNumberFormat="1" applyFill="1" applyBorder="1"/>
    <xf numFmtId="0" fontId="14" fillId="0" borderId="0" xfId="0" applyFont="1"/>
    <xf numFmtId="0" fontId="15" fillId="5" borderId="9" xfId="4" applyFont="1" applyFill="1" applyBorder="1" applyAlignment="1">
      <alignment horizontal="center"/>
    </xf>
    <xf numFmtId="166" fontId="15" fillId="0" borderId="10" xfId="4" applyNumberFormat="1" applyFont="1" applyFill="1" applyBorder="1" applyAlignment="1">
      <alignment horizontal="right" wrapText="1"/>
    </xf>
    <xf numFmtId="0" fontId="15" fillId="0" borderId="10" xfId="4" applyFont="1" applyFill="1" applyBorder="1" applyAlignment="1">
      <alignment wrapText="1"/>
    </xf>
    <xf numFmtId="0" fontId="10" fillId="0" borderId="0" xfId="0" applyFont="1" applyAlignment="1">
      <alignment horizontal="left" vertical="top"/>
    </xf>
    <xf numFmtId="0" fontId="0" fillId="0" borderId="0" xfId="0" applyAlignment="1">
      <alignment horizontal="left" vertical="top"/>
    </xf>
    <xf numFmtId="0" fontId="1" fillId="0" borderId="0" xfId="0" applyFont="1" applyAlignment="1">
      <alignment horizontal="left" vertical="top"/>
    </xf>
    <xf numFmtId="167" fontId="0" fillId="0" borderId="0" xfId="5" applyNumberFormat="1" applyFont="1"/>
    <xf numFmtId="168" fontId="0" fillId="0" borderId="0" xfId="5" applyNumberFormat="1" applyFont="1"/>
    <xf numFmtId="0" fontId="0" fillId="0" borderId="0" xfId="0" applyBorder="1"/>
    <xf numFmtId="0" fontId="0" fillId="0" borderId="21" xfId="0" applyBorder="1"/>
    <xf numFmtId="0" fontId="0" fillId="0" borderId="23" xfId="0" applyBorder="1"/>
    <xf numFmtId="0" fontId="0" fillId="0" borderId="24" xfId="0" applyBorder="1"/>
    <xf numFmtId="2" fontId="0" fillId="0" borderId="27" xfId="0" applyNumberFormat="1" applyBorder="1"/>
    <xf numFmtId="2" fontId="0" fillId="0" borderId="0" xfId="0" applyNumberFormat="1" applyBorder="1"/>
    <xf numFmtId="2" fontId="0" fillId="0" borderId="24" xfId="0" applyNumberFormat="1" applyBorder="1"/>
    <xf numFmtId="0" fontId="0" fillId="0" borderId="22" xfId="0" applyBorder="1"/>
    <xf numFmtId="0" fontId="1" fillId="0" borderId="20" xfId="0" applyFont="1" applyBorder="1"/>
    <xf numFmtId="165" fontId="0" fillId="0" borderId="0" xfId="0" applyNumberFormat="1" applyBorder="1"/>
    <xf numFmtId="0" fontId="0" fillId="0" borderId="26" xfId="0" applyBorder="1"/>
    <xf numFmtId="0" fontId="1" fillId="0" borderId="23" xfId="0" applyFont="1" applyBorder="1"/>
    <xf numFmtId="165" fontId="0" fillId="0" borderId="26" xfId="0" applyNumberFormat="1" applyBorder="1"/>
    <xf numFmtId="2" fontId="0" fillId="0" borderId="26" xfId="0" applyNumberFormat="1" applyBorder="1"/>
    <xf numFmtId="164" fontId="0" fillId="0" borderId="0" xfId="0" applyNumberFormat="1" applyBorder="1"/>
    <xf numFmtId="0" fontId="0" fillId="0" borderId="25" xfId="0" applyBorder="1"/>
    <xf numFmtId="164" fontId="0" fillId="0" borderId="24" xfId="0" applyNumberFormat="1" applyBorder="1"/>
    <xf numFmtId="0" fontId="0" fillId="0" borderId="0" xfId="0"/>
    <xf numFmtId="0" fontId="1" fillId="0" borderId="0" xfId="0" applyFont="1"/>
    <xf numFmtId="0" fontId="0" fillId="0" borderId="0" xfId="0" applyFont="1"/>
    <xf numFmtId="0" fontId="0" fillId="37" borderId="0" xfId="0" applyFill="1"/>
    <xf numFmtId="2" fontId="0" fillId="37" borderId="0" xfId="0" applyNumberFormat="1" applyFill="1"/>
    <xf numFmtId="2" fontId="7" fillId="0" borderId="0" xfId="0" applyNumberFormat="1" applyFont="1" applyAlignment="1">
      <alignment horizontal="center"/>
    </xf>
    <xf numFmtId="2" fontId="35" fillId="0" borderId="0" xfId="0" applyNumberFormat="1" applyFont="1" applyAlignment="1">
      <alignment horizontal="center"/>
    </xf>
    <xf numFmtId="1" fontId="2" fillId="0" borderId="0" xfId="0" applyNumberFormat="1" applyFont="1"/>
    <xf numFmtId="1" fontId="0" fillId="0" borderId="0" xfId="0" applyNumberFormat="1" applyAlignment="1">
      <alignment horizontal="center"/>
    </xf>
    <xf numFmtId="1" fontId="0" fillId="0" borderId="29" xfId="0" applyNumberFormat="1" applyBorder="1" applyAlignment="1">
      <alignment horizontal="center"/>
    </xf>
    <xf numFmtId="0" fontId="0" fillId="0" borderId="29" xfId="0" applyBorder="1" applyAlignment="1">
      <alignment horizontal="center"/>
    </xf>
    <xf numFmtId="1" fontId="0" fillId="0" borderId="29" xfId="0" applyNumberFormat="1" applyBorder="1"/>
    <xf numFmtId="0" fontId="0" fillId="0" borderId="29" xfId="0" applyBorder="1"/>
    <xf numFmtId="1" fontId="7" fillId="0" borderId="0" xfId="0" applyNumberFormat="1" applyFont="1" applyFill="1" applyBorder="1"/>
    <xf numFmtId="1" fontId="7" fillId="38" borderId="0" xfId="0" applyNumberFormat="1" applyFont="1" applyFill="1" applyBorder="1"/>
    <xf numFmtId="0" fontId="7" fillId="0" borderId="0" xfId="0" applyFont="1" applyFill="1" applyBorder="1" applyAlignment="1">
      <alignment horizontal="center"/>
    </xf>
    <xf numFmtId="1" fontId="7" fillId="39" borderId="0" xfId="0" applyNumberFormat="1" applyFont="1" applyFill="1" applyBorder="1"/>
    <xf numFmtId="1" fontId="7" fillId="0" borderId="29" xfId="0" applyNumberFormat="1" applyFont="1" applyFill="1" applyBorder="1"/>
    <xf numFmtId="168" fontId="0" fillId="0" borderId="29" xfId="5" applyNumberFormat="1" applyFont="1" applyBorder="1"/>
    <xf numFmtId="0" fontId="0" fillId="37" borderId="29" xfId="0" applyFill="1" applyBorder="1"/>
    <xf numFmtId="2" fontId="7" fillId="0" borderId="0" xfId="0" applyNumberFormat="1" applyFont="1" applyFill="1" applyBorder="1"/>
    <xf numFmtId="2" fontId="7" fillId="0" borderId="29" xfId="0" applyNumberFormat="1" applyFont="1" applyFill="1" applyBorder="1"/>
    <xf numFmtId="2" fontId="7" fillId="38" borderId="0" xfId="0" applyNumberFormat="1" applyFont="1" applyFill="1" applyBorder="1"/>
    <xf numFmtId="49" fontId="0" fillId="0" borderId="0" xfId="0" applyNumberFormat="1" applyAlignment="1">
      <alignment horizontal="left" vertical="top" wrapText="1"/>
    </xf>
    <xf numFmtId="49" fontId="0" fillId="0" borderId="0" xfId="0" applyNumberFormat="1" applyAlignment="1">
      <alignment vertical="top" wrapText="1"/>
    </xf>
    <xf numFmtId="0" fontId="10" fillId="0" borderId="0" xfId="0" applyFont="1" applyAlignment="1">
      <alignment vertical="top"/>
    </xf>
    <xf numFmtId="0" fontId="5" fillId="0" borderId="0" xfId="0" applyFont="1" applyAlignment="1">
      <alignment horizontal="left" vertical="top" wrapText="1"/>
    </xf>
  </cellXfs>
  <cellStyles count="854">
    <cellStyle name="20% - Accent1" xfId="23" builtinId="30" customBuiltin="1"/>
    <cellStyle name="20% - Accent1 2" xfId="59"/>
    <cellStyle name="20% - Accent1 2 2" xfId="111"/>
    <cellStyle name="20% - Accent1 2 2 2" xfId="146"/>
    <cellStyle name="20% - Accent1 2 2 2 2" xfId="382"/>
    <cellStyle name="20% - Accent1 2 2 2 2 2" xfId="762"/>
    <cellStyle name="20% - Accent1 2 2 2 3" xfId="275"/>
    <cellStyle name="20% - Accent1 2 2 2 3 2" xfId="655"/>
    <cellStyle name="20% - Accent1 2 2 2 4" xfId="520"/>
    <cellStyle name="20% - Accent1 2 2 3" xfId="177"/>
    <cellStyle name="20% - Accent1 2 2 3 2" xfId="413"/>
    <cellStyle name="20% - Accent1 2 2 3 2 2" xfId="793"/>
    <cellStyle name="20% - Accent1 2 2 3 3" xfId="306"/>
    <cellStyle name="20% - Accent1 2 2 3 3 2" xfId="686"/>
    <cellStyle name="20% - Accent1 2 2 3 4" xfId="551"/>
    <cellStyle name="20% - Accent1 2 2 4" xfId="351"/>
    <cellStyle name="20% - Accent1 2 2 4 2" xfId="731"/>
    <cellStyle name="20% - Accent1 2 2 5" xfId="244"/>
    <cellStyle name="20% - Accent1 2 2 5 2" xfId="624"/>
    <cellStyle name="20% - Accent1 2 2 6" xfId="458"/>
    <cellStyle name="20% - Accent1 2 2 6 2" xfId="838"/>
    <cellStyle name="20% - Accent1 2 2 7" xfId="489"/>
    <cellStyle name="20% - Accent1 2 3" xfId="129"/>
    <cellStyle name="20% - Accent1 2 3 2" xfId="366"/>
    <cellStyle name="20% - Accent1 2 3 2 2" xfId="746"/>
    <cellStyle name="20% - Accent1 2 3 3" xfId="259"/>
    <cellStyle name="20% - Accent1 2 3 3 2" xfId="639"/>
    <cellStyle name="20% - Accent1 2 3 4" xfId="504"/>
    <cellStyle name="20% - Accent1 2 4" xfId="161"/>
    <cellStyle name="20% - Accent1 2 4 2" xfId="397"/>
    <cellStyle name="20% - Accent1 2 4 2 2" xfId="777"/>
    <cellStyle name="20% - Accent1 2 4 3" xfId="290"/>
    <cellStyle name="20% - Accent1 2 4 3 2" xfId="670"/>
    <cellStyle name="20% - Accent1 2 4 4" xfId="535"/>
    <cellStyle name="20% - Accent1 2 5" xfId="223"/>
    <cellStyle name="20% - Accent1 2 5 2" xfId="608"/>
    <cellStyle name="20% - Accent1 2 6" xfId="335"/>
    <cellStyle name="20% - Accent1 2 6 2" xfId="715"/>
    <cellStyle name="20% - Accent1 2 7" xfId="194"/>
    <cellStyle name="20% - Accent1 2 7 2" xfId="580"/>
    <cellStyle name="20% - Accent1 2 8" xfId="442"/>
    <cellStyle name="20% - Accent1 2 8 2" xfId="822"/>
    <cellStyle name="20% - Accent1 2 9" xfId="473"/>
    <cellStyle name="20% - Accent1 3" xfId="321"/>
    <cellStyle name="20% - Accent1 3 2" xfId="701"/>
    <cellStyle name="20% - Accent1 4" xfId="428"/>
    <cellStyle name="20% - Accent1 4 2" xfId="808"/>
    <cellStyle name="20% - Accent1 5" xfId="209"/>
    <cellStyle name="20% - Accent1 5 2" xfId="594"/>
    <cellStyle name="20% - Accent1 6" xfId="566"/>
    <cellStyle name="20% - Accent2" xfId="27" builtinId="34" customBuiltin="1"/>
    <cellStyle name="20% - Accent2 2" xfId="60"/>
    <cellStyle name="20% - Accent2 2 2" xfId="112"/>
    <cellStyle name="20% - Accent2 2 2 2" xfId="147"/>
    <cellStyle name="20% - Accent2 2 2 2 2" xfId="383"/>
    <cellStyle name="20% - Accent2 2 2 2 2 2" xfId="763"/>
    <cellStyle name="20% - Accent2 2 2 2 3" xfId="276"/>
    <cellStyle name="20% - Accent2 2 2 2 3 2" xfId="656"/>
    <cellStyle name="20% - Accent2 2 2 2 4" xfId="521"/>
    <cellStyle name="20% - Accent2 2 2 3" xfId="178"/>
    <cellStyle name="20% - Accent2 2 2 3 2" xfId="414"/>
    <cellStyle name="20% - Accent2 2 2 3 2 2" xfId="794"/>
    <cellStyle name="20% - Accent2 2 2 3 3" xfId="307"/>
    <cellStyle name="20% - Accent2 2 2 3 3 2" xfId="687"/>
    <cellStyle name="20% - Accent2 2 2 3 4" xfId="552"/>
    <cellStyle name="20% - Accent2 2 2 4" xfId="352"/>
    <cellStyle name="20% - Accent2 2 2 4 2" xfId="732"/>
    <cellStyle name="20% - Accent2 2 2 5" xfId="245"/>
    <cellStyle name="20% - Accent2 2 2 5 2" xfId="625"/>
    <cellStyle name="20% - Accent2 2 2 6" xfId="459"/>
    <cellStyle name="20% - Accent2 2 2 6 2" xfId="839"/>
    <cellStyle name="20% - Accent2 2 2 7" xfId="490"/>
    <cellStyle name="20% - Accent2 2 3" xfId="130"/>
    <cellStyle name="20% - Accent2 2 3 2" xfId="367"/>
    <cellStyle name="20% - Accent2 2 3 2 2" xfId="747"/>
    <cellStyle name="20% - Accent2 2 3 3" xfId="260"/>
    <cellStyle name="20% - Accent2 2 3 3 2" xfId="640"/>
    <cellStyle name="20% - Accent2 2 3 4" xfId="505"/>
    <cellStyle name="20% - Accent2 2 4" xfId="162"/>
    <cellStyle name="20% - Accent2 2 4 2" xfId="398"/>
    <cellStyle name="20% - Accent2 2 4 2 2" xfId="778"/>
    <cellStyle name="20% - Accent2 2 4 3" xfId="291"/>
    <cellStyle name="20% - Accent2 2 4 3 2" xfId="671"/>
    <cellStyle name="20% - Accent2 2 4 4" xfId="536"/>
    <cellStyle name="20% - Accent2 2 5" xfId="224"/>
    <cellStyle name="20% - Accent2 2 5 2" xfId="609"/>
    <cellStyle name="20% - Accent2 2 6" xfId="336"/>
    <cellStyle name="20% - Accent2 2 6 2" xfId="716"/>
    <cellStyle name="20% - Accent2 2 7" xfId="195"/>
    <cellStyle name="20% - Accent2 2 7 2" xfId="581"/>
    <cellStyle name="20% - Accent2 2 8" xfId="443"/>
    <cellStyle name="20% - Accent2 2 8 2" xfId="823"/>
    <cellStyle name="20% - Accent2 2 9" xfId="474"/>
    <cellStyle name="20% - Accent2 3" xfId="323"/>
    <cellStyle name="20% - Accent2 3 2" xfId="703"/>
    <cellStyle name="20% - Accent2 4" xfId="430"/>
    <cellStyle name="20% - Accent2 4 2" xfId="810"/>
    <cellStyle name="20% - Accent2 5" xfId="211"/>
    <cellStyle name="20% - Accent2 5 2" xfId="596"/>
    <cellStyle name="20% - Accent2 6" xfId="568"/>
    <cellStyle name="20% - Accent3" xfId="31" builtinId="38" customBuiltin="1"/>
    <cellStyle name="20% - Accent3 2" xfId="61"/>
    <cellStyle name="20% - Accent3 2 2" xfId="113"/>
    <cellStyle name="20% - Accent3 2 2 2" xfId="148"/>
    <cellStyle name="20% - Accent3 2 2 2 2" xfId="384"/>
    <cellStyle name="20% - Accent3 2 2 2 2 2" xfId="764"/>
    <cellStyle name="20% - Accent3 2 2 2 3" xfId="277"/>
    <cellStyle name="20% - Accent3 2 2 2 3 2" xfId="657"/>
    <cellStyle name="20% - Accent3 2 2 2 4" xfId="522"/>
    <cellStyle name="20% - Accent3 2 2 3" xfId="179"/>
    <cellStyle name="20% - Accent3 2 2 3 2" xfId="415"/>
    <cellStyle name="20% - Accent3 2 2 3 2 2" xfId="795"/>
    <cellStyle name="20% - Accent3 2 2 3 3" xfId="308"/>
    <cellStyle name="20% - Accent3 2 2 3 3 2" xfId="688"/>
    <cellStyle name="20% - Accent3 2 2 3 4" xfId="553"/>
    <cellStyle name="20% - Accent3 2 2 4" xfId="353"/>
    <cellStyle name="20% - Accent3 2 2 4 2" xfId="733"/>
    <cellStyle name="20% - Accent3 2 2 5" xfId="246"/>
    <cellStyle name="20% - Accent3 2 2 5 2" xfId="626"/>
    <cellStyle name="20% - Accent3 2 2 6" xfId="460"/>
    <cellStyle name="20% - Accent3 2 2 6 2" xfId="840"/>
    <cellStyle name="20% - Accent3 2 2 7" xfId="491"/>
    <cellStyle name="20% - Accent3 2 3" xfId="131"/>
    <cellStyle name="20% - Accent3 2 3 2" xfId="368"/>
    <cellStyle name="20% - Accent3 2 3 2 2" xfId="748"/>
    <cellStyle name="20% - Accent3 2 3 3" xfId="261"/>
    <cellStyle name="20% - Accent3 2 3 3 2" xfId="641"/>
    <cellStyle name="20% - Accent3 2 3 4" xfId="506"/>
    <cellStyle name="20% - Accent3 2 4" xfId="163"/>
    <cellStyle name="20% - Accent3 2 4 2" xfId="399"/>
    <cellStyle name="20% - Accent3 2 4 2 2" xfId="779"/>
    <cellStyle name="20% - Accent3 2 4 3" xfId="292"/>
    <cellStyle name="20% - Accent3 2 4 3 2" xfId="672"/>
    <cellStyle name="20% - Accent3 2 4 4" xfId="537"/>
    <cellStyle name="20% - Accent3 2 5" xfId="225"/>
    <cellStyle name="20% - Accent3 2 5 2" xfId="610"/>
    <cellStyle name="20% - Accent3 2 6" xfId="337"/>
    <cellStyle name="20% - Accent3 2 6 2" xfId="717"/>
    <cellStyle name="20% - Accent3 2 7" xfId="196"/>
    <cellStyle name="20% - Accent3 2 7 2" xfId="582"/>
    <cellStyle name="20% - Accent3 2 8" xfId="444"/>
    <cellStyle name="20% - Accent3 2 8 2" xfId="824"/>
    <cellStyle name="20% - Accent3 2 9" xfId="475"/>
    <cellStyle name="20% - Accent3 3" xfId="325"/>
    <cellStyle name="20% - Accent3 3 2" xfId="705"/>
    <cellStyle name="20% - Accent3 4" xfId="432"/>
    <cellStyle name="20% - Accent3 4 2" xfId="812"/>
    <cellStyle name="20% - Accent3 5" xfId="213"/>
    <cellStyle name="20% - Accent3 5 2" xfId="598"/>
    <cellStyle name="20% - Accent3 6" xfId="570"/>
    <cellStyle name="20% - Accent4" xfId="35" builtinId="42" customBuiltin="1"/>
    <cellStyle name="20% - Accent4 2" xfId="62"/>
    <cellStyle name="20% - Accent4 2 2" xfId="114"/>
    <cellStyle name="20% - Accent4 2 2 2" xfId="149"/>
    <cellStyle name="20% - Accent4 2 2 2 2" xfId="385"/>
    <cellStyle name="20% - Accent4 2 2 2 2 2" xfId="765"/>
    <cellStyle name="20% - Accent4 2 2 2 3" xfId="278"/>
    <cellStyle name="20% - Accent4 2 2 2 3 2" xfId="658"/>
    <cellStyle name="20% - Accent4 2 2 2 4" xfId="523"/>
    <cellStyle name="20% - Accent4 2 2 3" xfId="180"/>
    <cellStyle name="20% - Accent4 2 2 3 2" xfId="416"/>
    <cellStyle name="20% - Accent4 2 2 3 2 2" xfId="796"/>
    <cellStyle name="20% - Accent4 2 2 3 3" xfId="309"/>
    <cellStyle name="20% - Accent4 2 2 3 3 2" xfId="689"/>
    <cellStyle name="20% - Accent4 2 2 3 4" xfId="554"/>
    <cellStyle name="20% - Accent4 2 2 4" xfId="354"/>
    <cellStyle name="20% - Accent4 2 2 4 2" xfId="734"/>
    <cellStyle name="20% - Accent4 2 2 5" xfId="247"/>
    <cellStyle name="20% - Accent4 2 2 5 2" xfId="627"/>
    <cellStyle name="20% - Accent4 2 2 6" xfId="461"/>
    <cellStyle name="20% - Accent4 2 2 6 2" xfId="841"/>
    <cellStyle name="20% - Accent4 2 2 7" xfId="492"/>
    <cellStyle name="20% - Accent4 2 3" xfId="132"/>
    <cellStyle name="20% - Accent4 2 3 2" xfId="369"/>
    <cellStyle name="20% - Accent4 2 3 2 2" xfId="749"/>
    <cellStyle name="20% - Accent4 2 3 3" xfId="262"/>
    <cellStyle name="20% - Accent4 2 3 3 2" xfId="642"/>
    <cellStyle name="20% - Accent4 2 3 4" xfId="507"/>
    <cellStyle name="20% - Accent4 2 4" xfId="164"/>
    <cellStyle name="20% - Accent4 2 4 2" xfId="400"/>
    <cellStyle name="20% - Accent4 2 4 2 2" xfId="780"/>
    <cellStyle name="20% - Accent4 2 4 3" xfId="293"/>
    <cellStyle name="20% - Accent4 2 4 3 2" xfId="673"/>
    <cellStyle name="20% - Accent4 2 4 4" xfId="538"/>
    <cellStyle name="20% - Accent4 2 5" xfId="226"/>
    <cellStyle name="20% - Accent4 2 5 2" xfId="611"/>
    <cellStyle name="20% - Accent4 2 6" xfId="338"/>
    <cellStyle name="20% - Accent4 2 6 2" xfId="718"/>
    <cellStyle name="20% - Accent4 2 7" xfId="197"/>
    <cellStyle name="20% - Accent4 2 7 2" xfId="583"/>
    <cellStyle name="20% - Accent4 2 8" xfId="445"/>
    <cellStyle name="20% - Accent4 2 8 2" xfId="825"/>
    <cellStyle name="20% - Accent4 2 9" xfId="476"/>
    <cellStyle name="20% - Accent4 3" xfId="327"/>
    <cellStyle name="20% - Accent4 3 2" xfId="707"/>
    <cellStyle name="20% - Accent4 4" xfId="434"/>
    <cellStyle name="20% - Accent4 4 2" xfId="814"/>
    <cellStyle name="20% - Accent4 5" xfId="215"/>
    <cellStyle name="20% - Accent4 5 2" xfId="600"/>
    <cellStyle name="20% - Accent4 6" xfId="572"/>
    <cellStyle name="20% - Accent5" xfId="39" builtinId="46" customBuiltin="1"/>
    <cellStyle name="20% - Accent5 2" xfId="63"/>
    <cellStyle name="20% - Accent5 2 2" xfId="115"/>
    <cellStyle name="20% - Accent5 2 2 2" xfId="150"/>
    <cellStyle name="20% - Accent5 2 2 2 2" xfId="386"/>
    <cellStyle name="20% - Accent5 2 2 2 2 2" xfId="766"/>
    <cellStyle name="20% - Accent5 2 2 2 3" xfId="279"/>
    <cellStyle name="20% - Accent5 2 2 2 3 2" xfId="659"/>
    <cellStyle name="20% - Accent5 2 2 2 4" xfId="524"/>
    <cellStyle name="20% - Accent5 2 2 3" xfId="181"/>
    <cellStyle name="20% - Accent5 2 2 3 2" xfId="417"/>
    <cellStyle name="20% - Accent5 2 2 3 2 2" xfId="797"/>
    <cellStyle name="20% - Accent5 2 2 3 3" xfId="310"/>
    <cellStyle name="20% - Accent5 2 2 3 3 2" xfId="690"/>
    <cellStyle name="20% - Accent5 2 2 3 4" xfId="555"/>
    <cellStyle name="20% - Accent5 2 2 4" xfId="355"/>
    <cellStyle name="20% - Accent5 2 2 4 2" xfId="735"/>
    <cellStyle name="20% - Accent5 2 2 5" xfId="248"/>
    <cellStyle name="20% - Accent5 2 2 5 2" xfId="628"/>
    <cellStyle name="20% - Accent5 2 2 6" xfId="462"/>
    <cellStyle name="20% - Accent5 2 2 6 2" xfId="842"/>
    <cellStyle name="20% - Accent5 2 2 7" xfId="493"/>
    <cellStyle name="20% - Accent5 2 3" xfId="133"/>
    <cellStyle name="20% - Accent5 2 3 2" xfId="370"/>
    <cellStyle name="20% - Accent5 2 3 2 2" xfId="750"/>
    <cellStyle name="20% - Accent5 2 3 3" xfId="263"/>
    <cellStyle name="20% - Accent5 2 3 3 2" xfId="643"/>
    <cellStyle name="20% - Accent5 2 3 4" xfId="508"/>
    <cellStyle name="20% - Accent5 2 4" xfId="165"/>
    <cellStyle name="20% - Accent5 2 4 2" xfId="401"/>
    <cellStyle name="20% - Accent5 2 4 2 2" xfId="781"/>
    <cellStyle name="20% - Accent5 2 4 3" xfId="294"/>
    <cellStyle name="20% - Accent5 2 4 3 2" xfId="674"/>
    <cellStyle name="20% - Accent5 2 4 4" xfId="539"/>
    <cellStyle name="20% - Accent5 2 5" xfId="227"/>
    <cellStyle name="20% - Accent5 2 5 2" xfId="612"/>
    <cellStyle name="20% - Accent5 2 6" xfId="339"/>
    <cellStyle name="20% - Accent5 2 6 2" xfId="719"/>
    <cellStyle name="20% - Accent5 2 7" xfId="198"/>
    <cellStyle name="20% - Accent5 2 7 2" xfId="584"/>
    <cellStyle name="20% - Accent5 2 8" xfId="446"/>
    <cellStyle name="20% - Accent5 2 8 2" xfId="826"/>
    <cellStyle name="20% - Accent5 2 9" xfId="477"/>
    <cellStyle name="20% - Accent5 3" xfId="329"/>
    <cellStyle name="20% - Accent5 3 2" xfId="709"/>
    <cellStyle name="20% - Accent5 4" xfId="436"/>
    <cellStyle name="20% - Accent5 4 2" xfId="816"/>
    <cellStyle name="20% - Accent5 5" xfId="217"/>
    <cellStyle name="20% - Accent5 5 2" xfId="602"/>
    <cellStyle name="20% - Accent5 6" xfId="574"/>
    <cellStyle name="20% - Accent6" xfId="43" builtinId="50" customBuiltin="1"/>
    <cellStyle name="20% - Accent6 2" xfId="64"/>
    <cellStyle name="20% - Accent6 2 2" xfId="116"/>
    <cellStyle name="20% - Accent6 2 2 2" xfId="151"/>
    <cellStyle name="20% - Accent6 2 2 2 2" xfId="387"/>
    <cellStyle name="20% - Accent6 2 2 2 2 2" xfId="767"/>
    <cellStyle name="20% - Accent6 2 2 2 3" xfId="280"/>
    <cellStyle name="20% - Accent6 2 2 2 3 2" xfId="660"/>
    <cellStyle name="20% - Accent6 2 2 2 4" xfId="525"/>
    <cellStyle name="20% - Accent6 2 2 3" xfId="182"/>
    <cellStyle name="20% - Accent6 2 2 3 2" xfId="418"/>
    <cellStyle name="20% - Accent6 2 2 3 2 2" xfId="798"/>
    <cellStyle name="20% - Accent6 2 2 3 3" xfId="311"/>
    <cellStyle name="20% - Accent6 2 2 3 3 2" xfId="691"/>
    <cellStyle name="20% - Accent6 2 2 3 4" xfId="556"/>
    <cellStyle name="20% - Accent6 2 2 4" xfId="356"/>
    <cellStyle name="20% - Accent6 2 2 4 2" xfId="736"/>
    <cellStyle name="20% - Accent6 2 2 5" xfId="249"/>
    <cellStyle name="20% - Accent6 2 2 5 2" xfId="629"/>
    <cellStyle name="20% - Accent6 2 2 6" xfId="463"/>
    <cellStyle name="20% - Accent6 2 2 6 2" xfId="843"/>
    <cellStyle name="20% - Accent6 2 2 7" xfId="494"/>
    <cellStyle name="20% - Accent6 2 3" xfId="134"/>
    <cellStyle name="20% - Accent6 2 3 2" xfId="371"/>
    <cellStyle name="20% - Accent6 2 3 2 2" xfId="751"/>
    <cellStyle name="20% - Accent6 2 3 3" xfId="264"/>
    <cellStyle name="20% - Accent6 2 3 3 2" xfId="644"/>
    <cellStyle name="20% - Accent6 2 3 4" xfId="509"/>
    <cellStyle name="20% - Accent6 2 4" xfId="166"/>
    <cellStyle name="20% - Accent6 2 4 2" xfId="402"/>
    <cellStyle name="20% - Accent6 2 4 2 2" xfId="782"/>
    <cellStyle name="20% - Accent6 2 4 3" xfId="295"/>
    <cellStyle name="20% - Accent6 2 4 3 2" xfId="675"/>
    <cellStyle name="20% - Accent6 2 4 4" xfId="540"/>
    <cellStyle name="20% - Accent6 2 5" xfId="228"/>
    <cellStyle name="20% - Accent6 2 5 2" xfId="613"/>
    <cellStyle name="20% - Accent6 2 6" xfId="340"/>
    <cellStyle name="20% - Accent6 2 6 2" xfId="720"/>
    <cellStyle name="20% - Accent6 2 7" xfId="199"/>
    <cellStyle name="20% - Accent6 2 7 2" xfId="585"/>
    <cellStyle name="20% - Accent6 2 8" xfId="447"/>
    <cellStyle name="20% - Accent6 2 8 2" xfId="827"/>
    <cellStyle name="20% - Accent6 2 9" xfId="478"/>
    <cellStyle name="20% - Accent6 3" xfId="331"/>
    <cellStyle name="20% - Accent6 3 2" xfId="711"/>
    <cellStyle name="20% - Accent6 4" xfId="438"/>
    <cellStyle name="20% - Accent6 4 2" xfId="818"/>
    <cellStyle name="20% - Accent6 5" xfId="219"/>
    <cellStyle name="20% - Accent6 5 2" xfId="604"/>
    <cellStyle name="20% - Accent6 6" xfId="576"/>
    <cellStyle name="40% - Accent1" xfId="24" builtinId="31" customBuiltin="1"/>
    <cellStyle name="40% - Accent1 2" xfId="65"/>
    <cellStyle name="40% - Accent1 2 2" xfId="117"/>
    <cellStyle name="40% - Accent1 2 2 2" xfId="152"/>
    <cellStyle name="40% - Accent1 2 2 2 2" xfId="388"/>
    <cellStyle name="40% - Accent1 2 2 2 2 2" xfId="768"/>
    <cellStyle name="40% - Accent1 2 2 2 3" xfId="281"/>
    <cellStyle name="40% - Accent1 2 2 2 3 2" xfId="661"/>
    <cellStyle name="40% - Accent1 2 2 2 4" xfId="526"/>
    <cellStyle name="40% - Accent1 2 2 3" xfId="183"/>
    <cellStyle name="40% - Accent1 2 2 3 2" xfId="419"/>
    <cellStyle name="40% - Accent1 2 2 3 2 2" xfId="799"/>
    <cellStyle name="40% - Accent1 2 2 3 3" xfId="312"/>
    <cellStyle name="40% - Accent1 2 2 3 3 2" xfId="692"/>
    <cellStyle name="40% - Accent1 2 2 3 4" xfId="557"/>
    <cellStyle name="40% - Accent1 2 2 4" xfId="357"/>
    <cellStyle name="40% - Accent1 2 2 4 2" xfId="737"/>
    <cellStyle name="40% - Accent1 2 2 5" xfId="250"/>
    <cellStyle name="40% - Accent1 2 2 5 2" xfId="630"/>
    <cellStyle name="40% - Accent1 2 2 6" xfId="464"/>
    <cellStyle name="40% - Accent1 2 2 6 2" xfId="844"/>
    <cellStyle name="40% - Accent1 2 2 7" xfId="495"/>
    <cellStyle name="40% - Accent1 2 3" xfId="135"/>
    <cellStyle name="40% - Accent1 2 3 2" xfId="372"/>
    <cellStyle name="40% - Accent1 2 3 2 2" xfId="752"/>
    <cellStyle name="40% - Accent1 2 3 3" xfId="265"/>
    <cellStyle name="40% - Accent1 2 3 3 2" xfId="645"/>
    <cellStyle name="40% - Accent1 2 3 4" xfId="510"/>
    <cellStyle name="40% - Accent1 2 4" xfId="167"/>
    <cellStyle name="40% - Accent1 2 4 2" xfId="403"/>
    <cellStyle name="40% - Accent1 2 4 2 2" xfId="783"/>
    <cellStyle name="40% - Accent1 2 4 3" xfId="296"/>
    <cellStyle name="40% - Accent1 2 4 3 2" xfId="676"/>
    <cellStyle name="40% - Accent1 2 4 4" xfId="541"/>
    <cellStyle name="40% - Accent1 2 5" xfId="229"/>
    <cellStyle name="40% - Accent1 2 5 2" xfId="614"/>
    <cellStyle name="40% - Accent1 2 6" xfId="341"/>
    <cellStyle name="40% - Accent1 2 6 2" xfId="721"/>
    <cellStyle name="40% - Accent1 2 7" xfId="200"/>
    <cellStyle name="40% - Accent1 2 7 2" xfId="586"/>
    <cellStyle name="40% - Accent1 2 8" xfId="448"/>
    <cellStyle name="40% - Accent1 2 8 2" xfId="828"/>
    <cellStyle name="40% - Accent1 2 9" xfId="479"/>
    <cellStyle name="40% - Accent1 3" xfId="322"/>
    <cellStyle name="40% - Accent1 3 2" xfId="702"/>
    <cellStyle name="40% - Accent1 4" xfId="429"/>
    <cellStyle name="40% - Accent1 4 2" xfId="809"/>
    <cellStyle name="40% - Accent1 5" xfId="210"/>
    <cellStyle name="40% - Accent1 5 2" xfId="595"/>
    <cellStyle name="40% - Accent1 6" xfId="567"/>
    <cellStyle name="40% - Accent2" xfId="28" builtinId="35" customBuiltin="1"/>
    <cellStyle name="40% - Accent2 2" xfId="66"/>
    <cellStyle name="40% - Accent2 2 2" xfId="118"/>
    <cellStyle name="40% - Accent2 2 2 2" xfId="153"/>
    <cellStyle name="40% - Accent2 2 2 2 2" xfId="389"/>
    <cellStyle name="40% - Accent2 2 2 2 2 2" xfId="769"/>
    <cellStyle name="40% - Accent2 2 2 2 3" xfId="282"/>
    <cellStyle name="40% - Accent2 2 2 2 3 2" xfId="662"/>
    <cellStyle name="40% - Accent2 2 2 2 4" xfId="527"/>
    <cellStyle name="40% - Accent2 2 2 3" xfId="184"/>
    <cellStyle name="40% - Accent2 2 2 3 2" xfId="420"/>
    <cellStyle name="40% - Accent2 2 2 3 2 2" xfId="800"/>
    <cellStyle name="40% - Accent2 2 2 3 3" xfId="313"/>
    <cellStyle name="40% - Accent2 2 2 3 3 2" xfId="693"/>
    <cellStyle name="40% - Accent2 2 2 3 4" xfId="558"/>
    <cellStyle name="40% - Accent2 2 2 4" xfId="358"/>
    <cellStyle name="40% - Accent2 2 2 4 2" xfId="738"/>
    <cellStyle name="40% - Accent2 2 2 5" xfId="251"/>
    <cellStyle name="40% - Accent2 2 2 5 2" xfId="631"/>
    <cellStyle name="40% - Accent2 2 2 6" xfId="465"/>
    <cellStyle name="40% - Accent2 2 2 6 2" xfId="845"/>
    <cellStyle name="40% - Accent2 2 2 7" xfId="496"/>
    <cellStyle name="40% - Accent2 2 3" xfId="136"/>
    <cellStyle name="40% - Accent2 2 3 2" xfId="373"/>
    <cellStyle name="40% - Accent2 2 3 2 2" xfId="753"/>
    <cellStyle name="40% - Accent2 2 3 3" xfId="266"/>
    <cellStyle name="40% - Accent2 2 3 3 2" xfId="646"/>
    <cellStyle name="40% - Accent2 2 3 4" xfId="511"/>
    <cellStyle name="40% - Accent2 2 4" xfId="168"/>
    <cellStyle name="40% - Accent2 2 4 2" xfId="404"/>
    <cellStyle name="40% - Accent2 2 4 2 2" xfId="784"/>
    <cellStyle name="40% - Accent2 2 4 3" xfId="297"/>
    <cellStyle name="40% - Accent2 2 4 3 2" xfId="677"/>
    <cellStyle name="40% - Accent2 2 4 4" xfId="542"/>
    <cellStyle name="40% - Accent2 2 5" xfId="230"/>
    <cellStyle name="40% - Accent2 2 5 2" xfId="615"/>
    <cellStyle name="40% - Accent2 2 6" xfId="342"/>
    <cellStyle name="40% - Accent2 2 6 2" xfId="722"/>
    <cellStyle name="40% - Accent2 2 7" xfId="201"/>
    <cellStyle name="40% - Accent2 2 7 2" xfId="587"/>
    <cellStyle name="40% - Accent2 2 8" xfId="449"/>
    <cellStyle name="40% - Accent2 2 8 2" xfId="829"/>
    <cellStyle name="40% - Accent2 2 9" xfId="480"/>
    <cellStyle name="40% - Accent2 3" xfId="324"/>
    <cellStyle name="40% - Accent2 3 2" xfId="704"/>
    <cellStyle name="40% - Accent2 4" xfId="431"/>
    <cellStyle name="40% - Accent2 4 2" xfId="811"/>
    <cellStyle name="40% - Accent2 5" xfId="212"/>
    <cellStyle name="40% - Accent2 5 2" xfId="597"/>
    <cellStyle name="40% - Accent2 6" xfId="569"/>
    <cellStyle name="40% - Accent3" xfId="32" builtinId="39" customBuiltin="1"/>
    <cellStyle name="40% - Accent3 2" xfId="67"/>
    <cellStyle name="40% - Accent3 2 2" xfId="119"/>
    <cellStyle name="40% - Accent3 2 2 2" xfId="154"/>
    <cellStyle name="40% - Accent3 2 2 2 2" xfId="390"/>
    <cellStyle name="40% - Accent3 2 2 2 2 2" xfId="770"/>
    <cellStyle name="40% - Accent3 2 2 2 3" xfId="283"/>
    <cellStyle name="40% - Accent3 2 2 2 3 2" xfId="663"/>
    <cellStyle name="40% - Accent3 2 2 2 4" xfId="528"/>
    <cellStyle name="40% - Accent3 2 2 3" xfId="185"/>
    <cellStyle name="40% - Accent3 2 2 3 2" xfId="421"/>
    <cellStyle name="40% - Accent3 2 2 3 2 2" xfId="801"/>
    <cellStyle name="40% - Accent3 2 2 3 3" xfId="314"/>
    <cellStyle name="40% - Accent3 2 2 3 3 2" xfId="694"/>
    <cellStyle name="40% - Accent3 2 2 3 4" xfId="559"/>
    <cellStyle name="40% - Accent3 2 2 4" xfId="359"/>
    <cellStyle name="40% - Accent3 2 2 4 2" xfId="739"/>
    <cellStyle name="40% - Accent3 2 2 5" xfId="252"/>
    <cellStyle name="40% - Accent3 2 2 5 2" xfId="632"/>
    <cellStyle name="40% - Accent3 2 2 6" xfId="466"/>
    <cellStyle name="40% - Accent3 2 2 6 2" xfId="846"/>
    <cellStyle name="40% - Accent3 2 2 7" xfId="497"/>
    <cellStyle name="40% - Accent3 2 3" xfId="137"/>
    <cellStyle name="40% - Accent3 2 3 2" xfId="374"/>
    <cellStyle name="40% - Accent3 2 3 2 2" xfId="754"/>
    <cellStyle name="40% - Accent3 2 3 3" xfId="267"/>
    <cellStyle name="40% - Accent3 2 3 3 2" xfId="647"/>
    <cellStyle name="40% - Accent3 2 3 4" xfId="512"/>
    <cellStyle name="40% - Accent3 2 4" xfId="169"/>
    <cellStyle name="40% - Accent3 2 4 2" xfId="405"/>
    <cellStyle name="40% - Accent3 2 4 2 2" xfId="785"/>
    <cellStyle name="40% - Accent3 2 4 3" xfId="298"/>
    <cellStyle name="40% - Accent3 2 4 3 2" xfId="678"/>
    <cellStyle name="40% - Accent3 2 4 4" xfId="543"/>
    <cellStyle name="40% - Accent3 2 5" xfId="231"/>
    <cellStyle name="40% - Accent3 2 5 2" xfId="616"/>
    <cellStyle name="40% - Accent3 2 6" xfId="343"/>
    <cellStyle name="40% - Accent3 2 6 2" xfId="723"/>
    <cellStyle name="40% - Accent3 2 7" xfId="202"/>
    <cellStyle name="40% - Accent3 2 7 2" xfId="588"/>
    <cellStyle name="40% - Accent3 2 8" xfId="450"/>
    <cellStyle name="40% - Accent3 2 8 2" xfId="830"/>
    <cellStyle name="40% - Accent3 2 9" xfId="481"/>
    <cellStyle name="40% - Accent3 3" xfId="326"/>
    <cellStyle name="40% - Accent3 3 2" xfId="706"/>
    <cellStyle name="40% - Accent3 4" xfId="433"/>
    <cellStyle name="40% - Accent3 4 2" xfId="813"/>
    <cellStyle name="40% - Accent3 5" xfId="214"/>
    <cellStyle name="40% - Accent3 5 2" xfId="599"/>
    <cellStyle name="40% - Accent3 6" xfId="571"/>
    <cellStyle name="40% - Accent4" xfId="36" builtinId="43" customBuiltin="1"/>
    <cellStyle name="40% - Accent4 2" xfId="68"/>
    <cellStyle name="40% - Accent4 2 2" xfId="120"/>
    <cellStyle name="40% - Accent4 2 2 2" xfId="155"/>
    <cellStyle name="40% - Accent4 2 2 2 2" xfId="391"/>
    <cellStyle name="40% - Accent4 2 2 2 2 2" xfId="771"/>
    <cellStyle name="40% - Accent4 2 2 2 3" xfId="284"/>
    <cellStyle name="40% - Accent4 2 2 2 3 2" xfId="664"/>
    <cellStyle name="40% - Accent4 2 2 2 4" xfId="529"/>
    <cellStyle name="40% - Accent4 2 2 3" xfId="186"/>
    <cellStyle name="40% - Accent4 2 2 3 2" xfId="422"/>
    <cellStyle name="40% - Accent4 2 2 3 2 2" xfId="802"/>
    <cellStyle name="40% - Accent4 2 2 3 3" xfId="315"/>
    <cellStyle name="40% - Accent4 2 2 3 3 2" xfId="695"/>
    <cellStyle name="40% - Accent4 2 2 3 4" xfId="560"/>
    <cellStyle name="40% - Accent4 2 2 4" xfId="360"/>
    <cellStyle name="40% - Accent4 2 2 4 2" xfId="740"/>
    <cellStyle name="40% - Accent4 2 2 5" xfId="253"/>
    <cellStyle name="40% - Accent4 2 2 5 2" xfId="633"/>
    <cellStyle name="40% - Accent4 2 2 6" xfId="467"/>
    <cellStyle name="40% - Accent4 2 2 6 2" xfId="847"/>
    <cellStyle name="40% - Accent4 2 2 7" xfId="498"/>
    <cellStyle name="40% - Accent4 2 3" xfId="138"/>
    <cellStyle name="40% - Accent4 2 3 2" xfId="375"/>
    <cellStyle name="40% - Accent4 2 3 2 2" xfId="755"/>
    <cellStyle name="40% - Accent4 2 3 3" xfId="268"/>
    <cellStyle name="40% - Accent4 2 3 3 2" xfId="648"/>
    <cellStyle name="40% - Accent4 2 3 4" xfId="513"/>
    <cellStyle name="40% - Accent4 2 4" xfId="170"/>
    <cellStyle name="40% - Accent4 2 4 2" xfId="406"/>
    <cellStyle name="40% - Accent4 2 4 2 2" xfId="786"/>
    <cellStyle name="40% - Accent4 2 4 3" xfId="299"/>
    <cellStyle name="40% - Accent4 2 4 3 2" xfId="679"/>
    <cellStyle name="40% - Accent4 2 4 4" xfId="544"/>
    <cellStyle name="40% - Accent4 2 5" xfId="232"/>
    <cellStyle name="40% - Accent4 2 5 2" xfId="617"/>
    <cellStyle name="40% - Accent4 2 6" xfId="344"/>
    <cellStyle name="40% - Accent4 2 6 2" xfId="724"/>
    <cellStyle name="40% - Accent4 2 7" xfId="203"/>
    <cellStyle name="40% - Accent4 2 7 2" xfId="589"/>
    <cellStyle name="40% - Accent4 2 8" xfId="451"/>
    <cellStyle name="40% - Accent4 2 8 2" xfId="831"/>
    <cellStyle name="40% - Accent4 2 9" xfId="482"/>
    <cellStyle name="40% - Accent4 3" xfId="328"/>
    <cellStyle name="40% - Accent4 3 2" xfId="708"/>
    <cellStyle name="40% - Accent4 4" xfId="435"/>
    <cellStyle name="40% - Accent4 4 2" xfId="815"/>
    <cellStyle name="40% - Accent4 5" xfId="216"/>
    <cellStyle name="40% - Accent4 5 2" xfId="601"/>
    <cellStyle name="40% - Accent4 6" xfId="573"/>
    <cellStyle name="40% - Accent5" xfId="40" builtinId="47" customBuiltin="1"/>
    <cellStyle name="40% - Accent5 2" xfId="69"/>
    <cellStyle name="40% - Accent5 2 2" xfId="121"/>
    <cellStyle name="40% - Accent5 2 2 2" xfId="156"/>
    <cellStyle name="40% - Accent5 2 2 2 2" xfId="392"/>
    <cellStyle name="40% - Accent5 2 2 2 2 2" xfId="772"/>
    <cellStyle name="40% - Accent5 2 2 2 3" xfId="285"/>
    <cellStyle name="40% - Accent5 2 2 2 3 2" xfId="665"/>
    <cellStyle name="40% - Accent5 2 2 2 4" xfId="530"/>
    <cellStyle name="40% - Accent5 2 2 3" xfId="187"/>
    <cellStyle name="40% - Accent5 2 2 3 2" xfId="423"/>
    <cellStyle name="40% - Accent5 2 2 3 2 2" xfId="803"/>
    <cellStyle name="40% - Accent5 2 2 3 3" xfId="316"/>
    <cellStyle name="40% - Accent5 2 2 3 3 2" xfId="696"/>
    <cellStyle name="40% - Accent5 2 2 3 4" xfId="561"/>
    <cellStyle name="40% - Accent5 2 2 4" xfId="361"/>
    <cellStyle name="40% - Accent5 2 2 4 2" xfId="741"/>
    <cellStyle name="40% - Accent5 2 2 5" xfId="254"/>
    <cellStyle name="40% - Accent5 2 2 5 2" xfId="634"/>
    <cellStyle name="40% - Accent5 2 2 6" xfId="468"/>
    <cellStyle name="40% - Accent5 2 2 6 2" xfId="848"/>
    <cellStyle name="40% - Accent5 2 2 7" xfId="499"/>
    <cellStyle name="40% - Accent5 2 3" xfId="139"/>
    <cellStyle name="40% - Accent5 2 3 2" xfId="376"/>
    <cellStyle name="40% - Accent5 2 3 2 2" xfId="756"/>
    <cellStyle name="40% - Accent5 2 3 3" xfId="269"/>
    <cellStyle name="40% - Accent5 2 3 3 2" xfId="649"/>
    <cellStyle name="40% - Accent5 2 3 4" xfId="514"/>
    <cellStyle name="40% - Accent5 2 4" xfId="171"/>
    <cellStyle name="40% - Accent5 2 4 2" xfId="407"/>
    <cellStyle name="40% - Accent5 2 4 2 2" xfId="787"/>
    <cellStyle name="40% - Accent5 2 4 3" xfId="300"/>
    <cellStyle name="40% - Accent5 2 4 3 2" xfId="680"/>
    <cellStyle name="40% - Accent5 2 4 4" xfId="545"/>
    <cellStyle name="40% - Accent5 2 5" xfId="233"/>
    <cellStyle name="40% - Accent5 2 5 2" xfId="618"/>
    <cellStyle name="40% - Accent5 2 6" xfId="345"/>
    <cellStyle name="40% - Accent5 2 6 2" xfId="725"/>
    <cellStyle name="40% - Accent5 2 7" xfId="204"/>
    <cellStyle name="40% - Accent5 2 7 2" xfId="590"/>
    <cellStyle name="40% - Accent5 2 8" xfId="452"/>
    <cellStyle name="40% - Accent5 2 8 2" xfId="832"/>
    <cellStyle name="40% - Accent5 2 9" xfId="483"/>
    <cellStyle name="40% - Accent5 3" xfId="330"/>
    <cellStyle name="40% - Accent5 3 2" xfId="710"/>
    <cellStyle name="40% - Accent5 4" xfId="437"/>
    <cellStyle name="40% - Accent5 4 2" xfId="817"/>
    <cellStyle name="40% - Accent5 5" xfId="218"/>
    <cellStyle name="40% - Accent5 5 2" xfId="603"/>
    <cellStyle name="40% - Accent5 6" xfId="575"/>
    <cellStyle name="40% - Accent6" xfId="44" builtinId="51" customBuiltin="1"/>
    <cellStyle name="40% - Accent6 2" xfId="70"/>
    <cellStyle name="40% - Accent6 2 2" xfId="122"/>
    <cellStyle name="40% - Accent6 2 2 2" xfId="157"/>
    <cellStyle name="40% - Accent6 2 2 2 2" xfId="393"/>
    <cellStyle name="40% - Accent6 2 2 2 2 2" xfId="773"/>
    <cellStyle name="40% - Accent6 2 2 2 3" xfId="286"/>
    <cellStyle name="40% - Accent6 2 2 2 3 2" xfId="666"/>
    <cellStyle name="40% - Accent6 2 2 2 4" xfId="531"/>
    <cellStyle name="40% - Accent6 2 2 3" xfId="188"/>
    <cellStyle name="40% - Accent6 2 2 3 2" xfId="424"/>
    <cellStyle name="40% - Accent6 2 2 3 2 2" xfId="804"/>
    <cellStyle name="40% - Accent6 2 2 3 3" xfId="317"/>
    <cellStyle name="40% - Accent6 2 2 3 3 2" xfId="697"/>
    <cellStyle name="40% - Accent6 2 2 3 4" xfId="562"/>
    <cellStyle name="40% - Accent6 2 2 4" xfId="362"/>
    <cellStyle name="40% - Accent6 2 2 4 2" xfId="742"/>
    <cellStyle name="40% - Accent6 2 2 5" xfId="255"/>
    <cellStyle name="40% - Accent6 2 2 5 2" xfId="635"/>
    <cellStyle name="40% - Accent6 2 2 6" xfId="469"/>
    <cellStyle name="40% - Accent6 2 2 6 2" xfId="849"/>
    <cellStyle name="40% - Accent6 2 2 7" xfId="500"/>
    <cellStyle name="40% - Accent6 2 3" xfId="140"/>
    <cellStyle name="40% - Accent6 2 3 2" xfId="377"/>
    <cellStyle name="40% - Accent6 2 3 2 2" xfId="757"/>
    <cellStyle name="40% - Accent6 2 3 3" xfId="270"/>
    <cellStyle name="40% - Accent6 2 3 3 2" xfId="650"/>
    <cellStyle name="40% - Accent6 2 3 4" xfId="515"/>
    <cellStyle name="40% - Accent6 2 4" xfId="172"/>
    <cellStyle name="40% - Accent6 2 4 2" xfId="408"/>
    <cellStyle name="40% - Accent6 2 4 2 2" xfId="788"/>
    <cellStyle name="40% - Accent6 2 4 3" xfId="301"/>
    <cellStyle name="40% - Accent6 2 4 3 2" xfId="681"/>
    <cellStyle name="40% - Accent6 2 4 4" xfId="546"/>
    <cellStyle name="40% - Accent6 2 5" xfId="234"/>
    <cellStyle name="40% - Accent6 2 5 2" xfId="619"/>
    <cellStyle name="40% - Accent6 2 6" xfId="346"/>
    <cellStyle name="40% - Accent6 2 6 2" xfId="726"/>
    <cellStyle name="40% - Accent6 2 7" xfId="205"/>
    <cellStyle name="40% - Accent6 2 7 2" xfId="591"/>
    <cellStyle name="40% - Accent6 2 8" xfId="453"/>
    <cellStyle name="40% - Accent6 2 8 2" xfId="833"/>
    <cellStyle name="40% - Accent6 2 9" xfId="484"/>
    <cellStyle name="40% - Accent6 3" xfId="332"/>
    <cellStyle name="40% - Accent6 3 2" xfId="712"/>
    <cellStyle name="40% - Accent6 4" xfId="439"/>
    <cellStyle name="40% - Accent6 4 2" xfId="819"/>
    <cellStyle name="40% - Accent6 5" xfId="220"/>
    <cellStyle name="40% - Accent6 5 2" xfId="605"/>
    <cellStyle name="40% - Accent6 6" xfId="577"/>
    <cellStyle name="60% - Accent1" xfId="25" builtinId="32" customBuiltin="1"/>
    <cellStyle name="60% - Accent1 2" xfId="71"/>
    <cellStyle name="60% - Accent2" xfId="29" builtinId="36" customBuiltin="1"/>
    <cellStyle name="60% - Accent2 2" xfId="72"/>
    <cellStyle name="60% - Accent3" xfId="33" builtinId="40" customBuiltin="1"/>
    <cellStyle name="60% - Accent3 2" xfId="73"/>
    <cellStyle name="60% - Accent4" xfId="37" builtinId="44" customBuiltin="1"/>
    <cellStyle name="60% - Accent4 2" xfId="74"/>
    <cellStyle name="60% - Accent5" xfId="41" builtinId="48" customBuiltin="1"/>
    <cellStyle name="60% - Accent5 2" xfId="75"/>
    <cellStyle name="60% - Accent6" xfId="45" builtinId="52" customBuiltin="1"/>
    <cellStyle name="60% - Accent6 2" xfId="76"/>
    <cellStyle name="Accent1" xfId="22" builtinId="29" customBuiltin="1"/>
    <cellStyle name="Accent1 2" xfId="77"/>
    <cellStyle name="Accent2" xfId="26" builtinId="33" customBuiltin="1"/>
    <cellStyle name="Accent2 2" xfId="78"/>
    <cellStyle name="Accent3" xfId="30" builtinId="37" customBuiltin="1"/>
    <cellStyle name="Accent3 2" xfId="79"/>
    <cellStyle name="Accent4" xfId="34" builtinId="41" customBuiltin="1"/>
    <cellStyle name="Accent4 2" xfId="80"/>
    <cellStyle name="Accent5" xfId="38" builtinId="45" customBuiltin="1"/>
    <cellStyle name="Accent5 2" xfId="81"/>
    <cellStyle name="Accent6" xfId="42" builtinId="49" customBuiltin="1"/>
    <cellStyle name="Accent6 2" xfId="82"/>
    <cellStyle name="Bad" xfId="12" builtinId="27" customBuiltin="1"/>
    <cellStyle name="Bad 2" xfId="83"/>
    <cellStyle name="Calculation" xfId="16" builtinId="22" customBuiltin="1"/>
    <cellStyle name="Calculation 2" xfId="84"/>
    <cellStyle name="Check Cell" xfId="18" builtinId="23" customBuiltin="1"/>
    <cellStyle name="Check Cell 2" xfId="85"/>
    <cellStyle name="Comma" xfId="5" builtinId="3"/>
    <cellStyle name="Comma 2" xfId="58"/>
    <cellStyle name="Comma0" xfId="47"/>
    <cellStyle name="Currency0" xfId="48"/>
    <cellStyle name="Date" xfId="49"/>
    <cellStyle name="Explanatory Text" xfId="20" builtinId="53" customBuiltin="1"/>
    <cellStyle name="Explanatory Text 2" xfId="86"/>
    <cellStyle name="Fixed" xfId="50"/>
    <cellStyle name="Good" xfId="11" builtinId="26" customBuiltin="1"/>
    <cellStyle name="Good 2" xfId="87"/>
    <cellStyle name="Heading 1" xfId="7" builtinId="16" customBuiltin="1"/>
    <cellStyle name="Heading 1 2" xfId="51"/>
    <cellStyle name="Heading 1 2 2" xfId="88"/>
    <cellStyle name="Heading 2" xfId="8" builtinId="17" customBuiltin="1"/>
    <cellStyle name="Heading 2 2" xfId="52"/>
    <cellStyle name="Heading 2 2 2" xfId="89"/>
    <cellStyle name="Heading 3" xfId="9" builtinId="18" customBuiltin="1"/>
    <cellStyle name="Heading 3 2" xfId="90"/>
    <cellStyle name="Heading 4" xfId="10" builtinId="19" customBuiltin="1"/>
    <cellStyle name="Heading 4 2" xfId="91"/>
    <cellStyle name="Hyperlink 2" xfId="3"/>
    <cellStyle name="Input" xfId="14" builtinId="20" customBuiltin="1"/>
    <cellStyle name="Input 2" xfId="92"/>
    <cellStyle name="Linked Cell" xfId="17" builtinId="24" customBuiltin="1"/>
    <cellStyle name="Linked Cell 2" xfId="93"/>
    <cellStyle name="Neutral" xfId="13" builtinId="28" customBuiltin="1"/>
    <cellStyle name="Neutral 2" xfId="94"/>
    <cellStyle name="Normal" xfId="0" builtinId="0"/>
    <cellStyle name="Normal 2" xfId="1"/>
    <cellStyle name="Normal 2 10" xfId="485"/>
    <cellStyle name="Normal 2 11" xfId="95"/>
    <cellStyle name="Normal 2 2" xfId="96"/>
    <cellStyle name="Normal 2 2 2" xfId="236"/>
    <cellStyle name="Normal 2 2 3" xfId="206"/>
    <cellStyle name="Normal 2 2 3 2" xfId="592"/>
    <cellStyle name="Normal 2 3" xfId="123"/>
    <cellStyle name="Normal 2 3 2" xfId="158"/>
    <cellStyle name="Normal 2 3 2 2" xfId="394"/>
    <cellStyle name="Normal 2 3 2 2 2" xfId="774"/>
    <cellStyle name="Normal 2 3 2 3" xfId="287"/>
    <cellStyle name="Normal 2 3 2 3 2" xfId="667"/>
    <cellStyle name="Normal 2 3 2 4" xfId="532"/>
    <cellStyle name="Normal 2 3 3" xfId="189"/>
    <cellStyle name="Normal 2 3 3 2" xfId="425"/>
    <cellStyle name="Normal 2 3 3 2 2" xfId="805"/>
    <cellStyle name="Normal 2 3 3 3" xfId="318"/>
    <cellStyle name="Normal 2 3 3 3 2" xfId="698"/>
    <cellStyle name="Normal 2 3 3 4" xfId="563"/>
    <cellStyle name="Normal 2 3 4" xfId="363"/>
    <cellStyle name="Normal 2 3 4 2" xfId="743"/>
    <cellStyle name="Normal 2 3 5" xfId="256"/>
    <cellStyle name="Normal 2 3 5 2" xfId="636"/>
    <cellStyle name="Normal 2 3 6" xfId="470"/>
    <cellStyle name="Normal 2 3 6 2" xfId="850"/>
    <cellStyle name="Normal 2 3 7" xfId="501"/>
    <cellStyle name="Normal 2 4" xfId="109"/>
    <cellStyle name="Normal 2 5" xfId="141"/>
    <cellStyle name="Normal 2 5 2" xfId="378"/>
    <cellStyle name="Normal 2 5 2 2" xfId="758"/>
    <cellStyle name="Normal 2 5 3" xfId="271"/>
    <cellStyle name="Normal 2 5 3 2" xfId="651"/>
    <cellStyle name="Normal 2 5 4" xfId="516"/>
    <cellStyle name="Normal 2 6" xfId="173"/>
    <cellStyle name="Normal 2 6 2" xfId="409"/>
    <cellStyle name="Normal 2 6 2 2" xfId="789"/>
    <cellStyle name="Normal 2 6 3" xfId="302"/>
    <cellStyle name="Normal 2 6 3 2" xfId="682"/>
    <cellStyle name="Normal 2 6 4" xfId="547"/>
    <cellStyle name="Normal 2 7" xfId="235"/>
    <cellStyle name="Normal 2 7 2" xfId="620"/>
    <cellStyle name="Normal 2 8" xfId="347"/>
    <cellStyle name="Normal 2 8 2" xfId="727"/>
    <cellStyle name="Normal 2 9" xfId="454"/>
    <cellStyle name="Normal 2 9 2" xfId="834"/>
    <cellStyle name="Normal 3" xfId="2"/>
    <cellStyle name="Normal 3 2" xfId="98"/>
    <cellStyle name="Normal 3 2 2" xfId="125"/>
    <cellStyle name="Normal 3 2 2 2" xfId="159"/>
    <cellStyle name="Normal 3 2 2 2 2" xfId="395"/>
    <cellStyle name="Normal 3 2 2 2 2 2" xfId="775"/>
    <cellStyle name="Normal 3 2 2 2 3" xfId="288"/>
    <cellStyle name="Normal 3 2 2 2 3 2" xfId="668"/>
    <cellStyle name="Normal 3 2 2 2 4" xfId="533"/>
    <cellStyle name="Normal 3 2 2 3" xfId="190"/>
    <cellStyle name="Normal 3 2 2 3 2" xfId="426"/>
    <cellStyle name="Normal 3 2 2 3 2 2" xfId="806"/>
    <cellStyle name="Normal 3 2 2 3 3" xfId="319"/>
    <cellStyle name="Normal 3 2 2 3 3 2" xfId="699"/>
    <cellStyle name="Normal 3 2 2 3 4" xfId="564"/>
    <cellStyle name="Normal 3 2 2 4" xfId="364"/>
    <cellStyle name="Normal 3 2 2 4 2" xfId="744"/>
    <cellStyle name="Normal 3 2 2 5" xfId="257"/>
    <cellStyle name="Normal 3 2 2 5 2" xfId="637"/>
    <cellStyle name="Normal 3 2 2 6" xfId="471"/>
    <cellStyle name="Normal 3 2 2 6 2" xfId="851"/>
    <cellStyle name="Normal 3 2 2 7" xfId="502"/>
    <cellStyle name="Normal 3 2 3" xfId="142"/>
    <cellStyle name="Normal 3 2 3 2" xfId="379"/>
    <cellStyle name="Normal 3 2 3 2 2" xfId="759"/>
    <cellStyle name="Normal 3 2 3 3" xfId="272"/>
    <cellStyle name="Normal 3 2 3 3 2" xfId="652"/>
    <cellStyle name="Normal 3 2 3 4" xfId="517"/>
    <cellStyle name="Normal 3 2 4" xfId="174"/>
    <cellStyle name="Normal 3 2 4 2" xfId="410"/>
    <cellStyle name="Normal 3 2 4 2 2" xfId="790"/>
    <cellStyle name="Normal 3 2 4 3" xfId="303"/>
    <cellStyle name="Normal 3 2 4 3 2" xfId="683"/>
    <cellStyle name="Normal 3 2 4 4" xfId="548"/>
    <cellStyle name="Normal 3 2 5" xfId="348"/>
    <cellStyle name="Normal 3 2 5 2" xfId="728"/>
    <cellStyle name="Normal 3 2 6" xfId="238"/>
    <cellStyle name="Normal 3 2 6 2" xfId="621"/>
    <cellStyle name="Normal 3 2 7" xfId="455"/>
    <cellStyle name="Normal 3 2 7 2" xfId="835"/>
    <cellStyle name="Normal 3 2 8" xfId="486"/>
    <cellStyle name="Normal 3 3" xfId="124"/>
    <cellStyle name="Normal 3 4" xfId="237"/>
    <cellStyle name="Normal 3 5" xfId="97"/>
    <cellStyle name="Normal 4" xfId="46"/>
    <cellStyle name="Normal 4 10" xfId="99"/>
    <cellStyle name="Normal 4 11" xfId="54"/>
    <cellStyle name="Normal 4 2" xfId="126"/>
    <cellStyle name="Normal 4 2 2" xfId="160"/>
    <cellStyle name="Normal 4 2 2 2" xfId="396"/>
    <cellStyle name="Normal 4 2 2 2 2" xfId="776"/>
    <cellStyle name="Normal 4 2 2 3" xfId="289"/>
    <cellStyle name="Normal 4 2 2 3 2" xfId="669"/>
    <cellStyle name="Normal 4 2 2 4" xfId="534"/>
    <cellStyle name="Normal 4 2 3" xfId="191"/>
    <cellStyle name="Normal 4 2 3 2" xfId="427"/>
    <cellStyle name="Normal 4 2 3 2 2" xfId="807"/>
    <cellStyle name="Normal 4 2 3 3" xfId="320"/>
    <cellStyle name="Normal 4 2 3 3 2" xfId="700"/>
    <cellStyle name="Normal 4 2 3 4" xfId="565"/>
    <cellStyle name="Normal 4 2 4" xfId="365"/>
    <cellStyle name="Normal 4 2 4 2" xfId="745"/>
    <cellStyle name="Normal 4 2 5" xfId="258"/>
    <cellStyle name="Normal 4 2 5 2" xfId="638"/>
    <cellStyle name="Normal 4 2 6" xfId="472"/>
    <cellStyle name="Normal 4 2 6 2" xfId="852"/>
    <cellStyle name="Normal 4 2 7" xfId="503"/>
    <cellStyle name="Normal 4 3" xfId="143"/>
    <cellStyle name="Normal 4 3 2" xfId="380"/>
    <cellStyle name="Normal 4 3 2 2" xfId="760"/>
    <cellStyle name="Normal 4 3 3" xfId="273"/>
    <cellStyle name="Normal 4 3 3 2" xfId="653"/>
    <cellStyle name="Normal 4 3 4" xfId="518"/>
    <cellStyle name="Normal 4 4" xfId="175"/>
    <cellStyle name="Normal 4 4 2" xfId="411"/>
    <cellStyle name="Normal 4 4 2 2" xfId="791"/>
    <cellStyle name="Normal 4 4 3" xfId="304"/>
    <cellStyle name="Normal 4 4 3 2" xfId="684"/>
    <cellStyle name="Normal 4 4 4" xfId="549"/>
    <cellStyle name="Normal 4 5" xfId="239"/>
    <cellStyle name="Normal 4 5 2" xfId="622"/>
    <cellStyle name="Normal 4 6" xfId="349"/>
    <cellStyle name="Normal 4 6 2" xfId="729"/>
    <cellStyle name="Normal 4 7" xfId="221"/>
    <cellStyle name="Normal 4 7 2" xfId="606"/>
    <cellStyle name="Normal 4 8" xfId="456"/>
    <cellStyle name="Normal 4 8 2" xfId="836"/>
    <cellStyle name="Normal 4 9" xfId="487"/>
    <cellStyle name="Normal 5" xfId="110"/>
    <cellStyle name="Normal 6" xfId="108"/>
    <cellStyle name="Normal 6 2" xfId="145"/>
    <cellStyle name="Normal 6 2 2" xfId="381"/>
    <cellStyle name="Normal 6 2 2 2" xfId="761"/>
    <cellStyle name="Normal 6 2 3" xfId="274"/>
    <cellStyle name="Normal 6 2 3 2" xfId="654"/>
    <cellStyle name="Normal 6 2 4" xfId="519"/>
    <cellStyle name="Normal 6 3" xfId="176"/>
    <cellStyle name="Normal 6 3 2" xfId="412"/>
    <cellStyle name="Normal 6 3 2 2" xfId="792"/>
    <cellStyle name="Normal 6 3 3" xfId="305"/>
    <cellStyle name="Normal 6 3 3 2" xfId="685"/>
    <cellStyle name="Normal 6 3 4" xfId="550"/>
    <cellStyle name="Normal 6 4" xfId="350"/>
    <cellStyle name="Normal 6 4 2" xfId="730"/>
    <cellStyle name="Normal 6 5" xfId="243"/>
    <cellStyle name="Normal 6 5 2" xfId="623"/>
    <cellStyle name="Normal 6 6" xfId="457"/>
    <cellStyle name="Normal 6 6 2" xfId="837"/>
    <cellStyle name="Normal 6 7" xfId="488"/>
    <cellStyle name="Normal 7" xfId="192"/>
    <cellStyle name="Normal 7 2" xfId="440"/>
    <cellStyle name="Normal 7 2 2" xfId="820"/>
    <cellStyle name="Normal 7 3" xfId="333"/>
    <cellStyle name="Normal 7 3 2" xfId="713"/>
    <cellStyle name="Normal 7 4" xfId="578"/>
    <cellStyle name="Normal 8" xfId="55"/>
    <cellStyle name="Normal 9" xfId="853"/>
    <cellStyle name="Normal_Sheet3" xfId="4"/>
    <cellStyle name="Note 2" xfId="100"/>
    <cellStyle name="Note 2 2" xfId="240"/>
    <cellStyle name="Note 2 3" xfId="207"/>
    <cellStyle name="Note 2 3 2" xfId="593"/>
    <cellStyle name="Note 3" xfId="193"/>
    <cellStyle name="Note 3 2" xfId="334"/>
    <cellStyle name="Note 3 2 2" xfId="714"/>
    <cellStyle name="Note 3 3" xfId="441"/>
    <cellStyle name="Note 3 3 2" xfId="821"/>
    <cellStyle name="Note 3 4" xfId="222"/>
    <cellStyle name="Note 3 4 2" xfId="607"/>
    <cellStyle name="Note 3 5" xfId="579"/>
    <cellStyle name="Output" xfId="15" builtinId="21" customBuiltin="1"/>
    <cellStyle name="Output 2" xfId="101"/>
    <cellStyle name="Percent 2" xfId="57"/>
    <cellStyle name="Percent 2 2" xfId="107"/>
    <cellStyle name="Percent 2 2 2" xfId="144"/>
    <cellStyle name="Percent 2 3" xfId="128"/>
    <cellStyle name="Percent 2 4" xfId="241"/>
    <cellStyle name="Percent 2 5" xfId="103"/>
    <cellStyle name="Percent 3" xfId="106"/>
    <cellStyle name="Percent 3 2" xfId="127"/>
    <cellStyle name="Percent 3 3" xfId="242"/>
    <cellStyle name="Percent 4" xfId="208"/>
    <cellStyle name="Percent 5" xfId="102"/>
    <cellStyle name="Percent 6" xfId="56"/>
    <cellStyle name="Title" xfId="6" builtinId="15" customBuiltin="1"/>
    <cellStyle name="Total" xfId="21" builtinId="25" customBuiltin="1"/>
    <cellStyle name="Total 2" xfId="53"/>
    <cellStyle name="Total 2 2" xfId="104"/>
    <cellStyle name="Warning Text" xfId="19" builtinId="11" customBuiltin="1"/>
    <cellStyle name="Warning Text 2" xfId="10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57150</xdr:colOff>
      <xdr:row>33</xdr:row>
      <xdr:rowOff>28575</xdr:rowOff>
    </xdr:from>
    <xdr:to>
      <xdr:col>11</xdr:col>
      <xdr:colOff>219075</xdr:colOff>
      <xdr:row>46</xdr:row>
      <xdr:rowOff>123825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86850" y="13192125"/>
          <a:ext cx="5038725" cy="3657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topLeftCell="A5" workbookViewId="0">
      <selection activeCell="A24" sqref="A24"/>
    </sheetView>
  </sheetViews>
  <sheetFormatPr defaultRowHeight="15" x14ac:dyDescent="0.25"/>
  <cols>
    <col min="1" max="1" width="21.85546875" style="10" customWidth="1"/>
    <col min="2" max="2" width="10" style="74" customWidth="1"/>
    <col min="3" max="3" width="122.42578125" style="10" customWidth="1"/>
    <col min="4" max="16384" width="9.140625" style="95"/>
  </cols>
  <sheetData>
    <row r="1" spans="1:3" x14ac:dyDescent="0.25">
      <c r="A1" s="60" t="s">
        <v>382</v>
      </c>
      <c r="B1" s="75"/>
    </row>
    <row r="2" spans="1:3" x14ac:dyDescent="0.25">
      <c r="A2" s="60" t="s">
        <v>23</v>
      </c>
    </row>
    <row r="3" spans="1:3" ht="64.5" x14ac:dyDescent="0.25">
      <c r="A3" s="10" t="s">
        <v>38</v>
      </c>
      <c r="C3" s="118" t="s">
        <v>383</v>
      </c>
    </row>
    <row r="4" spans="1:3" ht="45.75" customHeight="1" x14ac:dyDescent="0.25">
      <c r="A4" s="60" t="s">
        <v>329</v>
      </c>
      <c r="C4" s="118" t="s">
        <v>384</v>
      </c>
    </row>
    <row r="5" spans="1:3" x14ac:dyDescent="0.25">
      <c r="A5" s="75" t="s">
        <v>385</v>
      </c>
      <c r="C5" s="119"/>
    </row>
    <row r="6" spans="1:3" ht="30" x14ac:dyDescent="0.25">
      <c r="A6" s="10" t="s">
        <v>84</v>
      </c>
      <c r="C6" s="119" t="s">
        <v>132</v>
      </c>
    </row>
    <row r="7" spans="1:3" x14ac:dyDescent="0.25">
      <c r="A7" s="73" t="s">
        <v>64</v>
      </c>
      <c r="B7" s="73" t="s">
        <v>63</v>
      </c>
      <c r="C7" s="120" t="s">
        <v>65</v>
      </c>
    </row>
    <row r="8" spans="1:3" x14ac:dyDescent="0.25">
      <c r="A8" s="74" t="s">
        <v>0</v>
      </c>
      <c r="B8" s="74" t="s">
        <v>67</v>
      </c>
      <c r="C8" s="10" t="s">
        <v>66</v>
      </c>
    </row>
    <row r="9" spans="1:3" ht="30" x14ac:dyDescent="0.25">
      <c r="A9" s="10" t="s">
        <v>15</v>
      </c>
      <c r="B9" s="74" t="s">
        <v>68</v>
      </c>
      <c r="C9" s="119" t="s">
        <v>133</v>
      </c>
    </row>
    <row r="10" spans="1:3" ht="30" x14ac:dyDescent="0.25">
      <c r="A10" s="10" t="s">
        <v>16</v>
      </c>
      <c r="B10" s="74" t="s">
        <v>73</v>
      </c>
      <c r="C10" s="61" t="s">
        <v>24</v>
      </c>
    </row>
    <row r="11" spans="1:3" ht="60" customHeight="1" x14ac:dyDescent="0.25">
      <c r="A11" s="10" t="s">
        <v>37</v>
      </c>
      <c r="B11" s="74" t="s">
        <v>134</v>
      </c>
      <c r="C11" s="61" t="s">
        <v>386</v>
      </c>
    </row>
    <row r="12" spans="1:3" x14ac:dyDescent="0.25">
      <c r="B12" s="74" t="s">
        <v>155</v>
      </c>
      <c r="C12" s="61"/>
    </row>
    <row r="13" spans="1:3" x14ac:dyDescent="0.25">
      <c r="A13" s="10" t="s">
        <v>31</v>
      </c>
      <c r="B13" s="74" t="s">
        <v>69</v>
      </c>
      <c r="C13" s="61" t="s">
        <v>32</v>
      </c>
    </row>
    <row r="14" spans="1:3" x14ac:dyDescent="0.25">
      <c r="A14" s="10" t="s">
        <v>33</v>
      </c>
      <c r="B14" s="74" t="s">
        <v>70</v>
      </c>
      <c r="C14" s="61" t="s">
        <v>34</v>
      </c>
    </row>
    <row r="15" spans="1:3" x14ac:dyDescent="0.25">
      <c r="A15" s="10" t="s">
        <v>35</v>
      </c>
      <c r="B15" s="74" t="s">
        <v>71</v>
      </c>
      <c r="C15" s="61" t="s">
        <v>36</v>
      </c>
    </row>
    <row r="16" spans="1:3" x14ac:dyDescent="0.25">
      <c r="A16" s="10" t="s">
        <v>44</v>
      </c>
      <c r="B16" s="74" t="s">
        <v>72</v>
      </c>
      <c r="C16" s="61" t="s">
        <v>330</v>
      </c>
    </row>
    <row r="17" spans="1:3" x14ac:dyDescent="0.25">
      <c r="A17" s="10" t="s">
        <v>157</v>
      </c>
      <c r="B17" s="74" t="s">
        <v>135</v>
      </c>
      <c r="C17" s="61" t="s">
        <v>331</v>
      </c>
    </row>
    <row r="18" spans="1:3" ht="45" x14ac:dyDescent="0.25">
      <c r="A18" s="10" t="s">
        <v>41</v>
      </c>
      <c r="B18" s="74" t="s">
        <v>156</v>
      </c>
      <c r="C18" s="61" t="s">
        <v>338</v>
      </c>
    </row>
    <row r="19" spans="1:3" x14ac:dyDescent="0.25">
      <c r="B19" s="74" t="s">
        <v>136</v>
      </c>
      <c r="C19" s="61"/>
    </row>
    <row r="20" spans="1:3" ht="45" x14ac:dyDescent="0.25">
      <c r="A20" s="10" t="s">
        <v>2</v>
      </c>
      <c r="B20" s="74" t="s">
        <v>137</v>
      </c>
      <c r="C20" s="61" t="s">
        <v>25</v>
      </c>
    </row>
    <row r="21" spans="1:3" ht="60" x14ac:dyDescent="0.25">
      <c r="A21" s="10" t="s">
        <v>5</v>
      </c>
      <c r="B21" s="74" t="s">
        <v>138</v>
      </c>
      <c r="C21" s="61" t="s">
        <v>89</v>
      </c>
    </row>
    <row r="22" spans="1:3" ht="30" x14ac:dyDescent="0.25">
      <c r="A22" s="10" t="s">
        <v>6</v>
      </c>
      <c r="B22" s="74" t="s">
        <v>139</v>
      </c>
      <c r="C22" s="61" t="s">
        <v>90</v>
      </c>
    </row>
    <row r="23" spans="1:3" ht="30" x14ac:dyDescent="0.25">
      <c r="A23" s="10" t="s">
        <v>7</v>
      </c>
      <c r="B23" s="74" t="s">
        <v>140</v>
      </c>
      <c r="C23" s="61" t="s">
        <v>27</v>
      </c>
    </row>
    <row r="24" spans="1:3" ht="74.25" customHeight="1" x14ac:dyDescent="0.25">
      <c r="A24" s="10" t="s">
        <v>4</v>
      </c>
      <c r="B24" s="74" t="s">
        <v>141</v>
      </c>
      <c r="C24" s="61" t="s">
        <v>387</v>
      </c>
    </row>
    <row r="25" spans="1:3" ht="30" x14ac:dyDescent="0.25">
      <c r="A25" s="10" t="s">
        <v>17</v>
      </c>
      <c r="B25" s="74" t="s">
        <v>142</v>
      </c>
      <c r="C25" s="61" t="s">
        <v>30</v>
      </c>
    </row>
    <row r="26" spans="1:3" ht="30" x14ac:dyDescent="0.25">
      <c r="A26" s="10" t="s">
        <v>28</v>
      </c>
      <c r="B26" s="74" t="s">
        <v>143</v>
      </c>
      <c r="C26" s="61" t="s">
        <v>29</v>
      </c>
    </row>
    <row r="27" spans="1:3" ht="30" x14ac:dyDescent="0.25">
      <c r="A27" s="10" t="s">
        <v>74</v>
      </c>
      <c r="B27" s="74" t="s">
        <v>332</v>
      </c>
      <c r="C27" s="61" t="s">
        <v>75</v>
      </c>
    </row>
    <row r="28" spans="1:3" x14ac:dyDescent="0.25">
      <c r="B28" s="74" t="s">
        <v>145</v>
      </c>
    </row>
    <row r="29" spans="1:3" ht="30" x14ac:dyDescent="0.25">
      <c r="A29" s="61" t="s">
        <v>144</v>
      </c>
      <c r="B29" s="74" t="s">
        <v>148</v>
      </c>
      <c r="C29" s="61" t="s">
        <v>146</v>
      </c>
    </row>
    <row r="30" spans="1:3" ht="30" x14ac:dyDescent="0.25">
      <c r="A30" s="61" t="s">
        <v>147</v>
      </c>
      <c r="B30" s="74" t="s">
        <v>150</v>
      </c>
      <c r="C30" s="61" t="s">
        <v>149</v>
      </c>
    </row>
    <row r="31" spans="1:3" ht="30" x14ac:dyDescent="0.25">
      <c r="A31" s="61" t="s">
        <v>144</v>
      </c>
      <c r="B31" s="74" t="s">
        <v>152</v>
      </c>
      <c r="C31" s="61" t="s">
        <v>151</v>
      </c>
    </row>
    <row r="32" spans="1:3" ht="30" x14ac:dyDescent="0.25">
      <c r="A32" s="61" t="s">
        <v>147</v>
      </c>
      <c r="B32" s="74" t="s">
        <v>333</v>
      </c>
      <c r="C32" s="61" t="s">
        <v>153</v>
      </c>
    </row>
    <row r="34" spans="1:3" ht="45" x14ac:dyDescent="0.25">
      <c r="A34" s="75" t="s">
        <v>334</v>
      </c>
      <c r="C34" s="61" t="s">
        <v>352</v>
      </c>
    </row>
    <row r="35" spans="1:3" x14ac:dyDescent="0.25">
      <c r="C35" s="61"/>
    </row>
    <row r="36" spans="1:3" ht="30" x14ac:dyDescent="0.25">
      <c r="A36" s="60" t="s">
        <v>335</v>
      </c>
      <c r="C36" s="61" t="s">
        <v>336</v>
      </c>
    </row>
    <row r="37" spans="1:3" x14ac:dyDescent="0.25">
      <c r="C37" s="61"/>
    </row>
    <row r="38" spans="1:3" x14ac:dyDescent="0.25">
      <c r="A38" s="60" t="s">
        <v>345</v>
      </c>
      <c r="C38" s="61" t="s">
        <v>346</v>
      </c>
    </row>
    <row r="39" spans="1:3" x14ac:dyDescent="0.25">
      <c r="C39" s="61"/>
    </row>
    <row r="40" spans="1:3" x14ac:dyDescent="0.25">
      <c r="A40" s="60" t="s">
        <v>39</v>
      </c>
      <c r="C40" s="61"/>
    </row>
    <row r="41" spans="1:3" ht="30" x14ac:dyDescent="0.25">
      <c r="C41" s="61" t="s">
        <v>337</v>
      </c>
    </row>
    <row r="42" spans="1:3" ht="25.5" x14ac:dyDescent="0.25">
      <c r="C42" s="121" t="s">
        <v>40</v>
      </c>
    </row>
    <row r="43" spans="1:3" ht="30" x14ac:dyDescent="0.25">
      <c r="C43" s="61" t="s">
        <v>26</v>
      </c>
    </row>
    <row r="49" spans="1:3" x14ac:dyDescent="0.25">
      <c r="A49" s="95"/>
      <c r="B49" s="95"/>
      <c r="C49" s="95"/>
    </row>
    <row r="50" spans="1:3" x14ac:dyDescent="0.25">
      <c r="A50" s="95"/>
      <c r="B50" s="95"/>
      <c r="C50" s="95"/>
    </row>
    <row r="51" spans="1:3" x14ac:dyDescent="0.25">
      <c r="A51" s="95"/>
      <c r="B51" s="95"/>
      <c r="C51" s="95"/>
    </row>
    <row r="52" spans="1:3" x14ac:dyDescent="0.25">
      <c r="A52" s="95"/>
      <c r="B52" s="95"/>
      <c r="C52" s="95"/>
    </row>
    <row r="53" spans="1:3" x14ac:dyDescent="0.25">
      <c r="A53" s="95"/>
      <c r="B53" s="95"/>
      <c r="C53" s="95"/>
    </row>
    <row r="54" spans="1:3" x14ac:dyDescent="0.25">
      <c r="A54" s="95"/>
      <c r="B54" s="95"/>
      <c r="C54" s="95"/>
    </row>
    <row r="55" spans="1:3" ht="60.75" customHeight="1" x14ac:dyDescent="0.25">
      <c r="A55" s="95"/>
      <c r="B55" s="95"/>
      <c r="C55" s="95"/>
    </row>
    <row r="56" spans="1:3" x14ac:dyDescent="0.25">
      <c r="A56" s="95"/>
      <c r="B56" s="95"/>
      <c r="C56" s="95"/>
    </row>
    <row r="57" spans="1:3" x14ac:dyDescent="0.25">
      <c r="A57" s="95"/>
      <c r="B57" s="95"/>
      <c r="C57" s="95"/>
    </row>
    <row r="58" spans="1:3" x14ac:dyDescent="0.25">
      <c r="A58" s="95"/>
      <c r="B58" s="95"/>
      <c r="C58" s="95"/>
    </row>
    <row r="59" spans="1:3" ht="18.75" customHeight="1" x14ac:dyDescent="0.25">
      <c r="A59" s="95"/>
      <c r="B59" s="95"/>
      <c r="C59" s="95"/>
    </row>
    <row r="60" spans="1:3" x14ac:dyDescent="0.25">
      <c r="A60" s="95"/>
      <c r="B60" s="95"/>
      <c r="C60" s="95"/>
    </row>
    <row r="61" spans="1:3" x14ac:dyDescent="0.25">
      <c r="A61" s="95"/>
      <c r="B61" s="95"/>
      <c r="C61" s="95"/>
    </row>
    <row r="62" spans="1:3" x14ac:dyDescent="0.25">
      <c r="A62" s="95"/>
      <c r="B62" s="95"/>
      <c r="C62" s="95"/>
    </row>
    <row r="63" spans="1:3" x14ac:dyDescent="0.25">
      <c r="A63" s="95"/>
      <c r="B63" s="95"/>
      <c r="C63" s="95"/>
    </row>
    <row r="64" spans="1:3" x14ac:dyDescent="0.25">
      <c r="A64" s="95"/>
      <c r="B64" s="95"/>
      <c r="C64" s="95"/>
    </row>
    <row r="65" spans="1:3" x14ac:dyDescent="0.25">
      <c r="A65" s="95"/>
      <c r="B65" s="95"/>
      <c r="C65" s="95"/>
    </row>
    <row r="66" spans="1:3" x14ac:dyDescent="0.25">
      <c r="A66" s="95"/>
      <c r="B66" s="95"/>
      <c r="C66" s="95"/>
    </row>
    <row r="67" spans="1:3" x14ac:dyDescent="0.25">
      <c r="A67" s="95"/>
      <c r="B67" s="95"/>
      <c r="C67" s="95"/>
    </row>
    <row r="68" spans="1:3" x14ac:dyDescent="0.25">
      <c r="A68" s="95"/>
      <c r="B68" s="95"/>
      <c r="C68" s="95"/>
    </row>
    <row r="69" spans="1:3" x14ac:dyDescent="0.25">
      <c r="A69" s="95"/>
      <c r="B69" s="95"/>
      <c r="C69" s="95"/>
    </row>
    <row r="70" spans="1:3" x14ac:dyDescent="0.25">
      <c r="A70" s="95"/>
      <c r="B70" s="95"/>
      <c r="C70" s="95"/>
    </row>
    <row r="71" spans="1:3" x14ac:dyDescent="0.25">
      <c r="A71" s="95"/>
      <c r="B71" s="95"/>
      <c r="C71" s="95"/>
    </row>
    <row r="72" spans="1:3" x14ac:dyDescent="0.25">
      <c r="A72" s="95"/>
      <c r="B72" s="95"/>
      <c r="C72" s="95"/>
    </row>
    <row r="73" spans="1:3" x14ac:dyDescent="0.25">
      <c r="A73" s="95"/>
      <c r="B73" s="95"/>
      <c r="C73" s="95"/>
    </row>
    <row r="74" spans="1:3" x14ac:dyDescent="0.25">
      <c r="A74" s="95"/>
      <c r="B74" s="95"/>
      <c r="C74" s="95"/>
    </row>
    <row r="75" spans="1:3" x14ac:dyDescent="0.25">
      <c r="A75" s="95"/>
      <c r="B75" s="95"/>
      <c r="C75" s="95"/>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E29" sqref="E29"/>
    </sheetView>
  </sheetViews>
  <sheetFormatPr defaultRowHeight="15" x14ac:dyDescent="0.25"/>
  <cols>
    <col min="4" max="4" width="3.7109375" customWidth="1"/>
    <col min="7" max="7" width="3.85546875" customWidth="1"/>
  </cols>
  <sheetData>
    <row r="1" spans="1:9" x14ac:dyDescent="0.25">
      <c r="A1" s="96" t="s">
        <v>349</v>
      </c>
    </row>
    <row r="2" spans="1:9" x14ac:dyDescent="0.25">
      <c r="A2" s="97" t="s">
        <v>347</v>
      </c>
    </row>
    <row r="3" spans="1:9" ht="15.75" thickBot="1" x14ac:dyDescent="0.3">
      <c r="A3" s="95" t="s">
        <v>348</v>
      </c>
    </row>
    <row r="4" spans="1:9" x14ac:dyDescent="0.25">
      <c r="A4" s="86" t="s">
        <v>339</v>
      </c>
      <c r="B4" s="79"/>
      <c r="C4" s="79"/>
      <c r="D4" s="79"/>
      <c r="E4" s="79"/>
      <c r="F4" s="79"/>
      <c r="G4" s="79"/>
      <c r="H4" s="79"/>
      <c r="I4" s="85"/>
    </row>
    <row r="5" spans="1:9" x14ac:dyDescent="0.25">
      <c r="A5" s="80"/>
      <c r="B5" s="78" t="s">
        <v>340</v>
      </c>
      <c r="C5" s="78"/>
      <c r="D5" s="78"/>
      <c r="E5" s="78" t="s">
        <v>341</v>
      </c>
      <c r="F5" s="78"/>
      <c r="G5" s="78"/>
      <c r="H5" s="78" t="s">
        <v>55</v>
      </c>
      <c r="I5" s="81"/>
    </row>
    <row r="6" spans="1:9" x14ac:dyDescent="0.25">
      <c r="A6" s="80" t="s">
        <v>45</v>
      </c>
      <c r="B6" s="78" t="s">
        <v>342</v>
      </c>
      <c r="C6" s="78" t="s">
        <v>343</v>
      </c>
      <c r="D6" s="78"/>
      <c r="E6" s="78" t="s">
        <v>342</v>
      </c>
      <c r="F6" s="78" t="s">
        <v>343</v>
      </c>
      <c r="G6" s="78"/>
      <c r="H6" s="78" t="s">
        <v>342</v>
      </c>
      <c r="I6" s="81" t="s">
        <v>343</v>
      </c>
    </row>
    <row r="7" spans="1:9" x14ac:dyDescent="0.25">
      <c r="A7" s="80">
        <v>1</v>
      </c>
      <c r="B7" s="83">
        <v>0.84</v>
      </c>
      <c r="C7" s="92">
        <v>42.98</v>
      </c>
      <c r="D7" s="78"/>
      <c r="E7" s="78">
        <v>0.35</v>
      </c>
      <c r="F7" s="92">
        <v>46.17</v>
      </c>
      <c r="G7" s="78"/>
      <c r="H7" s="78">
        <v>1.21</v>
      </c>
      <c r="I7" s="94">
        <v>43.1</v>
      </c>
    </row>
    <row r="8" spans="1:9" x14ac:dyDescent="0.25">
      <c r="A8" s="80">
        <v>2</v>
      </c>
      <c r="B8" s="83">
        <v>0.7</v>
      </c>
      <c r="C8" s="92">
        <v>43.02</v>
      </c>
      <c r="D8" s="78"/>
      <c r="E8" s="78">
        <v>0.36</v>
      </c>
      <c r="F8" s="92">
        <v>46.2</v>
      </c>
      <c r="G8" s="78"/>
      <c r="H8" s="78">
        <v>1.24</v>
      </c>
      <c r="I8" s="94">
        <v>43.14</v>
      </c>
    </row>
    <row r="9" spans="1:9" x14ac:dyDescent="0.25">
      <c r="A9" s="80">
        <v>3</v>
      </c>
      <c r="B9" s="83">
        <v>0.78</v>
      </c>
      <c r="C9" s="92">
        <v>43.04</v>
      </c>
      <c r="D9" s="78"/>
      <c r="E9" s="78">
        <v>0.34</v>
      </c>
      <c r="F9" s="92">
        <v>46.21</v>
      </c>
      <c r="G9" s="78"/>
      <c r="H9" s="78">
        <v>1.27</v>
      </c>
      <c r="I9" s="94">
        <v>43.12</v>
      </c>
    </row>
    <row r="10" spans="1:9" x14ac:dyDescent="0.25">
      <c r="A10" s="80">
        <v>4</v>
      </c>
      <c r="B10" s="83">
        <v>0.88</v>
      </c>
      <c r="C10" s="92">
        <v>43.36</v>
      </c>
      <c r="D10" s="78"/>
      <c r="E10" s="78">
        <v>0.34</v>
      </c>
      <c r="F10" s="92">
        <v>46.28</v>
      </c>
      <c r="G10" s="78"/>
      <c r="H10" s="78">
        <v>1.31</v>
      </c>
      <c r="I10" s="94">
        <v>43.01</v>
      </c>
    </row>
    <row r="11" spans="1:9" x14ac:dyDescent="0.25">
      <c r="A11" s="80">
        <v>5</v>
      </c>
      <c r="B11" s="83">
        <v>1.06</v>
      </c>
      <c r="C11" s="92">
        <v>42.87</v>
      </c>
      <c r="D11" s="78"/>
      <c r="E11" s="78">
        <v>0.41</v>
      </c>
      <c r="F11" s="92">
        <v>46.08</v>
      </c>
      <c r="G11" s="78"/>
      <c r="H11" s="78">
        <v>1.46</v>
      </c>
      <c r="I11" s="94">
        <v>43.27</v>
      </c>
    </row>
    <row r="12" spans="1:9" x14ac:dyDescent="0.25">
      <c r="A12" s="80">
        <v>6</v>
      </c>
      <c r="B12" s="83">
        <v>1.1000000000000001</v>
      </c>
      <c r="C12" s="92">
        <v>43.05</v>
      </c>
      <c r="D12" s="78"/>
      <c r="E12" s="78">
        <v>0.39</v>
      </c>
      <c r="F12" s="92">
        <v>45.84</v>
      </c>
      <c r="G12" s="78"/>
      <c r="H12" s="78">
        <v>1.53</v>
      </c>
      <c r="I12" s="94">
        <v>43.13</v>
      </c>
    </row>
    <row r="13" spans="1:9" x14ac:dyDescent="0.25">
      <c r="A13" s="80"/>
      <c r="B13" s="78"/>
      <c r="C13" s="78"/>
      <c r="D13" s="78"/>
      <c r="E13" s="78"/>
      <c r="F13" s="78"/>
      <c r="G13" s="78"/>
      <c r="H13" s="78"/>
      <c r="I13" s="81"/>
    </row>
    <row r="14" spans="1:9" x14ac:dyDescent="0.25">
      <c r="A14" s="89" t="s">
        <v>344</v>
      </c>
      <c r="B14" s="78"/>
      <c r="C14" s="78"/>
      <c r="D14" s="78"/>
      <c r="E14" s="78"/>
      <c r="F14" s="78"/>
      <c r="G14" s="78"/>
      <c r="H14" s="78"/>
      <c r="I14" s="81"/>
    </row>
    <row r="15" spans="1:9" x14ac:dyDescent="0.25">
      <c r="A15" s="80"/>
      <c r="B15" s="78" t="s">
        <v>340</v>
      </c>
      <c r="C15" s="78"/>
      <c r="D15" s="78"/>
      <c r="E15" s="78" t="s">
        <v>341</v>
      </c>
      <c r="F15" s="78"/>
      <c r="G15" s="78"/>
      <c r="H15" s="78" t="s">
        <v>55</v>
      </c>
      <c r="I15" s="81"/>
    </row>
    <row r="16" spans="1:9" x14ac:dyDescent="0.25">
      <c r="A16" s="80"/>
      <c r="B16" s="78" t="s">
        <v>342</v>
      </c>
      <c r="C16" s="78" t="s">
        <v>343</v>
      </c>
      <c r="D16" s="78"/>
      <c r="E16" s="78" t="s">
        <v>342</v>
      </c>
      <c r="F16" s="78" t="s">
        <v>343</v>
      </c>
      <c r="G16" s="78"/>
      <c r="H16" s="78" t="s">
        <v>342</v>
      </c>
      <c r="I16" s="81" t="s">
        <v>343</v>
      </c>
    </row>
    <row r="17" spans="1:9" x14ac:dyDescent="0.25">
      <c r="A17" s="80">
        <v>1</v>
      </c>
      <c r="B17" s="87">
        <v>0.20200000000000001</v>
      </c>
      <c r="C17" s="83">
        <v>0.20699999999999999</v>
      </c>
      <c r="D17" s="78"/>
      <c r="E17" s="78">
        <v>4.4999999999999998E-2</v>
      </c>
      <c r="F17" s="83">
        <v>0.156</v>
      </c>
      <c r="G17" s="78"/>
      <c r="H17" s="78">
        <v>1.4999999999999999E-2</v>
      </c>
      <c r="I17" s="84">
        <v>0.113</v>
      </c>
    </row>
    <row r="18" spans="1:9" x14ac:dyDescent="0.25">
      <c r="A18" s="80">
        <v>2</v>
      </c>
      <c r="B18" s="87">
        <v>5.7000000000000002E-2</v>
      </c>
      <c r="C18" s="83">
        <v>0.46700000000000003</v>
      </c>
      <c r="D18" s="78"/>
      <c r="E18" s="78">
        <v>0.03</v>
      </c>
      <c r="F18" s="83">
        <v>0.29299999999999998</v>
      </c>
      <c r="G18" s="78"/>
      <c r="H18" s="78">
        <v>2.1999999999999999E-2</v>
      </c>
      <c r="I18" s="84">
        <v>0.19</v>
      </c>
    </row>
    <row r="19" spans="1:9" x14ac:dyDescent="0.25">
      <c r="A19" s="80">
        <v>3</v>
      </c>
      <c r="B19" s="87">
        <v>0.06</v>
      </c>
      <c r="C19" s="83">
        <v>0.376</v>
      </c>
      <c r="D19" s="78"/>
      <c r="E19" s="78">
        <v>4.1000000000000002E-2</v>
      </c>
      <c r="F19" s="83">
        <v>0.17899999999999999</v>
      </c>
      <c r="G19" s="78"/>
      <c r="H19" s="78">
        <v>4.2999999999999997E-2</v>
      </c>
      <c r="I19" s="84">
        <v>0.13400000000000001</v>
      </c>
    </row>
    <row r="20" spans="1:9" x14ac:dyDescent="0.25">
      <c r="A20" s="80">
        <v>4</v>
      </c>
      <c r="B20" s="87">
        <v>0.122</v>
      </c>
      <c r="C20" s="83">
        <v>0.30599999999999999</v>
      </c>
      <c r="D20" s="78"/>
      <c r="E20" s="78">
        <v>1.4E-2</v>
      </c>
      <c r="F20" s="83">
        <v>0.17899999999999999</v>
      </c>
      <c r="G20" s="78"/>
      <c r="H20" s="78">
        <v>3.7999999999999999E-2</v>
      </c>
      <c r="I20" s="84">
        <v>0.20899999999999999</v>
      </c>
    </row>
    <row r="21" spans="1:9" x14ac:dyDescent="0.25">
      <c r="A21" s="80">
        <v>5</v>
      </c>
      <c r="B21" s="87">
        <v>0.13800000000000001</v>
      </c>
      <c r="C21" s="83">
        <v>0.52200000000000002</v>
      </c>
      <c r="D21" s="78"/>
      <c r="E21" s="78">
        <v>0.126</v>
      </c>
      <c r="F21" s="83">
        <v>0.35499999999999998</v>
      </c>
      <c r="G21" s="78"/>
      <c r="H21" s="78">
        <v>4.1000000000000002E-2</v>
      </c>
      <c r="I21" s="84">
        <v>0.17199999999999999</v>
      </c>
    </row>
    <row r="22" spans="1:9" ht="15.75" thickBot="1" x14ac:dyDescent="0.3">
      <c r="A22" s="93">
        <v>6</v>
      </c>
      <c r="B22" s="90">
        <v>0.16</v>
      </c>
      <c r="C22" s="91">
        <v>0.44900000000000001</v>
      </c>
      <c r="D22" s="88"/>
      <c r="E22" s="88">
        <v>5.8000000000000003E-2</v>
      </c>
      <c r="F22" s="91">
        <v>0.27500000000000002</v>
      </c>
      <c r="G22" s="88"/>
      <c r="H22" s="88">
        <v>7.3999999999999996E-2</v>
      </c>
      <c r="I22" s="82">
        <v>0.16200000000000001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22"/>
  <sheetViews>
    <sheetView workbookViewId="0">
      <pane xSplit="1" ySplit="4" topLeftCell="B5" activePane="bottomRight" state="frozen"/>
      <selection pane="topRight" activeCell="B1" sqref="B1"/>
      <selection pane="bottomLeft" activeCell="A5" sqref="A5"/>
      <selection pane="bottomRight" activeCell="P2" sqref="P2"/>
    </sheetView>
  </sheetViews>
  <sheetFormatPr defaultRowHeight="15" x14ac:dyDescent="0.25"/>
  <cols>
    <col min="1" max="1" width="6.42578125" style="11" customWidth="1"/>
    <col min="2" max="2" width="8" style="11" customWidth="1"/>
    <col min="3" max="3" width="7.140625" style="11" customWidth="1"/>
    <col min="4" max="4" width="3" style="11" customWidth="1"/>
    <col min="5" max="11" width="8.7109375" style="11" customWidth="1"/>
    <col min="12" max="12" width="2.28515625" style="18" customWidth="1"/>
    <col min="13" max="13" width="10.5703125" style="11" customWidth="1"/>
    <col min="14" max="15" width="8" style="11" customWidth="1"/>
    <col min="16" max="16" width="5.42578125" style="11" customWidth="1"/>
    <col min="17" max="17" width="6" style="62" customWidth="1"/>
    <col min="18" max="18" width="9.140625" style="11"/>
    <col min="19" max="19" width="2.42578125" style="18" customWidth="1"/>
    <col min="20" max="20" width="8.42578125" style="11" customWidth="1"/>
    <col min="21" max="21" width="8.28515625" style="11" customWidth="1"/>
    <col min="22" max="22" width="7.7109375" style="11" customWidth="1"/>
    <col min="23" max="24" width="8.28515625" style="11" customWidth="1"/>
    <col min="25" max="25" width="9.28515625" style="11" customWidth="1"/>
    <col min="26" max="26" width="8.28515625" style="11" customWidth="1"/>
    <col min="27" max="27" width="2.7109375" style="11" customWidth="1"/>
    <col min="28" max="28" width="2.42578125" style="11" customWidth="1"/>
    <col min="29" max="16384" width="9.140625" style="11"/>
  </cols>
  <sheetData>
    <row r="1" spans="1:34" ht="15.75" x14ac:dyDescent="0.25">
      <c r="A1" s="21" t="s">
        <v>92</v>
      </c>
      <c r="G1" s="21" t="s">
        <v>1</v>
      </c>
    </row>
    <row r="2" spans="1:34" x14ac:dyDescent="0.25">
      <c r="B2" s="22" t="s">
        <v>93</v>
      </c>
      <c r="D2" s="23"/>
      <c r="E2" s="22" t="s">
        <v>388</v>
      </c>
      <c r="L2" s="24"/>
      <c r="M2" s="22" t="s">
        <v>94</v>
      </c>
      <c r="S2" s="24"/>
      <c r="T2" s="22" t="s">
        <v>95</v>
      </c>
      <c r="AB2" s="23"/>
      <c r="AC2" s="22" t="s">
        <v>96</v>
      </c>
    </row>
    <row r="3" spans="1:34" x14ac:dyDescent="0.25">
      <c r="A3" s="7" t="s">
        <v>0</v>
      </c>
      <c r="B3" s="25" t="s">
        <v>15</v>
      </c>
      <c r="C3" s="7" t="s">
        <v>16</v>
      </c>
      <c r="D3" s="23"/>
      <c r="E3" s="25" t="s">
        <v>18</v>
      </c>
      <c r="F3" s="25" t="s">
        <v>19</v>
      </c>
      <c r="G3" s="25" t="s">
        <v>20</v>
      </c>
      <c r="H3" s="25" t="s">
        <v>21</v>
      </c>
      <c r="I3" s="25" t="s">
        <v>77</v>
      </c>
      <c r="J3" s="25" t="s">
        <v>78</v>
      </c>
      <c r="K3" s="25" t="s">
        <v>79</v>
      </c>
      <c r="L3" s="26"/>
      <c r="M3" s="27" t="s">
        <v>9</v>
      </c>
      <c r="N3" s="27" t="s">
        <v>11</v>
      </c>
      <c r="O3" s="27" t="s">
        <v>13</v>
      </c>
      <c r="P3" s="27" t="s">
        <v>44</v>
      </c>
      <c r="Q3" s="27" t="s">
        <v>157</v>
      </c>
      <c r="R3" s="27" t="s">
        <v>41</v>
      </c>
      <c r="S3" s="26"/>
      <c r="T3" s="27" t="s">
        <v>2</v>
      </c>
      <c r="U3" s="27" t="s">
        <v>5</v>
      </c>
      <c r="V3" s="27" t="s">
        <v>6</v>
      </c>
      <c r="W3" s="27" t="s">
        <v>7</v>
      </c>
      <c r="X3" s="27" t="s">
        <v>4</v>
      </c>
      <c r="Y3" s="27" t="s">
        <v>17</v>
      </c>
      <c r="Z3" s="27" t="s">
        <v>8</v>
      </c>
      <c r="AA3" s="27" t="s">
        <v>74</v>
      </c>
      <c r="AB3" s="23"/>
      <c r="AC3" s="28" t="s">
        <v>97</v>
      </c>
      <c r="AE3" s="28" t="s">
        <v>98</v>
      </c>
      <c r="AF3" s="29"/>
    </row>
    <row r="4" spans="1:34" x14ac:dyDescent="0.25">
      <c r="B4" s="30" t="s">
        <v>3</v>
      </c>
      <c r="C4" s="1" t="s">
        <v>3</v>
      </c>
      <c r="D4" s="23"/>
      <c r="E4" s="31" t="s">
        <v>22</v>
      </c>
      <c r="F4" s="31" t="s">
        <v>22</v>
      </c>
      <c r="G4" s="31" t="s">
        <v>22</v>
      </c>
      <c r="H4" s="31" t="s">
        <v>22</v>
      </c>
      <c r="I4" s="31" t="s">
        <v>22</v>
      </c>
      <c r="J4" s="31" t="s">
        <v>22</v>
      </c>
      <c r="K4" s="31" t="s">
        <v>22</v>
      </c>
      <c r="L4" s="32"/>
      <c r="M4" s="33" t="s">
        <v>10</v>
      </c>
      <c r="N4" s="33" t="s">
        <v>12</v>
      </c>
      <c r="O4" s="33" t="s">
        <v>14</v>
      </c>
      <c r="P4" s="33"/>
      <c r="Q4" s="33" t="s">
        <v>158</v>
      </c>
      <c r="R4" s="33" t="s">
        <v>42</v>
      </c>
      <c r="S4" s="32"/>
      <c r="T4" s="34" t="s">
        <v>3</v>
      </c>
      <c r="U4" s="34"/>
      <c r="V4" s="34"/>
      <c r="W4" s="34" t="s">
        <v>3</v>
      </c>
      <c r="X4" s="34" t="s">
        <v>3</v>
      </c>
      <c r="Y4" s="34" t="s">
        <v>3</v>
      </c>
      <c r="Z4" s="34" t="s">
        <v>3</v>
      </c>
      <c r="AA4" s="35" t="s">
        <v>3</v>
      </c>
      <c r="AB4" s="23"/>
      <c r="AC4" s="36" t="s">
        <v>99</v>
      </c>
      <c r="AD4" s="36" t="s">
        <v>100</v>
      </c>
      <c r="AE4" s="36" t="s">
        <v>99</v>
      </c>
      <c r="AF4" s="37" t="s">
        <v>100</v>
      </c>
    </row>
    <row r="5" spans="1:34" x14ac:dyDescent="0.25">
      <c r="A5" s="38">
        <v>130</v>
      </c>
      <c r="B5" s="39"/>
      <c r="C5" s="41"/>
      <c r="D5" s="18"/>
      <c r="E5" s="40"/>
      <c r="F5" s="40"/>
      <c r="G5" s="40"/>
      <c r="H5" s="40"/>
      <c r="I5" s="40"/>
      <c r="J5" s="40"/>
      <c r="K5" s="40"/>
      <c r="L5" s="40"/>
      <c r="M5" s="38"/>
      <c r="N5" s="4">
        <v>50</v>
      </c>
      <c r="O5" s="59">
        <v>0</v>
      </c>
      <c r="P5" s="42"/>
      <c r="Q5" s="42"/>
      <c r="R5" s="68">
        <v>150</v>
      </c>
      <c r="S5" s="40"/>
      <c r="T5" s="2">
        <v>2.0782492160797119</v>
      </c>
      <c r="U5" s="9">
        <v>0.16500000000000001</v>
      </c>
      <c r="V5" s="9">
        <v>1</v>
      </c>
      <c r="W5" s="9">
        <v>0.34291112065315249</v>
      </c>
      <c r="X5" s="9">
        <v>0</v>
      </c>
      <c r="Y5" s="14">
        <v>0</v>
      </c>
      <c r="Z5" s="9">
        <f t="shared" ref="Z5:Z59" si="0">W5+X5</f>
        <v>0.34291112065315249</v>
      </c>
      <c r="AA5" s="43"/>
      <c r="AC5" s="3">
        <v>60</v>
      </c>
      <c r="AD5" s="44" t="s">
        <v>101</v>
      </c>
      <c r="AE5" s="3">
        <v>6</v>
      </c>
      <c r="AF5" s="44"/>
      <c r="AG5" s="62"/>
      <c r="AH5" s="62"/>
    </row>
    <row r="6" spans="1:34" x14ac:dyDescent="0.25">
      <c r="A6" s="38">
        <v>131</v>
      </c>
      <c r="B6" s="39"/>
      <c r="C6" s="41"/>
      <c r="D6" s="18"/>
      <c r="E6" s="40"/>
      <c r="F6" s="40"/>
      <c r="G6" s="40"/>
      <c r="H6" s="40"/>
      <c r="I6" s="40"/>
      <c r="J6" s="40"/>
      <c r="K6" s="40"/>
      <c r="L6" s="40"/>
      <c r="M6" s="58" t="s">
        <v>102</v>
      </c>
      <c r="N6" s="4">
        <v>50</v>
      </c>
      <c r="O6" s="5">
        <v>0</v>
      </c>
      <c r="P6" s="42"/>
      <c r="Q6" s="42"/>
      <c r="R6" s="19">
        <v>33.700000000000003</v>
      </c>
      <c r="S6" s="40"/>
      <c r="T6" s="2">
        <v>5.4345545768737793</v>
      </c>
      <c r="U6" s="9">
        <v>0.16500000000000001</v>
      </c>
      <c r="V6" s="9">
        <v>0.61821219715956499</v>
      </c>
      <c r="W6" s="9">
        <v>0.55435180771619696</v>
      </c>
      <c r="X6" s="9">
        <v>0</v>
      </c>
      <c r="Y6" s="14">
        <v>0</v>
      </c>
      <c r="Z6" s="9">
        <f t="shared" si="0"/>
        <v>0.55435180771619696</v>
      </c>
      <c r="AA6" s="43"/>
      <c r="AC6" s="3">
        <v>60.554351807716195</v>
      </c>
      <c r="AD6" s="44" t="s">
        <v>101</v>
      </c>
      <c r="AE6" s="3">
        <v>6.5543518077161966</v>
      </c>
      <c r="AF6" s="44" t="s">
        <v>101</v>
      </c>
      <c r="AG6" s="62"/>
      <c r="AH6" s="62"/>
    </row>
    <row r="7" spans="1:34" x14ac:dyDescent="0.25">
      <c r="A7" s="38">
        <v>132</v>
      </c>
      <c r="B7" s="39"/>
      <c r="C7" s="41"/>
      <c r="D7" s="18"/>
      <c r="E7" s="40"/>
      <c r="F7" s="40"/>
      <c r="G7" s="40"/>
      <c r="H7" s="40"/>
      <c r="I7" s="40"/>
      <c r="J7" s="40"/>
      <c r="K7" s="40"/>
      <c r="L7" s="40"/>
      <c r="M7" s="38"/>
      <c r="N7" s="4">
        <v>50</v>
      </c>
      <c r="O7" s="5">
        <v>0</v>
      </c>
      <c r="P7" s="42"/>
      <c r="Q7" s="42"/>
      <c r="R7" s="40"/>
      <c r="S7" s="40"/>
      <c r="T7" s="2">
        <v>10.499996185302734</v>
      </c>
      <c r="U7" s="9">
        <v>0.16500000000000001</v>
      </c>
      <c r="V7" s="9">
        <v>0.4700145543281673</v>
      </c>
      <c r="W7" s="9">
        <v>0.814299919534616</v>
      </c>
      <c r="X7" s="9">
        <v>0</v>
      </c>
      <c r="Y7" s="14">
        <v>0</v>
      </c>
      <c r="Z7" s="9">
        <f t="shared" si="0"/>
        <v>0.814299919534616</v>
      </c>
      <c r="AA7" s="43"/>
      <c r="AC7" s="3">
        <v>61.368651727250814</v>
      </c>
      <c r="AD7" s="44" t="s">
        <v>101</v>
      </c>
      <c r="AE7" s="3">
        <v>7.3686517272508123</v>
      </c>
      <c r="AF7" s="44" t="s">
        <v>101</v>
      </c>
      <c r="AG7" s="62"/>
      <c r="AH7" s="62"/>
    </row>
    <row r="8" spans="1:34" x14ac:dyDescent="0.25">
      <c r="A8" s="38">
        <v>133</v>
      </c>
      <c r="B8" s="39"/>
      <c r="C8" s="41"/>
      <c r="D8" s="18"/>
      <c r="E8" s="40"/>
      <c r="F8" s="40"/>
      <c r="G8" s="40"/>
      <c r="H8" s="40"/>
      <c r="I8" s="40"/>
      <c r="J8" s="40"/>
      <c r="K8" s="40"/>
      <c r="L8" s="40"/>
      <c r="M8" s="38"/>
      <c r="N8" s="4">
        <v>50</v>
      </c>
      <c r="O8" s="5">
        <v>0</v>
      </c>
      <c r="P8" s="42"/>
      <c r="Q8" s="42"/>
      <c r="R8" s="40"/>
      <c r="S8" s="40"/>
      <c r="T8" s="2">
        <v>8.8215789794921875</v>
      </c>
      <c r="U8" s="9">
        <v>0.16500000000000001</v>
      </c>
      <c r="V8" s="9">
        <v>0.25232368193796084</v>
      </c>
      <c r="W8" s="9">
        <v>0.36727239262097805</v>
      </c>
      <c r="X8" s="9">
        <v>0</v>
      </c>
      <c r="Y8" s="14">
        <v>0</v>
      </c>
      <c r="Z8" s="9">
        <f t="shared" si="0"/>
        <v>0.36727239262097805</v>
      </c>
      <c r="AA8" s="43"/>
      <c r="AC8" s="3">
        <v>61.73592411987179</v>
      </c>
      <c r="AD8" s="44" t="s">
        <v>101</v>
      </c>
      <c r="AE8" s="3">
        <v>7.7359241198717905</v>
      </c>
      <c r="AF8" s="44" t="s">
        <v>101</v>
      </c>
      <c r="AG8" s="62"/>
      <c r="AH8" s="62"/>
    </row>
    <row r="9" spans="1:34" x14ac:dyDescent="0.25">
      <c r="A9" s="38">
        <v>134</v>
      </c>
      <c r="B9" s="39"/>
      <c r="C9" s="41"/>
      <c r="D9" s="18"/>
      <c r="E9" s="40"/>
      <c r="F9" s="40"/>
      <c r="G9" s="40"/>
      <c r="H9" s="40"/>
      <c r="I9" s="40"/>
      <c r="J9" s="40"/>
      <c r="K9" s="40"/>
      <c r="L9" s="40"/>
      <c r="M9" s="38"/>
      <c r="N9" s="4">
        <v>50</v>
      </c>
      <c r="O9" s="5">
        <v>0</v>
      </c>
      <c r="P9" s="42"/>
      <c r="Q9" s="42"/>
      <c r="R9" s="40"/>
      <c r="S9" s="40"/>
      <c r="T9" s="2">
        <v>7.098060131072998</v>
      </c>
      <c r="U9" s="9">
        <v>0.16500000000000001</v>
      </c>
      <c r="V9" s="9">
        <v>0.15413891532249457</v>
      </c>
      <c r="W9" s="9">
        <v>0.1805244027670769</v>
      </c>
      <c r="X9" s="9">
        <v>0</v>
      </c>
      <c r="Y9" s="14">
        <v>0</v>
      </c>
      <c r="Z9" s="9">
        <f t="shared" si="0"/>
        <v>0.1805244027670769</v>
      </c>
      <c r="AA9" s="43"/>
      <c r="AC9" s="3">
        <v>61.916448522638866</v>
      </c>
      <c r="AD9" s="44" t="s">
        <v>101</v>
      </c>
      <c r="AE9" s="3">
        <v>7.9164485226388672</v>
      </c>
      <c r="AF9" s="44" t="s">
        <v>101</v>
      </c>
      <c r="AG9" s="62"/>
      <c r="AH9" s="62"/>
    </row>
    <row r="10" spans="1:34" x14ac:dyDescent="0.25">
      <c r="A10" s="38">
        <v>135</v>
      </c>
      <c r="B10" s="39"/>
      <c r="C10" s="41"/>
      <c r="D10" s="18"/>
      <c r="E10" s="40"/>
      <c r="F10" s="40"/>
      <c r="G10" s="40"/>
      <c r="H10" s="40"/>
      <c r="I10" s="40"/>
      <c r="J10" s="40"/>
      <c r="K10" s="40"/>
      <c r="L10" s="40"/>
      <c r="M10" s="38"/>
      <c r="N10" s="4">
        <v>50</v>
      </c>
      <c r="O10" s="5">
        <v>0</v>
      </c>
      <c r="P10" s="42"/>
      <c r="Q10" s="42"/>
      <c r="R10" s="40"/>
      <c r="S10" s="40"/>
      <c r="T10" s="2">
        <v>8.3419036865234375</v>
      </c>
      <c r="U10" s="9">
        <v>0.16500000000000001</v>
      </c>
      <c r="V10" s="9">
        <v>0.1058784233546879</v>
      </c>
      <c r="W10" s="9">
        <v>0.14573255566745044</v>
      </c>
      <c r="X10" s="9">
        <v>0</v>
      </c>
      <c r="Y10" s="14">
        <v>0</v>
      </c>
      <c r="Z10" s="9">
        <f t="shared" si="0"/>
        <v>0.14573255566745044</v>
      </c>
      <c r="AA10" s="43"/>
      <c r="AC10" s="3">
        <v>62.062181078306317</v>
      </c>
      <c r="AD10" s="44" t="s">
        <v>101</v>
      </c>
      <c r="AE10" s="3">
        <v>8.0621810783063168</v>
      </c>
      <c r="AF10" s="44" t="s">
        <v>101</v>
      </c>
      <c r="AG10" s="62"/>
      <c r="AH10" s="62"/>
    </row>
    <row r="11" spans="1:34" x14ac:dyDescent="0.25">
      <c r="A11" s="38">
        <v>136</v>
      </c>
      <c r="B11" s="39"/>
      <c r="C11" s="41"/>
      <c r="D11" s="18"/>
      <c r="E11" s="40"/>
      <c r="F11" s="40"/>
      <c r="G11" s="40"/>
      <c r="H11" s="40"/>
      <c r="I11" s="40"/>
      <c r="J11" s="40"/>
      <c r="K11" s="40"/>
      <c r="L11" s="40"/>
      <c r="M11" s="38"/>
      <c r="N11" s="4">
        <v>50</v>
      </c>
      <c r="O11" s="5">
        <v>0</v>
      </c>
      <c r="P11" s="42"/>
      <c r="Q11" s="42"/>
      <c r="R11" s="40"/>
      <c r="S11" s="40"/>
      <c r="T11" s="2">
        <v>5.1709742546081543</v>
      </c>
      <c r="U11" s="9">
        <v>0.16500000000000001</v>
      </c>
      <c r="V11" s="9">
        <v>6.6919009976589422E-2</v>
      </c>
      <c r="W11" s="9">
        <v>5.7096018825913676E-2</v>
      </c>
      <c r="X11" s="9">
        <v>0</v>
      </c>
      <c r="Y11" s="14">
        <v>0</v>
      </c>
      <c r="Z11" s="9">
        <f t="shared" si="0"/>
        <v>5.7096018825913676E-2</v>
      </c>
      <c r="AA11" s="43"/>
      <c r="AC11" s="3">
        <v>62.119277097132233</v>
      </c>
      <c r="AD11" s="44" t="s">
        <v>101</v>
      </c>
      <c r="AE11" s="3">
        <v>8.1192770971322297</v>
      </c>
      <c r="AF11" s="44" t="s">
        <v>101</v>
      </c>
      <c r="AG11" s="62"/>
      <c r="AH11" s="62"/>
    </row>
    <row r="12" spans="1:34" x14ac:dyDescent="0.25">
      <c r="A12" s="38">
        <v>137</v>
      </c>
      <c r="B12" s="39"/>
      <c r="C12" s="41"/>
      <c r="D12" s="18"/>
      <c r="E12" s="40"/>
      <c r="F12" s="40"/>
      <c r="G12" s="40"/>
      <c r="H12" s="40"/>
      <c r="I12" s="40"/>
      <c r="J12" s="40"/>
      <c r="K12" s="40"/>
      <c r="L12" s="40"/>
      <c r="M12" s="38"/>
      <c r="N12" s="4">
        <v>50</v>
      </c>
      <c r="O12" s="5">
        <v>0</v>
      </c>
      <c r="P12" s="42"/>
      <c r="Q12" s="42"/>
      <c r="R12" s="40"/>
      <c r="S12" s="40"/>
      <c r="T12" s="2">
        <v>6.8380751609802246</v>
      </c>
      <c r="U12" s="9">
        <v>0.16500000000000001</v>
      </c>
      <c r="V12" s="9">
        <v>5.1655245545267674E-2</v>
      </c>
      <c r="W12" s="9">
        <v>5.8281704497075829E-2</v>
      </c>
      <c r="X12" s="9">
        <v>0</v>
      </c>
      <c r="Y12" s="14">
        <v>0</v>
      </c>
      <c r="Z12" s="9">
        <f t="shared" si="0"/>
        <v>5.8281704497075829E-2</v>
      </c>
      <c r="AA12" s="43"/>
      <c r="AC12" s="3">
        <v>62.17755880162931</v>
      </c>
      <c r="AD12" s="44" t="s">
        <v>101</v>
      </c>
      <c r="AE12" s="3">
        <v>8.1775588016293064</v>
      </c>
      <c r="AF12" s="44" t="s">
        <v>101</v>
      </c>
      <c r="AG12" s="62"/>
      <c r="AH12" s="62"/>
    </row>
    <row r="13" spans="1:34" x14ac:dyDescent="0.25">
      <c r="A13" s="38">
        <v>138</v>
      </c>
      <c r="B13" s="39"/>
      <c r="C13" s="40"/>
      <c r="D13" s="18"/>
      <c r="E13" s="40"/>
      <c r="F13" s="40"/>
      <c r="G13" s="40"/>
      <c r="H13" s="40"/>
      <c r="I13" s="40"/>
      <c r="J13" s="40"/>
      <c r="K13" s="40"/>
      <c r="L13" s="40"/>
      <c r="M13" s="38"/>
      <c r="N13" s="4">
        <v>60</v>
      </c>
      <c r="O13" s="5">
        <v>0</v>
      </c>
      <c r="P13" s="42"/>
      <c r="Q13" s="42"/>
      <c r="R13" s="40"/>
      <c r="S13" s="40"/>
      <c r="T13" s="2">
        <v>8.009526252746582</v>
      </c>
      <c r="U13" s="9">
        <v>0.16500000000000001</v>
      </c>
      <c r="V13" s="9">
        <v>0.32926879591914132</v>
      </c>
      <c r="W13" s="9">
        <v>0.43515236574556221</v>
      </c>
      <c r="X13" s="9">
        <v>0</v>
      </c>
      <c r="Y13" s="14">
        <v>0</v>
      </c>
      <c r="Z13" s="9">
        <f t="shared" si="0"/>
        <v>0.43515236574556221</v>
      </c>
      <c r="AA13" s="43"/>
      <c r="AC13" s="3">
        <v>62.612711167374869</v>
      </c>
      <c r="AD13" s="44" t="s">
        <v>101</v>
      </c>
      <c r="AE13" s="3">
        <v>8.6127111673748686</v>
      </c>
      <c r="AF13" s="44" t="s">
        <v>101</v>
      </c>
      <c r="AG13" s="62"/>
      <c r="AH13" s="62"/>
    </row>
    <row r="14" spans="1:34" x14ac:dyDescent="0.25">
      <c r="A14" s="38">
        <v>139</v>
      </c>
      <c r="B14" s="39"/>
      <c r="C14" s="40"/>
      <c r="D14" s="18"/>
      <c r="E14" s="40"/>
      <c r="F14" s="40"/>
      <c r="G14" s="40"/>
      <c r="H14" s="40"/>
      <c r="I14" s="40"/>
      <c r="J14" s="40"/>
      <c r="K14" s="40"/>
      <c r="L14" s="40"/>
      <c r="M14" s="38"/>
      <c r="N14" s="4">
        <v>70</v>
      </c>
      <c r="O14" s="5">
        <v>0</v>
      </c>
      <c r="P14" s="42"/>
      <c r="Q14" s="42"/>
      <c r="R14" s="40"/>
      <c r="S14" s="40"/>
      <c r="T14" s="2">
        <v>7.3676815032958984</v>
      </c>
      <c r="U14" s="9">
        <v>0.16500000000000001</v>
      </c>
      <c r="V14" s="9">
        <v>0.46430184107669414</v>
      </c>
      <c r="W14" s="9">
        <v>0.56443663426375357</v>
      </c>
      <c r="X14" s="9">
        <v>0</v>
      </c>
      <c r="Y14" s="14">
        <v>0</v>
      </c>
      <c r="Z14" s="9">
        <f t="shared" si="0"/>
        <v>0.56443663426375357</v>
      </c>
      <c r="AA14" s="43"/>
      <c r="AC14" s="3">
        <v>63.177147801638625</v>
      </c>
      <c r="AD14" s="44" t="s">
        <v>101</v>
      </c>
      <c r="AE14" s="3">
        <v>9.1771478016386219</v>
      </c>
      <c r="AF14" s="44" t="s">
        <v>101</v>
      </c>
      <c r="AG14" s="62"/>
      <c r="AH14" s="62"/>
    </row>
    <row r="15" spans="1:34" x14ac:dyDescent="0.25">
      <c r="A15" s="38">
        <v>140</v>
      </c>
      <c r="B15" s="39"/>
      <c r="C15" s="19">
        <v>12.1</v>
      </c>
      <c r="D15" s="18"/>
      <c r="E15" s="40"/>
      <c r="F15" s="40"/>
      <c r="G15" s="40"/>
      <c r="H15" s="40"/>
      <c r="I15" s="40"/>
      <c r="J15" s="40"/>
      <c r="K15" s="40"/>
      <c r="L15" s="40"/>
      <c r="M15" s="38"/>
      <c r="N15" s="4">
        <v>80</v>
      </c>
      <c r="O15" s="5">
        <v>0</v>
      </c>
      <c r="P15" s="42"/>
      <c r="Q15" s="42"/>
      <c r="R15" s="40"/>
      <c r="S15" s="40"/>
      <c r="T15" s="2">
        <v>7.4678773880004883</v>
      </c>
      <c r="U15" s="9">
        <v>0.16500000000000001</v>
      </c>
      <c r="V15" s="9">
        <v>0.54717813339929278</v>
      </c>
      <c r="W15" s="9">
        <v>0.67423276958744738</v>
      </c>
      <c r="X15" s="9">
        <v>3.1306548835666952</v>
      </c>
      <c r="Y15" s="14">
        <v>0</v>
      </c>
      <c r="Z15" s="9">
        <f t="shared" si="0"/>
        <v>3.8048876531541427</v>
      </c>
      <c r="AA15" s="43"/>
      <c r="AC15" s="3">
        <v>54.882035454792771</v>
      </c>
      <c r="AD15" s="44" t="s">
        <v>101</v>
      </c>
      <c r="AE15" s="3">
        <v>0.88203545479276535</v>
      </c>
      <c r="AF15" s="44" t="s">
        <v>101</v>
      </c>
      <c r="AG15" s="62"/>
      <c r="AH15" s="62"/>
    </row>
    <row r="16" spans="1:34" x14ac:dyDescent="0.25">
      <c r="A16" s="38">
        <v>141</v>
      </c>
      <c r="B16" s="39"/>
      <c r="C16" s="40"/>
      <c r="D16" s="18"/>
      <c r="E16" s="40"/>
      <c r="F16" s="40"/>
      <c r="G16" s="40"/>
      <c r="H16" s="40"/>
      <c r="I16" s="40"/>
      <c r="J16" s="40"/>
      <c r="K16" s="40"/>
      <c r="L16" s="40"/>
      <c r="M16" s="56"/>
      <c r="N16" s="4">
        <v>90</v>
      </c>
      <c r="O16" s="5">
        <v>0</v>
      </c>
      <c r="P16" s="42"/>
      <c r="Q16" s="42"/>
      <c r="R16" s="40"/>
      <c r="S16" s="40"/>
      <c r="T16" s="2">
        <v>3.3833808898925781</v>
      </c>
      <c r="U16" s="9">
        <v>0.16500000000000001</v>
      </c>
      <c r="V16" s="9">
        <v>1</v>
      </c>
      <c r="W16" s="9">
        <v>0.55825784683227542</v>
      </c>
      <c r="X16" s="9">
        <v>0</v>
      </c>
      <c r="Y16" s="14">
        <v>0</v>
      </c>
      <c r="Z16" s="9">
        <f t="shared" si="0"/>
        <v>0.55825784683227542</v>
      </c>
      <c r="AA16" s="43"/>
      <c r="AC16" s="3">
        <v>55.440293301625047</v>
      </c>
      <c r="AD16" s="44" t="s">
        <v>101</v>
      </c>
      <c r="AE16" s="3">
        <v>1.4402933016250408</v>
      </c>
      <c r="AF16" s="44" t="s">
        <v>101</v>
      </c>
      <c r="AG16" s="62"/>
      <c r="AH16" s="62"/>
    </row>
    <row r="17" spans="1:34" x14ac:dyDescent="0.25">
      <c r="A17" s="38">
        <v>142</v>
      </c>
      <c r="B17" s="39"/>
      <c r="C17" s="40"/>
      <c r="D17" s="18"/>
      <c r="E17" s="40"/>
      <c r="F17" s="40"/>
      <c r="G17" s="40"/>
      <c r="H17" s="40"/>
      <c r="I17" s="40"/>
      <c r="J17" s="40"/>
      <c r="K17" s="40"/>
      <c r="L17" s="40"/>
      <c r="M17" s="55" t="s">
        <v>103</v>
      </c>
      <c r="N17" s="4">
        <v>100</v>
      </c>
      <c r="O17" s="59">
        <v>0.01</v>
      </c>
      <c r="P17" s="42"/>
      <c r="Q17" s="42"/>
      <c r="R17" s="40"/>
      <c r="S17" s="40"/>
      <c r="T17" s="2">
        <v>4.3019289970397949</v>
      </c>
      <c r="U17" s="9">
        <v>0.1761375</v>
      </c>
      <c r="V17" s="9">
        <v>1</v>
      </c>
      <c r="W17" s="9">
        <v>0.75773101871609694</v>
      </c>
      <c r="X17" s="9">
        <v>0</v>
      </c>
      <c r="Y17" s="14">
        <v>0</v>
      </c>
      <c r="Z17" s="9">
        <f t="shared" si="0"/>
        <v>0.75773101871609694</v>
      </c>
      <c r="AA17" s="43"/>
      <c r="AC17" s="3">
        <v>56.198024320341148</v>
      </c>
      <c r="AD17" s="44" t="s">
        <v>101</v>
      </c>
      <c r="AE17" s="3">
        <v>2.1980243203411378</v>
      </c>
      <c r="AF17" s="44" t="s">
        <v>101</v>
      </c>
      <c r="AG17" s="62"/>
      <c r="AH17" s="62"/>
    </row>
    <row r="18" spans="1:34" x14ac:dyDescent="0.25">
      <c r="A18" s="38">
        <v>143</v>
      </c>
      <c r="B18" s="50">
        <v>4</v>
      </c>
      <c r="C18" s="40"/>
      <c r="D18" s="18"/>
      <c r="E18" s="40"/>
      <c r="F18" s="40"/>
      <c r="G18" s="40"/>
      <c r="H18" s="40"/>
      <c r="I18" s="40"/>
      <c r="J18" s="40"/>
      <c r="K18" s="40"/>
      <c r="L18" s="40"/>
      <c r="M18" s="38"/>
      <c r="N18" s="4">
        <v>110</v>
      </c>
      <c r="O18" s="5">
        <v>0.01</v>
      </c>
      <c r="P18" s="42"/>
      <c r="Q18" s="42"/>
      <c r="R18" s="40"/>
      <c r="S18" s="40"/>
      <c r="T18" s="2">
        <v>2.367823600769043</v>
      </c>
      <c r="U18" s="9">
        <v>0.1761375</v>
      </c>
      <c r="V18" s="9">
        <v>1</v>
      </c>
      <c r="W18" s="9">
        <v>0.4170625294804573</v>
      </c>
      <c r="X18" s="9">
        <v>1.9507610712885857</v>
      </c>
      <c r="Y18" s="14">
        <v>0</v>
      </c>
      <c r="Z18" s="9">
        <f t="shared" si="0"/>
        <v>2.367823600769043</v>
      </c>
      <c r="AA18" s="43"/>
      <c r="AC18" s="3">
        <v>55.585086849821607</v>
      </c>
      <c r="AD18" s="44" t="s">
        <v>101</v>
      </c>
      <c r="AE18" s="3">
        <v>1.5850868498215949</v>
      </c>
      <c r="AF18" s="44" t="s">
        <v>101</v>
      </c>
      <c r="AG18" s="62"/>
      <c r="AH18" s="62"/>
    </row>
    <row r="19" spans="1:34" x14ac:dyDescent="0.25">
      <c r="A19" s="38">
        <v>144</v>
      </c>
      <c r="B19" s="41"/>
      <c r="C19" s="40"/>
      <c r="D19" s="18"/>
      <c r="E19" s="40"/>
      <c r="F19" s="40"/>
      <c r="G19" s="40"/>
      <c r="H19" s="40"/>
      <c r="I19" s="40"/>
      <c r="J19" s="40"/>
      <c r="K19" s="40"/>
      <c r="L19" s="40"/>
      <c r="M19" s="38"/>
      <c r="N19" s="4">
        <v>120</v>
      </c>
      <c r="O19" s="5">
        <v>0.01</v>
      </c>
      <c r="P19" s="42"/>
      <c r="Q19" s="42"/>
      <c r="R19" s="40"/>
      <c r="S19" s="40"/>
      <c r="T19" s="2">
        <v>3.6422374248504639</v>
      </c>
      <c r="U19" s="9">
        <v>0.1761375</v>
      </c>
      <c r="V19" s="9">
        <v>1</v>
      </c>
      <c r="W19" s="9">
        <v>0.64153459441959859</v>
      </c>
      <c r="X19" s="9">
        <v>1.0192389287114141</v>
      </c>
      <c r="Y19" s="14">
        <v>0</v>
      </c>
      <c r="Z19" s="9">
        <f t="shared" si="0"/>
        <v>1.6607735231310126</v>
      </c>
      <c r="AA19" s="43"/>
      <c r="AC19" s="3">
        <v>56.226621444241204</v>
      </c>
      <c r="AD19" s="44" t="s">
        <v>101</v>
      </c>
      <c r="AE19" s="3">
        <v>2.2266214442411933</v>
      </c>
      <c r="AF19" s="44" t="s">
        <v>101</v>
      </c>
      <c r="AG19" s="62"/>
      <c r="AH19" s="62"/>
    </row>
    <row r="20" spans="1:34" x14ac:dyDescent="0.25">
      <c r="A20" s="38">
        <v>145</v>
      </c>
      <c r="B20" s="50">
        <v>13</v>
      </c>
      <c r="C20" s="40"/>
      <c r="D20" s="18"/>
      <c r="E20" s="40"/>
      <c r="F20" s="40"/>
      <c r="G20" s="40"/>
      <c r="H20" s="40"/>
      <c r="I20" s="40"/>
      <c r="J20" s="40"/>
      <c r="K20" s="40"/>
      <c r="L20" s="40"/>
      <c r="M20" s="57"/>
      <c r="N20" s="4">
        <v>130</v>
      </c>
      <c r="O20" s="5">
        <v>0.01</v>
      </c>
      <c r="P20" s="42"/>
      <c r="Q20" s="42"/>
      <c r="R20" s="40"/>
      <c r="S20" s="40"/>
      <c r="T20" s="2">
        <v>1.6493057012557983</v>
      </c>
      <c r="U20" s="9">
        <v>0.1761375</v>
      </c>
      <c r="V20" s="9">
        <v>1</v>
      </c>
      <c r="W20" s="9">
        <v>0.29050458295494319</v>
      </c>
      <c r="X20" s="9">
        <v>1.358801118300855</v>
      </c>
      <c r="Y20" s="14">
        <v>0</v>
      </c>
      <c r="Z20" s="9">
        <f t="shared" si="0"/>
        <v>1.6493057012557983</v>
      </c>
      <c r="AA20" s="43"/>
      <c r="AC20" s="3">
        <v>52.427126027196152</v>
      </c>
      <c r="AD20" s="44" t="s">
        <v>101</v>
      </c>
      <c r="AE20" s="3">
        <v>0</v>
      </c>
      <c r="AF20" s="44" t="s">
        <v>101</v>
      </c>
      <c r="AG20" s="62"/>
      <c r="AH20" s="62"/>
    </row>
    <row r="21" spans="1:34" x14ac:dyDescent="0.25">
      <c r="A21" s="38">
        <v>146</v>
      </c>
      <c r="B21" s="41"/>
      <c r="C21" s="40"/>
      <c r="D21" s="18"/>
      <c r="E21" s="40"/>
      <c r="F21" s="40"/>
      <c r="G21" s="40"/>
      <c r="H21" s="40"/>
      <c r="I21" s="40"/>
      <c r="J21" s="40"/>
      <c r="K21" s="40"/>
      <c r="L21" s="40"/>
      <c r="M21" s="57"/>
      <c r="N21" s="4">
        <v>140</v>
      </c>
      <c r="O21" s="5">
        <v>0.01</v>
      </c>
      <c r="P21" s="42"/>
      <c r="Q21" s="42"/>
      <c r="R21" s="40"/>
      <c r="S21" s="40"/>
      <c r="T21" s="2">
        <v>4.7921571731567383</v>
      </c>
      <c r="U21" s="9">
        <v>0.1761375</v>
      </c>
      <c r="V21" s="9">
        <v>1</v>
      </c>
      <c r="W21" s="9">
        <v>0.84407858408689496</v>
      </c>
      <c r="X21" s="9">
        <v>3.9480785890698433</v>
      </c>
      <c r="Y21" s="14">
        <v>0</v>
      </c>
      <c r="Z21" s="9">
        <f t="shared" si="0"/>
        <v>4.7921571731567383</v>
      </c>
      <c r="AA21" s="43"/>
      <c r="AC21" s="3">
        <v>53.271204611283046</v>
      </c>
      <c r="AD21" s="44" t="s">
        <v>101</v>
      </c>
      <c r="AE21" s="3">
        <v>0.84407858408689496</v>
      </c>
      <c r="AF21" s="44" t="s">
        <v>101</v>
      </c>
      <c r="AG21" s="62"/>
      <c r="AH21" s="62"/>
    </row>
    <row r="22" spans="1:34" x14ac:dyDescent="0.25">
      <c r="A22" s="38">
        <v>147</v>
      </c>
      <c r="B22" s="41"/>
      <c r="C22" s="40"/>
      <c r="D22" s="18"/>
      <c r="E22" s="40"/>
      <c r="F22" s="40"/>
      <c r="G22" s="40"/>
      <c r="H22" s="40"/>
      <c r="I22" s="40"/>
      <c r="J22" s="40"/>
      <c r="K22" s="40"/>
      <c r="L22" s="40"/>
      <c r="M22" s="55" t="s">
        <v>104</v>
      </c>
      <c r="N22" s="4">
        <v>150</v>
      </c>
      <c r="O22" s="59">
        <v>1.6E-2</v>
      </c>
      <c r="P22" s="42"/>
      <c r="Q22" s="42"/>
      <c r="R22" s="40"/>
      <c r="S22" s="40"/>
      <c r="T22" s="2">
        <v>6.2070317268371582</v>
      </c>
      <c r="U22" s="9">
        <v>0.18282000000000001</v>
      </c>
      <c r="V22" s="9">
        <v>1</v>
      </c>
      <c r="W22" s="9">
        <v>1.1347695403003693</v>
      </c>
      <c r="X22" s="9">
        <v>3.6031202926293018</v>
      </c>
      <c r="Y22" s="14">
        <v>0</v>
      </c>
      <c r="Z22" s="9">
        <f t="shared" si="0"/>
        <v>4.737889832929671</v>
      </c>
      <c r="AA22" s="43"/>
      <c r="AC22" s="3">
        <v>54.405974151583415</v>
      </c>
      <c r="AD22" s="44" t="s">
        <v>101</v>
      </c>
      <c r="AE22" s="3">
        <v>1.9788481243872642</v>
      </c>
      <c r="AF22" s="44" t="s">
        <v>101</v>
      </c>
      <c r="AG22" s="62"/>
      <c r="AH22" s="62"/>
    </row>
    <row r="23" spans="1:34" x14ac:dyDescent="0.25">
      <c r="A23" s="38">
        <v>148</v>
      </c>
      <c r="B23" s="50">
        <v>2</v>
      </c>
      <c r="C23" s="40"/>
      <c r="D23" s="18"/>
      <c r="E23" s="40"/>
      <c r="F23" s="40"/>
      <c r="G23" s="40"/>
      <c r="H23" s="40"/>
      <c r="I23" s="40"/>
      <c r="J23" s="40"/>
      <c r="K23" s="40"/>
      <c r="L23" s="40"/>
      <c r="M23" s="38"/>
      <c r="N23" s="4">
        <v>160</v>
      </c>
      <c r="O23" s="5">
        <v>0.01</v>
      </c>
      <c r="P23" s="42"/>
      <c r="Q23" s="42"/>
      <c r="R23" s="40"/>
      <c r="S23" s="40"/>
      <c r="T23" s="2">
        <v>5.2571024894714355</v>
      </c>
      <c r="U23" s="9">
        <v>0.1761375</v>
      </c>
      <c r="V23" s="9">
        <v>1</v>
      </c>
      <c r="W23" s="9">
        <v>0.92597288973927494</v>
      </c>
      <c r="X23" s="9">
        <v>1.4849999999999999</v>
      </c>
      <c r="Y23" s="14">
        <v>0</v>
      </c>
      <c r="Z23" s="9">
        <f t="shared" si="0"/>
        <v>2.4109728897392748</v>
      </c>
      <c r="AA23" s="43"/>
      <c r="AC23" s="3">
        <v>54.816947041322692</v>
      </c>
      <c r="AD23" s="44"/>
      <c r="AE23" s="3">
        <v>2.4198210141265388</v>
      </c>
      <c r="AF23" s="44"/>
      <c r="AG23" s="62"/>
      <c r="AH23" s="62"/>
    </row>
    <row r="24" spans="1:34" x14ac:dyDescent="0.25">
      <c r="A24" s="38">
        <v>149</v>
      </c>
      <c r="B24" s="41"/>
      <c r="C24" s="40"/>
      <c r="D24" s="18"/>
      <c r="E24" s="40"/>
      <c r="F24" s="40"/>
      <c r="G24" s="40"/>
      <c r="H24" s="40"/>
      <c r="I24" s="40"/>
      <c r="J24" s="40"/>
      <c r="K24" s="40"/>
      <c r="L24" s="40"/>
      <c r="M24" s="38"/>
      <c r="N24" s="4">
        <v>170</v>
      </c>
      <c r="O24" s="5">
        <v>0.01</v>
      </c>
      <c r="P24" s="42"/>
      <c r="Q24" s="42"/>
      <c r="R24" s="40"/>
      <c r="S24" s="40"/>
      <c r="T24" s="2">
        <v>6.9470701217651367</v>
      </c>
      <c r="U24" s="9">
        <v>0.1761375</v>
      </c>
      <c r="V24" s="9">
        <v>1</v>
      </c>
      <c r="W24" s="9">
        <v>1.2236395635724069</v>
      </c>
      <c r="X24" s="9">
        <v>0</v>
      </c>
      <c r="Y24" s="14">
        <v>0</v>
      </c>
      <c r="Z24" s="9">
        <f t="shared" si="0"/>
        <v>1.2236395635724069</v>
      </c>
      <c r="AA24" s="43"/>
      <c r="AC24" s="3">
        <v>56.040586604895097</v>
      </c>
      <c r="AD24" s="44" t="s">
        <v>101</v>
      </c>
      <c r="AE24" s="3">
        <v>3.6734605776989455</v>
      </c>
      <c r="AF24" s="44" t="s">
        <v>101</v>
      </c>
      <c r="AG24" s="62"/>
      <c r="AH24" s="62"/>
    </row>
    <row r="25" spans="1:34" x14ac:dyDescent="0.25">
      <c r="A25" s="38">
        <v>150</v>
      </c>
      <c r="B25" s="41"/>
      <c r="C25" s="40"/>
      <c r="D25" s="18"/>
      <c r="E25" s="40"/>
      <c r="F25" s="40"/>
      <c r="G25" s="40"/>
      <c r="H25" s="40"/>
      <c r="I25" s="40"/>
      <c r="J25" s="40"/>
      <c r="K25" s="40"/>
      <c r="L25" s="40"/>
      <c r="M25" s="38"/>
      <c r="N25" s="4">
        <v>180</v>
      </c>
      <c r="O25" s="5">
        <v>0.02</v>
      </c>
      <c r="P25" s="42"/>
      <c r="Q25" s="42"/>
      <c r="R25" s="40"/>
      <c r="S25" s="40"/>
      <c r="T25" s="2">
        <v>7.0418052673339844</v>
      </c>
      <c r="U25" s="9">
        <v>0.187275</v>
      </c>
      <c r="V25" s="9">
        <v>1</v>
      </c>
      <c r="W25" s="9">
        <v>1.3187540814399719</v>
      </c>
      <c r="X25" s="9">
        <v>0</v>
      </c>
      <c r="Y25" s="14">
        <v>0</v>
      </c>
      <c r="Z25" s="9">
        <f t="shared" si="0"/>
        <v>1.3187540814399719</v>
      </c>
      <c r="AA25" s="43"/>
      <c r="AC25" s="3">
        <v>57.359340686335067</v>
      </c>
      <c r="AD25" s="44" t="s">
        <v>101</v>
      </c>
      <c r="AE25" s="3">
        <v>5.0222146591389176</v>
      </c>
      <c r="AF25" s="44" t="s">
        <v>101</v>
      </c>
      <c r="AG25" s="62"/>
      <c r="AH25" s="62"/>
    </row>
    <row r="26" spans="1:34" x14ac:dyDescent="0.25">
      <c r="A26" s="38">
        <v>151</v>
      </c>
      <c r="B26" s="41"/>
      <c r="C26" s="40"/>
      <c r="D26" s="18"/>
      <c r="E26" s="40"/>
      <c r="F26" s="40"/>
      <c r="G26" s="40"/>
      <c r="H26" s="40"/>
      <c r="I26" s="40"/>
      <c r="J26" s="40"/>
      <c r="K26" s="40"/>
      <c r="L26" s="40"/>
      <c r="M26" s="56"/>
      <c r="N26" s="4">
        <v>190</v>
      </c>
      <c r="O26" s="5">
        <v>0.02</v>
      </c>
      <c r="P26" s="42"/>
      <c r="Q26" s="42"/>
      <c r="R26" s="40"/>
      <c r="S26" s="40"/>
      <c r="T26" s="2">
        <v>6.0419049263000488</v>
      </c>
      <c r="U26" s="9">
        <v>0.187275</v>
      </c>
      <c r="V26" s="9">
        <v>1</v>
      </c>
      <c r="W26" s="9">
        <v>1.1314977450728416</v>
      </c>
      <c r="X26" s="9">
        <v>0</v>
      </c>
      <c r="Y26" s="14">
        <v>0</v>
      </c>
      <c r="Z26" s="9">
        <f t="shared" si="0"/>
        <v>1.1314977450728416</v>
      </c>
      <c r="AA26" s="43"/>
      <c r="AC26" s="3">
        <v>58.490838431407909</v>
      </c>
      <c r="AD26" s="44" t="s">
        <v>101</v>
      </c>
      <c r="AE26" s="3">
        <v>6.1837124042117599</v>
      </c>
      <c r="AF26" s="44" t="s">
        <v>101</v>
      </c>
      <c r="AG26" s="62"/>
      <c r="AH26" s="62"/>
    </row>
    <row r="27" spans="1:34" x14ac:dyDescent="0.25">
      <c r="A27" s="38">
        <v>152</v>
      </c>
      <c r="B27" s="50">
        <v>21</v>
      </c>
      <c r="C27" s="40"/>
      <c r="D27" s="18"/>
      <c r="E27" s="40"/>
      <c r="F27" s="40"/>
      <c r="G27" s="40"/>
      <c r="H27" s="40"/>
      <c r="I27" s="40"/>
      <c r="J27" s="40"/>
      <c r="K27" s="40"/>
      <c r="L27" s="40"/>
      <c r="M27" s="55" t="s">
        <v>105</v>
      </c>
      <c r="N27" s="4">
        <v>200</v>
      </c>
      <c r="O27" s="5">
        <v>0.01</v>
      </c>
      <c r="P27" s="42"/>
      <c r="Q27" s="42"/>
      <c r="R27" s="40"/>
      <c r="S27" s="40"/>
      <c r="T27" s="2">
        <v>3.526829719543457</v>
      </c>
      <c r="U27" s="9">
        <v>0.1761375</v>
      </c>
      <c r="V27" s="9">
        <v>1</v>
      </c>
      <c r="W27" s="9">
        <v>0.62120696972608569</v>
      </c>
      <c r="X27" s="9">
        <v>2.9056227498173715</v>
      </c>
      <c r="Y27" s="14">
        <v>0</v>
      </c>
      <c r="Z27" s="9">
        <f t="shared" si="0"/>
        <v>3.526829719543457</v>
      </c>
      <c r="AA27" s="43"/>
      <c r="AC27" s="3">
        <v>47.022045401133994</v>
      </c>
      <c r="AD27" s="44" t="s">
        <v>101</v>
      </c>
      <c r="AE27" s="3">
        <v>0</v>
      </c>
      <c r="AF27" s="44" t="s">
        <v>101</v>
      </c>
      <c r="AG27" s="62"/>
      <c r="AH27" s="62"/>
    </row>
    <row r="28" spans="1:34" x14ac:dyDescent="0.25">
      <c r="A28" s="38">
        <v>153</v>
      </c>
      <c r="B28" s="50">
        <v>18</v>
      </c>
      <c r="C28" s="40"/>
      <c r="D28" s="18"/>
      <c r="E28" s="40"/>
      <c r="F28" s="40"/>
      <c r="G28" s="40"/>
      <c r="H28" s="40"/>
      <c r="I28" s="40"/>
      <c r="J28" s="40"/>
      <c r="K28" s="40"/>
      <c r="L28" s="40"/>
      <c r="M28" s="38"/>
      <c r="N28" s="4">
        <v>210</v>
      </c>
      <c r="O28" s="5">
        <v>0.01</v>
      </c>
      <c r="P28" s="42"/>
      <c r="Q28" s="42"/>
      <c r="R28" s="40"/>
      <c r="S28" s="40"/>
      <c r="T28" s="2">
        <v>1.0241024494171143</v>
      </c>
      <c r="U28" s="9">
        <v>0.1761375</v>
      </c>
      <c r="V28" s="9">
        <v>1</v>
      </c>
      <c r="W28" s="9">
        <v>0.18038284518420697</v>
      </c>
      <c r="X28" s="9">
        <v>0.84371960423290726</v>
      </c>
      <c r="Y28" s="14">
        <v>0</v>
      </c>
      <c r="Z28" s="9">
        <f t="shared" si="0"/>
        <v>1.0241024494171143</v>
      </c>
      <c r="AA28" s="43"/>
      <c r="AC28" s="3">
        <v>30.046147850551108</v>
      </c>
      <c r="AD28" s="44" t="s">
        <v>101</v>
      </c>
      <c r="AE28" s="3">
        <v>0</v>
      </c>
      <c r="AF28" s="44" t="s">
        <v>101</v>
      </c>
      <c r="AG28" s="62"/>
      <c r="AH28" s="62"/>
    </row>
    <row r="29" spans="1:34" x14ac:dyDescent="0.25">
      <c r="A29" s="38">
        <v>154</v>
      </c>
      <c r="B29" s="50">
        <v>1</v>
      </c>
      <c r="C29" s="40"/>
      <c r="D29" s="18"/>
      <c r="E29" s="40"/>
      <c r="F29" s="40"/>
      <c r="G29" s="40"/>
      <c r="H29" s="40"/>
      <c r="I29" s="40"/>
      <c r="J29" s="40"/>
      <c r="K29" s="40"/>
      <c r="L29" s="40"/>
      <c r="M29" s="38"/>
      <c r="N29" s="4">
        <v>220</v>
      </c>
      <c r="O29" s="5">
        <v>0.01</v>
      </c>
      <c r="P29" s="42"/>
      <c r="Q29" s="42"/>
      <c r="R29" s="40"/>
      <c r="S29" s="40"/>
      <c r="T29" s="2">
        <v>3.017580509185791</v>
      </c>
      <c r="U29" s="9">
        <v>0.1761375</v>
      </c>
      <c r="V29" s="9">
        <v>1</v>
      </c>
      <c r="W29" s="9">
        <v>0.53150908693671228</v>
      </c>
      <c r="X29" s="9">
        <v>2.4860714222490787</v>
      </c>
      <c r="Y29" s="14">
        <v>0</v>
      </c>
      <c r="Z29" s="9">
        <f t="shared" si="0"/>
        <v>3.017580509185791</v>
      </c>
      <c r="AA29" s="43"/>
      <c r="AC29" s="3">
        <v>30.32015693748782</v>
      </c>
      <c r="AD29" s="44" t="s">
        <v>101</v>
      </c>
      <c r="AE29" s="3">
        <v>0.30400908693671219</v>
      </c>
      <c r="AF29" s="44" t="s">
        <v>101</v>
      </c>
      <c r="AG29" s="62"/>
      <c r="AH29" s="62"/>
    </row>
    <row r="30" spans="1:34" x14ac:dyDescent="0.25">
      <c r="A30" s="38">
        <v>155</v>
      </c>
      <c r="B30" s="41"/>
      <c r="C30" s="40"/>
      <c r="D30" s="18"/>
      <c r="E30" s="19">
        <v>26.074999999999999</v>
      </c>
      <c r="F30" s="19">
        <v>24.988860197499999</v>
      </c>
      <c r="G30" s="19">
        <v>22.095088024999995</v>
      </c>
      <c r="H30" s="19">
        <v>18.940311440000002</v>
      </c>
      <c r="I30" s="19">
        <v>15.645470505</v>
      </c>
      <c r="J30" s="19">
        <v>16.3246781625</v>
      </c>
      <c r="K30" s="19">
        <v>18.197778800000002</v>
      </c>
      <c r="L30" s="40"/>
      <c r="M30" s="38"/>
      <c r="N30" s="4">
        <v>230</v>
      </c>
      <c r="O30" s="5">
        <v>0.02</v>
      </c>
      <c r="P30" s="42"/>
      <c r="Q30" s="67"/>
      <c r="R30" s="40"/>
      <c r="S30" s="40"/>
      <c r="T30" s="2">
        <v>4.7893238067626953</v>
      </c>
      <c r="U30" s="9">
        <v>0.187275</v>
      </c>
      <c r="V30" s="9">
        <v>1</v>
      </c>
      <c r="W30" s="9">
        <v>0.89692061591148375</v>
      </c>
      <c r="X30" s="9">
        <v>3.8924031908512116</v>
      </c>
      <c r="Y30" s="14">
        <v>0</v>
      </c>
      <c r="Z30" s="9">
        <f t="shared" si="0"/>
        <v>4.7893238067626953</v>
      </c>
      <c r="AA30" s="43"/>
      <c r="AC30" s="3">
        <v>31.217077553399303</v>
      </c>
      <c r="AD30" s="19">
        <v>8.4567610125000012</v>
      </c>
      <c r="AE30" s="3">
        <v>1.230929702848196</v>
      </c>
      <c r="AF30" s="19">
        <v>3.8714118419999997</v>
      </c>
      <c r="AG30" s="62"/>
      <c r="AH30" s="62"/>
    </row>
    <row r="31" spans="1:34" x14ac:dyDescent="0.25">
      <c r="A31" s="38">
        <v>156</v>
      </c>
      <c r="B31" s="41"/>
      <c r="C31" s="40"/>
      <c r="D31" s="18"/>
      <c r="E31" s="40"/>
      <c r="F31" s="40"/>
      <c r="G31" s="40"/>
      <c r="H31" s="40"/>
      <c r="I31" s="40"/>
      <c r="J31" s="40"/>
      <c r="K31" s="40"/>
      <c r="L31" s="40"/>
      <c r="M31" s="55" t="s">
        <v>106</v>
      </c>
      <c r="N31" s="4">
        <v>240</v>
      </c>
      <c r="O31" s="59">
        <v>1.7000000000000001E-2</v>
      </c>
      <c r="P31" s="42"/>
      <c r="Q31" s="67"/>
      <c r="R31" s="40"/>
      <c r="S31" s="40"/>
      <c r="T31" s="2">
        <v>4.7973489761352539</v>
      </c>
      <c r="U31" s="9">
        <v>0.18393375000000001</v>
      </c>
      <c r="V31" s="9">
        <v>1</v>
      </c>
      <c r="W31" s="9">
        <v>0.88239438723921781</v>
      </c>
      <c r="X31" s="9">
        <v>0.368402637082339</v>
      </c>
      <c r="Y31" s="14">
        <v>0</v>
      </c>
      <c r="Z31" s="9">
        <f t="shared" si="0"/>
        <v>1.2507970243215567</v>
      </c>
      <c r="AA31" s="43"/>
      <c r="AC31" s="3">
        <v>32.099471940638523</v>
      </c>
      <c r="AD31" s="44" t="s">
        <v>101</v>
      </c>
      <c r="AE31" s="3">
        <v>2.1433240900874138</v>
      </c>
      <c r="AF31" s="44" t="s">
        <v>101</v>
      </c>
      <c r="AG31" s="62"/>
      <c r="AH31" s="62"/>
    </row>
    <row r="32" spans="1:34" x14ac:dyDescent="0.25">
      <c r="A32" s="38">
        <v>157</v>
      </c>
      <c r="B32" s="41"/>
      <c r="C32" s="40"/>
      <c r="D32" s="18"/>
      <c r="E32" s="40"/>
      <c r="F32" s="40"/>
      <c r="G32" s="40"/>
      <c r="H32" s="40"/>
      <c r="I32" s="40"/>
      <c r="J32" s="40"/>
      <c r="K32" s="40"/>
      <c r="L32" s="40"/>
      <c r="M32" s="56"/>
      <c r="N32" s="4">
        <v>250</v>
      </c>
      <c r="O32" s="5">
        <v>0.02</v>
      </c>
      <c r="P32" s="42"/>
      <c r="Q32" s="67"/>
      <c r="R32" s="40"/>
      <c r="S32" s="40"/>
      <c r="T32" s="2">
        <v>6.1907243728637695</v>
      </c>
      <c r="U32" s="9">
        <v>0.187275</v>
      </c>
      <c r="V32" s="9">
        <v>1</v>
      </c>
      <c r="W32" s="9">
        <v>1.1593679069280625</v>
      </c>
      <c r="X32" s="9">
        <v>0</v>
      </c>
      <c r="Y32" s="14">
        <v>0</v>
      </c>
      <c r="Z32" s="9">
        <f t="shared" si="0"/>
        <v>1.1593679069280625</v>
      </c>
      <c r="AA32" s="43"/>
      <c r="AC32" s="3">
        <v>33.258839847566584</v>
      </c>
      <c r="AD32" s="44" t="s">
        <v>101</v>
      </c>
      <c r="AE32" s="3">
        <v>3.332691997015476</v>
      </c>
      <c r="AF32" s="44" t="s">
        <v>101</v>
      </c>
      <c r="AG32" s="62"/>
      <c r="AH32" s="62"/>
    </row>
    <row r="33" spans="1:34" x14ac:dyDescent="0.25">
      <c r="A33" s="38">
        <v>158</v>
      </c>
      <c r="B33" s="50">
        <v>3</v>
      </c>
      <c r="C33" s="40"/>
      <c r="D33" s="18"/>
      <c r="E33" s="40"/>
      <c r="F33" s="40"/>
      <c r="G33" s="40"/>
      <c r="H33" s="40"/>
      <c r="I33" s="40"/>
      <c r="J33" s="40"/>
      <c r="K33" s="40"/>
      <c r="L33" s="40"/>
      <c r="M33" s="38"/>
      <c r="N33" s="4">
        <v>260</v>
      </c>
      <c r="O33" s="5">
        <v>0.02</v>
      </c>
      <c r="P33" s="42"/>
      <c r="Q33" s="67"/>
      <c r="R33" s="40"/>
      <c r="S33" s="40"/>
      <c r="T33" s="2">
        <v>3.5059618949890137</v>
      </c>
      <c r="U33" s="9">
        <v>0.187275</v>
      </c>
      <c r="V33" s="9">
        <v>1</v>
      </c>
      <c r="W33" s="9">
        <v>0.65657901388406748</v>
      </c>
      <c r="X33" s="9">
        <v>2.2050000000000001</v>
      </c>
      <c r="Y33" s="14">
        <v>0</v>
      </c>
      <c r="Z33" s="9">
        <f t="shared" si="0"/>
        <v>2.8615790138840675</v>
      </c>
      <c r="AA33" s="43"/>
      <c r="AC33" s="3">
        <v>33.120418861450652</v>
      </c>
      <c r="AD33" s="44" t="s">
        <v>101</v>
      </c>
      <c r="AE33" s="3">
        <v>3.2242710108995434</v>
      </c>
      <c r="AF33" s="44" t="s">
        <v>101</v>
      </c>
      <c r="AG33" s="62"/>
      <c r="AH33" s="62"/>
    </row>
    <row r="34" spans="1:34" x14ac:dyDescent="0.25">
      <c r="A34" s="38">
        <v>159</v>
      </c>
      <c r="B34" s="41">
        <v>0</v>
      </c>
      <c r="C34" s="40"/>
      <c r="D34" s="18"/>
      <c r="E34" s="40"/>
      <c r="F34" s="40"/>
      <c r="G34" s="40"/>
      <c r="H34" s="40"/>
      <c r="I34" s="40"/>
      <c r="J34" s="40"/>
      <c r="K34" s="40"/>
      <c r="L34" s="40"/>
      <c r="M34" s="56"/>
      <c r="N34" s="4">
        <v>270</v>
      </c>
      <c r="O34" s="5">
        <v>0.03</v>
      </c>
      <c r="P34" s="42"/>
      <c r="Q34" s="67"/>
      <c r="R34" s="40"/>
      <c r="S34" s="40"/>
      <c r="T34" s="2">
        <v>2.7542181015014648</v>
      </c>
      <c r="U34" s="9">
        <v>0.19841250000000002</v>
      </c>
      <c r="V34" s="9">
        <v>1</v>
      </c>
      <c r="W34" s="9">
        <v>0.54647129906415948</v>
      </c>
      <c r="X34" s="9">
        <v>0</v>
      </c>
      <c r="Y34" s="14">
        <v>0</v>
      </c>
      <c r="Z34" s="9">
        <f t="shared" si="0"/>
        <v>0.54647129906415948</v>
      </c>
      <c r="AA34" s="43"/>
      <c r="AC34" s="3">
        <v>33.666890160514811</v>
      </c>
      <c r="AD34" s="44" t="s">
        <v>101</v>
      </c>
      <c r="AE34" s="3">
        <v>3.8007423099637028</v>
      </c>
      <c r="AF34" s="44" t="s">
        <v>101</v>
      </c>
      <c r="AG34" s="62"/>
      <c r="AH34" s="62"/>
    </row>
    <row r="35" spans="1:34" x14ac:dyDescent="0.25">
      <c r="A35" s="38">
        <v>160</v>
      </c>
      <c r="B35" s="51">
        <v>9</v>
      </c>
      <c r="C35" s="40"/>
      <c r="D35" s="18"/>
      <c r="E35" s="40"/>
      <c r="F35" s="40"/>
      <c r="G35" s="40"/>
      <c r="H35" s="40"/>
      <c r="I35" s="40"/>
      <c r="J35" s="40"/>
      <c r="K35" s="40"/>
      <c r="L35" s="40"/>
      <c r="M35" s="38"/>
      <c r="N35" s="4">
        <v>280</v>
      </c>
      <c r="O35" s="5">
        <v>0.03</v>
      </c>
      <c r="P35" s="42"/>
      <c r="Q35" s="67"/>
      <c r="R35" s="40"/>
      <c r="S35" s="40"/>
      <c r="T35" s="2">
        <v>3.9797830581665039</v>
      </c>
      <c r="U35" s="9">
        <v>0.19841250000000002</v>
      </c>
      <c r="V35" s="9">
        <v>1</v>
      </c>
      <c r="W35" s="9">
        <v>0.78963870602846153</v>
      </c>
      <c r="X35" s="9">
        <v>3.1901443521380424</v>
      </c>
      <c r="Y35" s="14">
        <v>0</v>
      </c>
      <c r="Z35" s="9">
        <f t="shared" si="0"/>
        <v>3.9797830581665039</v>
      </c>
      <c r="AA35" s="43"/>
      <c r="AC35" s="3">
        <v>32.004028866543273</v>
      </c>
      <c r="AD35" s="44" t="s">
        <v>101</v>
      </c>
      <c r="AE35" s="3">
        <v>2.167881015992164</v>
      </c>
      <c r="AF35" s="44" t="s">
        <v>101</v>
      </c>
      <c r="AG35" s="62"/>
      <c r="AH35" s="62"/>
    </row>
    <row r="36" spans="1:34" x14ac:dyDescent="0.25">
      <c r="A36" s="38">
        <v>161</v>
      </c>
      <c r="B36" s="50">
        <v>14</v>
      </c>
      <c r="C36" s="40"/>
      <c r="D36" s="18"/>
      <c r="E36" s="40"/>
      <c r="F36" s="40"/>
      <c r="G36" s="40"/>
      <c r="H36" s="40"/>
      <c r="I36" s="40"/>
      <c r="J36" s="40"/>
      <c r="K36" s="40"/>
      <c r="L36" s="45"/>
      <c r="M36" s="38"/>
      <c r="N36" s="4">
        <v>290</v>
      </c>
      <c r="O36" s="5">
        <v>0.03</v>
      </c>
      <c r="P36" s="42"/>
      <c r="Q36" s="67"/>
      <c r="R36" s="40"/>
      <c r="S36" s="45"/>
      <c r="T36" s="2">
        <v>3.8963887691497803</v>
      </c>
      <c r="U36" s="9">
        <v>0.19841250000000002</v>
      </c>
      <c r="V36" s="9">
        <v>1</v>
      </c>
      <c r="W36" s="9">
        <v>0.7730922366589309</v>
      </c>
      <c r="X36" s="9">
        <v>3.1232965324908495</v>
      </c>
      <c r="Y36" s="14">
        <v>0</v>
      </c>
      <c r="Z36" s="9">
        <f t="shared" si="0"/>
        <v>3.8963887691497803</v>
      </c>
      <c r="AA36" s="43"/>
      <c r="AC36" s="3">
        <v>24.082917635693054</v>
      </c>
      <c r="AD36" s="44" t="s">
        <v>101</v>
      </c>
      <c r="AE36" s="3">
        <v>0</v>
      </c>
      <c r="AF36" s="44" t="s">
        <v>101</v>
      </c>
      <c r="AG36" s="62"/>
      <c r="AH36" s="62"/>
    </row>
    <row r="37" spans="1:34" x14ac:dyDescent="0.25">
      <c r="A37" s="38">
        <v>162</v>
      </c>
      <c r="B37" s="50">
        <v>2</v>
      </c>
      <c r="C37" s="40"/>
      <c r="D37" s="18"/>
      <c r="E37" s="40"/>
      <c r="F37" s="40"/>
      <c r="G37" s="40"/>
      <c r="H37" s="40"/>
      <c r="I37" s="40"/>
      <c r="J37" s="40"/>
      <c r="K37" s="40"/>
      <c r="L37" s="40"/>
      <c r="M37" s="38"/>
      <c r="N37" s="4">
        <v>300</v>
      </c>
      <c r="O37" s="5">
        <v>0.04</v>
      </c>
      <c r="P37" s="42"/>
      <c r="Q37" s="67"/>
      <c r="R37" s="40"/>
      <c r="S37" s="40"/>
      <c r="T37" s="2">
        <v>4.2354693412780762</v>
      </c>
      <c r="U37" s="9">
        <v>0.20955000000000001</v>
      </c>
      <c r="V37" s="9">
        <v>1</v>
      </c>
      <c r="W37" s="9">
        <v>0.88754260046482092</v>
      </c>
      <c r="X37" s="9">
        <v>3.3479267408132554</v>
      </c>
      <c r="Y37" s="14">
        <v>0</v>
      </c>
      <c r="Z37" s="9">
        <f t="shared" si="0"/>
        <v>4.2354693412780762</v>
      </c>
      <c r="AA37" s="43"/>
      <c r="AC37" s="3">
        <v>22.452590444480283</v>
      </c>
      <c r="AD37" s="44" t="s">
        <v>101</v>
      </c>
      <c r="AE37" s="3">
        <v>0</v>
      </c>
      <c r="AF37" s="44" t="s">
        <v>101</v>
      </c>
      <c r="AG37" s="62"/>
      <c r="AH37" s="62"/>
    </row>
    <row r="38" spans="1:34" x14ac:dyDescent="0.25">
      <c r="A38" s="38">
        <v>163</v>
      </c>
      <c r="B38" s="50">
        <v>1</v>
      </c>
      <c r="C38" s="40"/>
      <c r="D38" s="18"/>
      <c r="E38" s="40"/>
      <c r="F38" s="40"/>
      <c r="G38" s="40"/>
      <c r="H38" s="40"/>
      <c r="I38" s="40"/>
      <c r="J38" s="40"/>
      <c r="K38" s="40"/>
      <c r="L38" s="39"/>
      <c r="M38" s="38"/>
      <c r="N38" s="4">
        <v>310</v>
      </c>
      <c r="O38" s="5">
        <v>0.04</v>
      </c>
      <c r="P38" s="42"/>
      <c r="Q38" s="67"/>
      <c r="R38" s="40"/>
      <c r="S38" s="39"/>
      <c r="T38" s="2">
        <v>5.5089602470397949</v>
      </c>
      <c r="U38" s="9">
        <v>0.20955000000000001</v>
      </c>
      <c r="V38" s="9">
        <v>1</v>
      </c>
      <c r="W38" s="9">
        <v>1.1544026197671891</v>
      </c>
      <c r="X38" s="9">
        <v>2.3940591153711077</v>
      </c>
      <c r="Y38" s="14">
        <v>0</v>
      </c>
      <c r="Z38" s="9">
        <f t="shared" si="0"/>
        <v>3.5484617351382965</v>
      </c>
      <c r="AA38" s="43"/>
      <c r="AC38" s="3">
        <v>23.326993064247471</v>
      </c>
      <c r="AD38" s="44" t="s">
        <v>101</v>
      </c>
      <c r="AE38" s="3">
        <v>0.90440261976718905</v>
      </c>
      <c r="AF38" s="44" t="s">
        <v>101</v>
      </c>
      <c r="AG38" s="62"/>
      <c r="AH38" s="62"/>
    </row>
    <row r="39" spans="1:34" x14ac:dyDescent="0.25">
      <c r="A39" s="38">
        <v>164</v>
      </c>
      <c r="B39" s="41">
        <v>0</v>
      </c>
      <c r="C39" s="40"/>
      <c r="D39" s="18"/>
      <c r="E39" s="40"/>
      <c r="F39" s="40"/>
      <c r="G39" s="40"/>
      <c r="H39" s="40"/>
      <c r="I39" s="40"/>
      <c r="J39" s="40"/>
      <c r="K39" s="40"/>
      <c r="L39" s="40"/>
      <c r="M39" s="38"/>
      <c r="N39" s="4">
        <v>320</v>
      </c>
      <c r="O39" s="5">
        <v>0.04</v>
      </c>
      <c r="P39" s="42"/>
      <c r="Q39" s="67"/>
      <c r="R39" s="40"/>
      <c r="S39" s="40"/>
      <c r="T39" s="2">
        <v>5.1970152854919434</v>
      </c>
      <c r="U39" s="9">
        <v>0.20955000000000001</v>
      </c>
      <c r="V39" s="9">
        <v>1</v>
      </c>
      <c r="W39" s="9">
        <v>1.0890345530748369</v>
      </c>
      <c r="X39" s="9">
        <v>0</v>
      </c>
      <c r="Y39" s="14">
        <v>0</v>
      </c>
      <c r="Z39" s="9">
        <f t="shared" si="0"/>
        <v>1.0890345530748369</v>
      </c>
      <c r="AA39" s="43"/>
      <c r="AC39" s="3">
        <v>24.416027617322307</v>
      </c>
      <c r="AD39" s="44" t="s">
        <v>101</v>
      </c>
      <c r="AE39" s="3">
        <v>2.023437172842026</v>
      </c>
      <c r="AF39" s="44" t="s">
        <v>101</v>
      </c>
      <c r="AG39" s="62"/>
      <c r="AH39" s="62"/>
    </row>
    <row r="40" spans="1:34" x14ac:dyDescent="0.25">
      <c r="A40" s="38">
        <v>165</v>
      </c>
      <c r="B40" s="41">
        <v>0</v>
      </c>
      <c r="C40" s="40"/>
      <c r="D40" s="18"/>
      <c r="E40" s="40"/>
      <c r="F40" s="40"/>
      <c r="G40" s="40"/>
      <c r="H40" s="40"/>
      <c r="I40" s="40"/>
      <c r="J40" s="40"/>
      <c r="K40" s="40"/>
      <c r="L40" s="40"/>
      <c r="M40" s="56"/>
      <c r="N40" s="4">
        <v>335</v>
      </c>
      <c r="O40" s="5">
        <v>0.05</v>
      </c>
      <c r="P40" s="42"/>
      <c r="Q40" s="67"/>
      <c r="R40" s="40"/>
      <c r="S40" s="40"/>
      <c r="T40" s="2">
        <v>4.7279934883117676</v>
      </c>
      <c r="U40" s="9">
        <v>0.22068750000000001</v>
      </c>
      <c r="V40" s="9">
        <v>1</v>
      </c>
      <c r="W40" s="9">
        <v>1.0434090629518034</v>
      </c>
      <c r="X40" s="9">
        <v>0</v>
      </c>
      <c r="Y40" s="14">
        <v>0</v>
      </c>
      <c r="Z40" s="9">
        <f t="shared" si="0"/>
        <v>1.0434090629518034</v>
      </c>
      <c r="AA40" s="43"/>
      <c r="AC40" s="3">
        <v>25.459436680274109</v>
      </c>
      <c r="AD40" s="44" t="s">
        <v>101</v>
      </c>
      <c r="AE40" s="3">
        <v>3.1118462357938292</v>
      </c>
      <c r="AF40" s="44" t="s">
        <v>101</v>
      </c>
      <c r="AG40" s="62"/>
      <c r="AH40" s="62"/>
    </row>
    <row r="41" spans="1:34" x14ac:dyDescent="0.25">
      <c r="A41" s="38">
        <v>166</v>
      </c>
      <c r="B41" s="50">
        <v>1</v>
      </c>
      <c r="C41" s="40"/>
      <c r="D41" s="18"/>
      <c r="E41" s="40"/>
      <c r="F41" s="40"/>
      <c r="G41" s="40"/>
      <c r="H41" s="40"/>
      <c r="I41" s="40"/>
      <c r="J41" s="40"/>
      <c r="K41" s="40"/>
      <c r="L41" s="40"/>
      <c r="M41" s="58" t="s">
        <v>107</v>
      </c>
      <c r="N41" s="4">
        <v>350</v>
      </c>
      <c r="O41" s="5">
        <v>0.05</v>
      </c>
      <c r="P41" s="42"/>
      <c r="Q41" s="68">
        <v>12</v>
      </c>
      <c r="R41" s="40"/>
      <c r="S41" s="40"/>
      <c r="T41" s="2">
        <v>4.9871034622192383</v>
      </c>
      <c r="U41" s="9">
        <v>0.22068750000000001</v>
      </c>
      <c r="V41" s="9">
        <v>1</v>
      </c>
      <c r="W41" s="9">
        <v>1.1005913953185082</v>
      </c>
      <c r="X41" s="9">
        <v>0.71249999999999991</v>
      </c>
      <c r="Y41" s="14">
        <v>0</v>
      </c>
      <c r="Z41" s="9">
        <f t="shared" si="0"/>
        <v>1.8130913953185082</v>
      </c>
      <c r="AA41" s="43"/>
      <c r="AC41" s="3">
        <v>26.272528075592618</v>
      </c>
      <c r="AD41" s="44" t="s">
        <v>101</v>
      </c>
      <c r="AE41" s="3">
        <v>3.9699376311123369</v>
      </c>
      <c r="AF41" s="44" t="s">
        <v>101</v>
      </c>
      <c r="AG41" s="62"/>
      <c r="AH41" s="62"/>
    </row>
    <row r="42" spans="1:34" x14ac:dyDescent="0.25">
      <c r="A42" s="38">
        <v>167</v>
      </c>
      <c r="B42" s="41">
        <v>0</v>
      </c>
      <c r="C42" s="40"/>
      <c r="D42" s="18"/>
      <c r="E42" s="19">
        <v>18.512499999999999</v>
      </c>
      <c r="F42" s="19">
        <v>22.379343197499999</v>
      </c>
      <c r="G42" s="19">
        <v>20.658883874999997</v>
      </c>
      <c r="H42" s="19">
        <v>18.541457152500001</v>
      </c>
      <c r="I42" s="19">
        <v>16.3040288025</v>
      </c>
      <c r="J42" s="19">
        <v>17.361791692499999</v>
      </c>
      <c r="K42" s="19">
        <v>19.232355577500002</v>
      </c>
      <c r="L42" s="40"/>
      <c r="M42" s="38"/>
      <c r="N42" s="4">
        <v>365</v>
      </c>
      <c r="O42" s="5">
        <v>0.06</v>
      </c>
      <c r="P42" s="42"/>
      <c r="Q42" s="67"/>
      <c r="R42" s="40"/>
      <c r="S42" s="40"/>
      <c r="T42" s="2">
        <v>6.3451809883117676</v>
      </c>
      <c r="U42" s="9">
        <v>0.231825</v>
      </c>
      <c r="V42" s="9">
        <v>1</v>
      </c>
      <c r="W42" s="9">
        <v>1.4709715826153755</v>
      </c>
      <c r="X42" s="9">
        <v>0</v>
      </c>
      <c r="Y42" s="14">
        <v>0</v>
      </c>
      <c r="Z42" s="9">
        <f t="shared" si="0"/>
        <v>1.4709715826153755</v>
      </c>
      <c r="AA42" s="43"/>
      <c r="AC42" s="3">
        <v>27.743499658207995</v>
      </c>
      <c r="AD42" s="19">
        <v>33.134237325000001</v>
      </c>
      <c r="AE42" s="3">
        <v>5.4859092137277123</v>
      </c>
      <c r="AF42" s="19">
        <v>21.853162125375</v>
      </c>
      <c r="AG42" s="62"/>
      <c r="AH42" s="62"/>
    </row>
    <row r="43" spans="1:34" x14ac:dyDescent="0.25">
      <c r="A43" s="38">
        <v>168</v>
      </c>
      <c r="B43" s="50">
        <v>2</v>
      </c>
      <c r="C43" s="40"/>
      <c r="D43" s="18"/>
      <c r="E43" s="40"/>
      <c r="F43" s="40"/>
      <c r="G43" s="40"/>
      <c r="H43" s="40"/>
      <c r="I43" s="40"/>
      <c r="J43" s="40"/>
      <c r="K43" s="40"/>
      <c r="L43" s="40"/>
      <c r="M43" s="57"/>
      <c r="N43" s="4">
        <v>380</v>
      </c>
      <c r="O43" s="59">
        <v>0.05</v>
      </c>
      <c r="P43" s="42"/>
      <c r="Q43" s="67"/>
      <c r="R43" s="40"/>
      <c r="S43" s="40"/>
      <c r="T43" s="2">
        <v>6.2347240447998047</v>
      </c>
      <c r="U43" s="9">
        <v>0.22068750000000001</v>
      </c>
      <c r="V43" s="9">
        <v>1</v>
      </c>
      <c r="W43" s="9">
        <v>1.3759256626367569</v>
      </c>
      <c r="X43" s="9">
        <v>1.4249999999999998</v>
      </c>
      <c r="Y43" s="14">
        <v>0</v>
      </c>
      <c r="Z43" s="9">
        <f t="shared" si="0"/>
        <v>2.8009256626367565</v>
      </c>
      <c r="AA43" s="43"/>
      <c r="AC43" s="3">
        <v>28.544425320844752</v>
      </c>
      <c r="AD43" s="44" t="s">
        <v>101</v>
      </c>
      <c r="AE43" s="3">
        <v>6.3318348763644687</v>
      </c>
      <c r="AF43" s="44" t="s">
        <v>101</v>
      </c>
      <c r="AG43" s="62"/>
      <c r="AH43" s="62"/>
    </row>
    <row r="44" spans="1:34" x14ac:dyDescent="0.25">
      <c r="A44" s="38">
        <v>169</v>
      </c>
      <c r="B44" s="41">
        <v>0</v>
      </c>
      <c r="C44" s="40"/>
      <c r="D44" s="18"/>
      <c r="E44" s="40"/>
      <c r="F44" s="40"/>
      <c r="G44" s="40"/>
      <c r="H44" s="40"/>
      <c r="I44" s="40"/>
      <c r="J44" s="40"/>
      <c r="K44" s="40"/>
      <c r="L44" s="40"/>
      <c r="M44" s="38"/>
      <c r="N44" s="4">
        <v>395</v>
      </c>
      <c r="O44" s="5">
        <v>7.0000000000000007E-2</v>
      </c>
      <c r="P44" s="42"/>
      <c r="Q44" s="67"/>
      <c r="R44" s="40"/>
      <c r="S44" s="40"/>
      <c r="T44" s="2">
        <v>7.1908469200134277</v>
      </c>
      <c r="U44" s="9">
        <v>0.2429625</v>
      </c>
      <c r="V44" s="9">
        <v>1</v>
      </c>
      <c r="W44" s="9">
        <v>1.7471061448037624</v>
      </c>
      <c r="X44" s="9">
        <v>0</v>
      </c>
      <c r="Y44" s="14">
        <v>0</v>
      </c>
      <c r="Z44" s="9">
        <f t="shared" si="0"/>
        <v>1.7471061448037624</v>
      </c>
      <c r="AA44" s="43"/>
      <c r="AC44" s="3">
        <v>30.291531465648514</v>
      </c>
      <c r="AD44" s="44" t="s">
        <v>101</v>
      </c>
      <c r="AE44" s="3">
        <v>8.1239410211682301</v>
      </c>
      <c r="AF44" s="44" t="s">
        <v>101</v>
      </c>
      <c r="AG44" s="62"/>
      <c r="AH44" s="62"/>
    </row>
    <row r="45" spans="1:34" x14ac:dyDescent="0.25">
      <c r="A45" s="38">
        <v>170</v>
      </c>
      <c r="B45" s="41">
        <v>0</v>
      </c>
      <c r="C45" s="40"/>
      <c r="D45" s="18"/>
      <c r="E45" s="40"/>
      <c r="F45" s="40"/>
      <c r="G45" s="40"/>
      <c r="H45" s="40"/>
      <c r="I45" s="40"/>
      <c r="J45" s="40"/>
      <c r="K45" s="40"/>
      <c r="L45" s="40"/>
      <c r="M45" s="38"/>
      <c r="N45" s="4">
        <v>410</v>
      </c>
      <c r="O45" s="59">
        <v>7.0000000000000007E-2</v>
      </c>
      <c r="P45" s="42"/>
      <c r="Q45" s="67"/>
      <c r="R45" s="40"/>
      <c r="S45" s="40"/>
      <c r="T45" s="2">
        <v>6.8799228668212891</v>
      </c>
      <c r="U45" s="9">
        <v>0.2429625</v>
      </c>
      <c r="V45" s="9">
        <v>1</v>
      </c>
      <c r="W45" s="9">
        <v>1.6715632595300673</v>
      </c>
      <c r="X45" s="9">
        <v>0</v>
      </c>
      <c r="Y45" s="14">
        <v>0</v>
      </c>
      <c r="Z45" s="9">
        <f t="shared" si="0"/>
        <v>1.6715632595300673</v>
      </c>
      <c r="AA45" s="43"/>
      <c r="AC45" s="3">
        <v>31.963094725178582</v>
      </c>
      <c r="AD45" s="44" t="s">
        <v>101</v>
      </c>
      <c r="AE45" s="3">
        <v>9.8405042806982976</v>
      </c>
      <c r="AF45" s="44" t="s">
        <v>101</v>
      </c>
      <c r="AG45" s="62"/>
      <c r="AH45" s="62"/>
    </row>
    <row r="46" spans="1:34" x14ac:dyDescent="0.25">
      <c r="A46" s="38">
        <v>171</v>
      </c>
      <c r="B46" s="41">
        <v>0</v>
      </c>
      <c r="C46" s="40"/>
      <c r="D46" s="18"/>
      <c r="E46" s="40"/>
      <c r="F46" s="40"/>
      <c r="G46" s="40"/>
      <c r="H46" s="40"/>
      <c r="I46" s="40"/>
      <c r="J46" s="40"/>
      <c r="K46" s="40"/>
      <c r="L46" s="40"/>
      <c r="M46" s="38"/>
      <c r="N46" s="4">
        <v>425</v>
      </c>
      <c r="O46" s="5">
        <v>0.09</v>
      </c>
      <c r="P46" s="42"/>
      <c r="Q46" s="67"/>
      <c r="R46" s="40"/>
      <c r="S46" s="40"/>
      <c r="T46" s="2">
        <v>5.0730924606323242</v>
      </c>
      <c r="U46" s="9">
        <v>0.26523750000000001</v>
      </c>
      <c r="V46" s="9">
        <v>1</v>
      </c>
      <c r="W46" s="9">
        <v>1.3455743615269662</v>
      </c>
      <c r="X46" s="9">
        <v>0</v>
      </c>
      <c r="Y46" s="14">
        <v>0</v>
      </c>
      <c r="Z46" s="9">
        <f t="shared" si="0"/>
        <v>1.3455743615269662</v>
      </c>
      <c r="AA46" s="43"/>
      <c r="AC46" s="3">
        <v>33.308669086705549</v>
      </c>
      <c r="AD46" s="44" t="s">
        <v>101</v>
      </c>
      <c r="AE46" s="3">
        <v>11.231078642225263</v>
      </c>
      <c r="AF46" s="44" t="s">
        <v>101</v>
      </c>
      <c r="AG46" s="62"/>
      <c r="AH46" s="62"/>
    </row>
    <row r="47" spans="1:34" x14ac:dyDescent="0.25">
      <c r="A47" s="38">
        <v>172</v>
      </c>
      <c r="B47" s="41">
        <v>0</v>
      </c>
      <c r="C47" s="40"/>
      <c r="D47" s="18"/>
      <c r="E47" s="40"/>
      <c r="F47" s="40"/>
      <c r="G47" s="40"/>
      <c r="H47" s="40"/>
      <c r="I47" s="40"/>
      <c r="J47" s="40"/>
      <c r="K47" s="40"/>
      <c r="L47" s="40"/>
      <c r="M47" s="56"/>
      <c r="N47" s="4">
        <v>440</v>
      </c>
      <c r="O47" s="5">
        <v>0.1</v>
      </c>
      <c r="P47" s="42"/>
      <c r="Q47" s="67"/>
      <c r="R47" s="40"/>
      <c r="S47" s="40"/>
      <c r="T47" s="2">
        <v>7.4255542755126953</v>
      </c>
      <c r="U47" s="9">
        <v>0.27637499999999998</v>
      </c>
      <c r="V47" s="9">
        <v>1</v>
      </c>
      <c r="W47" s="9">
        <v>2.0522375628948208</v>
      </c>
      <c r="X47" s="9">
        <v>0</v>
      </c>
      <c r="Y47" s="14">
        <v>0</v>
      </c>
      <c r="Z47" s="9">
        <f t="shared" si="0"/>
        <v>2.0522375628948208</v>
      </c>
      <c r="AA47" s="43"/>
      <c r="AC47" s="3">
        <v>35.360906649600373</v>
      </c>
      <c r="AD47" s="44" t="s">
        <v>101</v>
      </c>
      <c r="AE47" s="3">
        <v>13.328316205120084</v>
      </c>
      <c r="AF47" s="44" t="s">
        <v>101</v>
      </c>
      <c r="AG47" s="62"/>
      <c r="AH47" s="62"/>
    </row>
    <row r="48" spans="1:34" x14ac:dyDescent="0.25">
      <c r="A48" s="38">
        <v>173</v>
      </c>
      <c r="B48" s="41">
        <v>0</v>
      </c>
      <c r="C48" s="40"/>
      <c r="D48" s="18"/>
      <c r="E48" s="40"/>
      <c r="F48" s="40"/>
      <c r="G48" s="40"/>
      <c r="H48" s="40"/>
      <c r="I48" s="40"/>
      <c r="J48" s="40"/>
      <c r="K48" s="40"/>
      <c r="L48" s="40"/>
      <c r="M48" s="55" t="s">
        <v>109</v>
      </c>
      <c r="N48" s="4">
        <v>455</v>
      </c>
      <c r="O48" s="59">
        <v>0.11</v>
      </c>
      <c r="P48" s="42"/>
      <c r="Q48" s="68">
        <v>26</v>
      </c>
      <c r="R48" s="40"/>
      <c r="S48" s="40"/>
      <c r="T48" s="2">
        <v>8.0726747512817383</v>
      </c>
      <c r="U48" s="9">
        <v>0.28751250000000006</v>
      </c>
      <c r="V48" s="9">
        <v>1</v>
      </c>
      <c r="W48" s="9">
        <v>2.3209948994278911</v>
      </c>
      <c r="X48" s="9">
        <v>0</v>
      </c>
      <c r="Y48" s="14">
        <v>0</v>
      </c>
      <c r="Z48" s="9">
        <f t="shared" si="0"/>
        <v>2.3209948994278911</v>
      </c>
      <c r="AA48" s="43"/>
      <c r="AC48" s="3">
        <v>37.681901549028268</v>
      </c>
      <c r="AD48" s="44" t="s">
        <v>101</v>
      </c>
      <c r="AE48" s="3">
        <v>15.907580523297975</v>
      </c>
      <c r="AF48" s="44" t="s">
        <v>101</v>
      </c>
      <c r="AG48" s="62"/>
      <c r="AH48" s="62"/>
    </row>
    <row r="49" spans="1:34" x14ac:dyDescent="0.25">
      <c r="A49" s="38">
        <v>174</v>
      </c>
      <c r="B49" s="41">
        <v>0</v>
      </c>
      <c r="C49" s="40"/>
      <c r="D49" s="18"/>
      <c r="E49" s="40"/>
      <c r="F49" s="40"/>
      <c r="G49" s="40"/>
      <c r="H49" s="40"/>
      <c r="I49" s="40"/>
      <c r="J49" s="40"/>
      <c r="K49" s="40"/>
      <c r="L49" s="40"/>
      <c r="M49" s="57"/>
      <c r="N49" s="4">
        <v>470</v>
      </c>
      <c r="O49" s="5">
        <v>0.13</v>
      </c>
      <c r="P49" s="42"/>
      <c r="Q49" s="67"/>
      <c r="R49" s="40"/>
      <c r="S49" s="40"/>
      <c r="T49" s="2">
        <v>6.4192342758178711</v>
      </c>
      <c r="U49" s="9">
        <v>0.30978750000000005</v>
      </c>
      <c r="V49" s="9">
        <v>1</v>
      </c>
      <c r="W49" s="9">
        <v>1.9885985382199292</v>
      </c>
      <c r="X49" s="9">
        <v>0</v>
      </c>
      <c r="Y49" s="14">
        <v>0</v>
      </c>
      <c r="Z49" s="9">
        <f t="shared" si="0"/>
        <v>1.9885985382199292</v>
      </c>
      <c r="AA49" s="43"/>
      <c r="AC49" s="3">
        <v>39.6705000872482</v>
      </c>
      <c r="AD49" s="44" t="s">
        <v>101</v>
      </c>
      <c r="AE49" s="3">
        <v>18.154448480267906</v>
      </c>
      <c r="AF49" s="44" t="s">
        <v>101</v>
      </c>
      <c r="AG49" s="62"/>
      <c r="AH49" s="62"/>
    </row>
    <row r="50" spans="1:34" x14ac:dyDescent="0.25">
      <c r="A50" s="38">
        <v>175</v>
      </c>
      <c r="B50" s="41">
        <v>0</v>
      </c>
      <c r="C50" s="19">
        <v>20.959595959595962</v>
      </c>
      <c r="D50" s="18"/>
      <c r="E50" s="40"/>
      <c r="F50" s="40"/>
      <c r="G50" s="40"/>
      <c r="H50" s="40"/>
      <c r="I50" s="40"/>
      <c r="J50" s="40"/>
      <c r="K50" s="40"/>
      <c r="L50" s="40"/>
      <c r="M50" s="38"/>
      <c r="N50" s="4">
        <v>485</v>
      </c>
      <c r="O50" s="5">
        <v>0.15</v>
      </c>
      <c r="P50" s="42"/>
      <c r="Q50" s="67"/>
      <c r="R50" s="40"/>
      <c r="S50" s="40"/>
      <c r="T50" s="2">
        <v>6.5819334983825684</v>
      </c>
      <c r="U50" s="9">
        <v>0.33206250000000004</v>
      </c>
      <c r="V50" s="9">
        <v>1</v>
      </c>
      <c r="W50" s="9">
        <v>2.185613292306662</v>
      </c>
      <c r="X50" s="9">
        <v>2.7703486172013072</v>
      </c>
      <c r="Y50" s="14">
        <v>0</v>
      </c>
      <c r="Z50" s="9">
        <f t="shared" si="0"/>
        <v>4.9559619095079697</v>
      </c>
      <c r="AA50" s="43"/>
      <c r="AC50" s="3">
        <v>23.666866037160208</v>
      </c>
      <c r="AD50" s="44" t="s">
        <v>101</v>
      </c>
      <c r="AE50" s="3">
        <v>2.4090838489299133</v>
      </c>
      <c r="AF50" s="44" t="s">
        <v>101</v>
      </c>
      <c r="AG50" s="62"/>
      <c r="AH50" s="62"/>
    </row>
    <row r="51" spans="1:34" x14ac:dyDescent="0.25">
      <c r="A51" s="38">
        <v>176</v>
      </c>
      <c r="B51" s="50">
        <v>6</v>
      </c>
      <c r="C51" s="40"/>
      <c r="D51" s="18"/>
      <c r="E51" s="40"/>
      <c r="F51" s="40"/>
      <c r="G51" s="40"/>
      <c r="H51" s="40"/>
      <c r="I51" s="40"/>
      <c r="J51" s="40"/>
      <c r="K51" s="40"/>
      <c r="L51" s="40"/>
      <c r="M51" s="55" t="s">
        <v>110</v>
      </c>
      <c r="N51" s="4">
        <v>500</v>
      </c>
      <c r="O51" s="5">
        <v>0.17</v>
      </c>
      <c r="P51" s="42"/>
      <c r="Q51" s="68">
        <v>33</v>
      </c>
      <c r="R51" s="40"/>
      <c r="S51" s="40"/>
      <c r="T51" s="2">
        <v>5.6228294372558594</v>
      </c>
      <c r="U51" s="9">
        <v>0.35433750000000003</v>
      </c>
      <c r="V51" s="9">
        <v>1</v>
      </c>
      <c r="W51" s="9">
        <v>1.9923793257236482</v>
      </c>
      <c r="X51" s="9">
        <v>3.6304501115322112</v>
      </c>
      <c r="Y51" s="14">
        <v>0</v>
      </c>
      <c r="Z51" s="9">
        <f t="shared" si="0"/>
        <v>5.6228294372558594</v>
      </c>
      <c r="AA51" s="43"/>
      <c r="AC51" s="3">
        <v>23.394245362883854</v>
      </c>
      <c r="AD51" s="44" t="s">
        <v>101</v>
      </c>
      <c r="AE51" s="3">
        <v>2.3947325934035608</v>
      </c>
      <c r="AF51" s="44" t="s">
        <v>101</v>
      </c>
      <c r="AG51" s="62"/>
      <c r="AH51" s="62"/>
    </row>
    <row r="52" spans="1:34" x14ac:dyDescent="0.25">
      <c r="A52" s="38">
        <v>177</v>
      </c>
      <c r="B52" s="50">
        <v>5</v>
      </c>
      <c r="C52" s="40"/>
      <c r="D52" s="18"/>
      <c r="E52" s="40"/>
      <c r="F52" s="40"/>
      <c r="G52" s="40"/>
      <c r="H52" s="40"/>
      <c r="I52" s="40"/>
      <c r="J52" s="40"/>
      <c r="K52" s="40"/>
      <c r="L52" s="40"/>
      <c r="M52" s="57"/>
      <c r="N52" s="4">
        <v>520</v>
      </c>
      <c r="O52" s="5">
        <v>0.19</v>
      </c>
      <c r="P52" s="42"/>
      <c r="Q52" s="67"/>
      <c r="R52" s="40"/>
      <c r="S52" s="40"/>
      <c r="T52" s="2">
        <v>4.7449131011962891</v>
      </c>
      <c r="U52" s="9">
        <v>0.37661250000000002</v>
      </c>
      <c r="V52" s="9">
        <v>1</v>
      </c>
      <c r="W52" s="9">
        <v>1.7869935853242875</v>
      </c>
      <c r="X52" s="9">
        <v>2.3649694043397904</v>
      </c>
      <c r="Y52" s="14">
        <v>0</v>
      </c>
      <c r="Z52" s="9">
        <f t="shared" si="0"/>
        <v>4.151962989664078</v>
      </c>
      <c r="AA52" s="43"/>
      <c r="AC52" s="3">
        <v>22.441658464080142</v>
      </c>
      <c r="AD52" s="44" t="s">
        <v>101</v>
      </c>
      <c r="AE52" s="3">
        <v>1.7865049195998501</v>
      </c>
      <c r="AF52" s="44" t="s">
        <v>101</v>
      </c>
      <c r="AG52" s="62"/>
      <c r="AH52" s="62"/>
    </row>
    <row r="53" spans="1:34" x14ac:dyDescent="0.25">
      <c r="A53" s="38">
        <v>178</v>
      </c>
      <c r="B53" s="41">
        <v>0</v>
      </c>
      <c r="C53" s="40"/>
      <c r="D53" s="18"/>
      <c r="E53" s="40"/>
      <c r="F53" s="40"/>
      <c r="G53" s="40"/>
      <c r="H53" s="40"/>
      <c r="I53" s="40"/>
      <c r="J53" s="40"/>
      <c r="K53" s="40"/>
      <c r="L53" s="40"/>
      <c r="M53" s="38"/>
      <c r="N53" s="4">
        <v>540</v>
      </c>
      <c r="O53" s="5">
        <v>0.22</v>
      </c>
      <c r="P53" s="42"/>
      <c r="Q53" s="67"/>
      <c r="R53" s="40"/>
      <c r="S53" s="40"/>
      <c r="T53" s="2">
        <v>7.0584020614624023</v>
      </c>
      <c r="U53" s="9">
        <v>0.41002500000000008</v>
      </c>
      <c r="V53" s="9">
        <v>1</v>
      </c>
      <c r="W53" s="9">
        <v>2.8941213052511223</v>
      </c>
      <c r="X53" s="9">
        <v>0</v>
      </c>
      <c r="Y53" s="14">
        <v>0</v>
      </c>
      <c r="Z53" s="9">
        <f t="shared" si="0"/>
        <v>2.8941213052511223</v>
      </c>
      <c r="AA53" s="43"/>
      <c r="AC53" s="3">
        <v>25.335779769331264</v>
      </c>
      <c r="AD53" s="44" t="s">
        <v>101</v>
      </c>
      <c r="AE53" s="3">
        <v>5.0249854498509725</v>
      </c>
      <c r="AF53" s="44" t="s">
        <v>101</v>
      </c>
      <c r="AG53" s="62"/>
      <c r="AH53" s="62"/>
    </row>
    <row r="54" spans="1:34" x14ac:dyDescent="0.25">
      <c r="A54" s="38">
        <v>179</v>
      </c>
      <c r="B54" s="41">
        <v>0</v>
      </c>
      <c r="C54" s="40"/>
      <c r="D54" s="18"/>
      <c r="E54" s="40"/>
      <c r="F54" s="40"/>
      <c r="G54" s="40"/>
      <c r="H54" s="40"/>
      <c r="I54" s="40"/>
      <c r="J54" s="40"/>
      <c r="K54" s="40"/>
      <c r="L54" s="40"/>
      <c r="M54" s="56"/>
      <c r="N54" s="4">
        <v>560</v>
      </c>
      <c r="O54" s="5">
        <v>0.26</v>
      </c>
      <c r="P54" s="42"/>
      <c r="Q54" s="67"/>
      <c r="R54" s="40"/>
      <c r="S54" s="40"/>
      <c r="T54" s="2">
        <v>7.1265182495117187</v>
      </c>
      <c r="U54" s="9">
        <v>0.45457500000000006</v>
      </c>
      <c r="V54" s="9">
        <v>1</v>
      </c>
      <c r="W54" s="9">
        <v>3.2395370332717901</v>
      </c>
      <c r="X54" s="9">
        <v>0</v>
      </c>
      <c r="Y54" s="14">
        <v>0</v>
      </c>
      <c r="Z54" s="9">
        <f t="shared" si="0"/>
        <v>3.2395370332717901</v>
      </c>
      <c r="AA54" s="43"/>
      <c r="AC54" s="3">
        <v>28.575316802603055</v>
      </c>
      <c r="AD54" s="44" t="s">
        <v>101</v>
      </c>
      <c r="AE54" s="3">
        <v>8.6088817081227624</v>
      </c>
      <c r="AF54" s="44" t="s">
        <v>101</v>
      </c>
      <c r="AG54" s="62"/>
      <c r="AH54" s="62"/>
    </row>
    <row r="55" spans="1:34" x14ac:dyDescent="0.25">
      <c r="A55" s="38">
        <v>180</v>
      </c>
      <c r="B55" s="41">
        <v>0</v>
      </c>
      <c r="C55" s="40"/>
      <c r="D55" s="18"/>
      <c r="E55" s="19">
        <v>20.25</v>
      </c>
      <c r="F55" s="19">
        <v>22.112720172500001</v>
      </c>
      <c r="G55" s="19">
        <v>20.176054762499998</v>
      </c>
      <c r="H55" s="19">
        <v>17.961281747499999</v>
      </c>
      <c r="I55" s="19">
        <v>15.784149514999999</v>
      </c>
      <c r="J55" s="19">
        <v>16.859532017500001</v>
      </c>
      <c r="K55" s="19">
        <v>19.34205124</v>
      </c>
      <c r="L55" s="40"/>
      <c r="M55" s="55" t="s">
        <v>111</v>
      </c>
      <c r="N55" s="4">
        <v>580</v>
      </c>
      <c r="O55" s="59">
        <v>0.28000000000000003</v>
      </c>
      <c r="P55" s="42"/>
      <c r="Q55" s="68">
        <v>49</v>
      </c>
      <c r="R55" s="40"/>
      <c r="S55" s="40"/>
      <c r="T55" s="2">
        <v>6.9109897613525391</v>
      </c>
      <c r="U55" s="9">
        <v>0.47685000000000005</v>
      </c>
      <c r="V55" s="9">
        <v>1</v>
      </c>
      <c r="W55" s="9">
        <v>3.2955054677009588</v>
      </c>
      <c r="X55" s="9">
        <v>0</v>
      </c>
      <c r="Y55" s="14">
        <v>0</v>
      </c>
      <c r="Z55" s="9">
        <f t="shared" si="0"/>
        <v>3.2955054677009588</v>
      </c>
      <c r="AA55" s="43"/>
      <c r="AC55" s="3">
        <v>31.870822270304014</v>
      </c>
      <c r="AD55" s="19">
        <v>34.516869952500002</v>
      </c>
      <c r="AE55" s="3">
        <v>12.248746400823721</v>
      </c>
      <c r="AF55" s="19">
        <v>25.777852291249999</v>
      </c>
      <c r="AG55" s="62"/>
      <c r="AH55" s="62"/>
    </row>
    <row r="56" spans="1:34" x14ac:dyDescent="0.25">
      <c r="A56" s="38">
        <v>181</v>
      </c>
      <c r="B56" s="41">
        <v>0</v>
      </c>
      <c r="C56" s="40"/>
      <c r="D56" s="18"/>
      <c r="E56" s="40"/>
      <c r="F56" s="40"/>
      <c r="G56" s="40"/>
      <c r="H56" s="40"/>
      <c r="I56" s="40"/>
      <c r="J56" s="40"/>
      <c r="K56" s="40"/>
      <c r="L56" s="40"/>
      <c r="M56" s="57"/>
      <c r="N56" s="4">
        <v>600</v>
      </c>
      <c r="O56" s="5">
        <v>0.3</v>
      </c>
      <c r="P56" s="42"/>
      <c r="Q56" s="67"/>
      <c r="R56" s="40"/>
      <c r="S56" s="40"/>
      <c r="T56" s="2">
        <v>7.4240455627441406</v>
      </c>
      <c r="U56" s="9">
        <v>0.49912500000000004</v>
      </c>
      <c r="V56" s="9">
        <v>1</v>
      </c>
      <c r="W56" s="9">
        <v>3.7055267415046695</v>
      </c>
      <c r="X56" s="9">
        <v>0</v>
      </c>
      <c r="Y56" s="14">
        <v>0</v>
      </c>
      <c r="Z56" s="9">
        <f t="shared" si="0"/>
        <v>3.7055267415046695</v>
      </c>
      <c r="AA56" s="43"/>
      <c r="AC56" s="3">
        <v>35.576349011808681</v>
      </c>
      <c r="AD56" s="44" t="s">
        <v>101</v>
      </c>
      <c r="AE56" s="3">
        <v>16.298632367328391</v>
      </c>
      <c r="AF56" s="44" t="s">
        <v>101</v>
      </c>
      <c r="AG56" s="62"/>
      <c r="AH56" s="62"/>
    </row>
    <row r="57" spans="1:34" x14ac:dyDescent="0.25">
      <c r="A57" s="38">
        <v>182</v>
      </c>
      <c r="B57" s="50">
        <v>4</v>
      </c>
      <c r="C57" s="19">
        <v>24.18</v>
      </c>
      <c r="D57" s="18"/>
      <c r="E57" s="40"/>
      <c r="F57" s="40"/>
      <c r="G57" s="40"/>
      <c r="H57" s="40"/>
      <c r="I57" s="40"/>
      <c r="J57" s="40"/>
      <c r="K57" s="40"/>
      <c r="L57" s="40"/>
      <c r="M57" s="38"/>
      <c r="N57" s="4">
        <v>620</v>
      </c>
      <c r="O57" s="5">
        <v>0.33</v>
      </c>
      <c r="P57" s="42"/>
      <c r="Q57" s="67"/>
      <c r="R57" s="19">
        <v>24</v>
      </c>
      <c r="S57" s="40"/>
      <c r="T57" s="2">
        <v>7.3281750679016113</v>
      </c>
      <c r="U57" s="9">
        <v>0.53253750000000011</v>
      </c>
      <c r="V57" s="9">
        <v>1</v>
      </c>
      <c r="W57" s="9">
        <v>3.9025280302226553</v>
      </c>
      <c r="X57" s="9">
        <v>3.4256470376789561</v>
      </c>
      <c r="Y57" s="14">
        <v>0</v>
      </c>
      <c r="Z57" s="9">
        <f t="shared" si="0"/>
        <v>7.3281750679016113</v>
      </c>
      <c r="AA57" s="43"/>
      <c r="AC57" s="3">
        <v>14.936669395597299</v>
      </c>
      <c r="AD57" s="44" t="s">
        <v>101</v>
      </c>
      <c r="AE57" s="3">
        <v>0</v>
      </c>
      <c r="AF57" s="44" t="s">
        <v>101</v>
      </c>
      <c r="AG57" s="62"/>
      <c r="AH57" s="62"/>
    </row>
    <row r="58" spans="1:34" x14ac:dyDescent="0.25">
      <c r="A58" s="38">
        <v>183</v>
      </c>
      <c r="B58" s="41">
        <v>0</v>
      </c>
      <c r="C58" s="40"/>
      <c r="D58" s="18"/>
      <c r="E58" s="40"/>
      <c r="F58" s="40"/>
      <c r="G58" s="40"/>
      <c r="H58" s="40"/>
      <c r="I58" s="40"/>
      <c r="J58" s="40"/>
      <c r="K58" s="40"/>
      <c r="L58" s="40"/>
      <c r="M58" s="38"/>
      <c r="N58" s="4">
        <v>640</v>
      </c>
      <c r="O58" s="5">
        <v>0.36</v>
      </c>
      <c r="P58" s="42"/>
      <c r="Q58" s="67"/>
      <c r="R58" s="40"/>
      <c r="S58" s="40"/>
      <c r="T58" s="2">
        <v>5.837104320526123</v>
      </c>
      <c r="U58" s="9">
        <v>0.56594999999999995</v>
      </c>
      <c r="V58" s="9">
        <v>1</v>
      </c>
      <c r="W58" s="9">
        <v>3.3035091902017593</v>
      </c>
      <c r="X58" s="9">
        <v>0.21214531588700902</v>
      </c>
      <c r="Y58" s="14">
        <v>0</v>
      </c>
      <c r="Z58" s="9">
        <f t="shared" si="0"/>
        <v>3.5156545060887683</v>
      </c>
      <c r="AA58" s="43"/>
      <c r="AC58" s="3">
        <v>18.240178585799057</v>
      </c>
      <c r="AD58" s="44" t="s">
        <v>101</v>
      </c>
      <c r="AE58" s="3">
        <v>3.6478684152017591</v>
      </c>
      <c r="AF58" s="44" t="s">
        <v>101</v>
      </c>
      <c r="AG58" s="62"/>
      <c r="AH58" s="62"/>
    </row>
    <row r="59" spans="1:34" x14ac:dyDescent="0.25">
      <c r="A59" s="38">
        <v>184</v>
      </c>
      <c r="B59" s="41">
        <v>0</v>
      </c>
      <c r="C59" s="40"/>
      <c r="D59" s="18"/>
      <c r="E59" s="40"/>
      <c r="F59" s="40"/>
      <c r="G59" s="40"/>
      <c r="H59" s="40"/>
      <c r="I59" s="40"/>
      <c r="J59" s="40"/>
      <c r="K59" s="40"/>
      <c r="L59" s="40"/>
      <c r="M59" s="38"/>
      <c r="N59" s="4">
        <v>660</v>
      </c>
      <c r="O59" s="5">
        <v>0.4</v>
      </c>
      <c r="P59" s="42"/>
      <c r="Q59" s="67"/>
      <c r="R59" s="40"/>
      <c r="S59" s="40"/>
      <c r="T59" s="2">
        <v>5.3297715187072754</v>
      </c>
      <c r="U59" s="9">
        <v>0.61050000000000015</v>
      </c>
      <c r="V59" s="9">
        <v>1</v>
      </c>
      <c r="W59" s="9">
        <v>3.2538255121707924</v>
      </c>
      <c r="X59" s="9">
        <v>0</v>
      </c>
      <c r="Y59" s="14">
        <v>0</v>
      </c>
      <c r="Z59" s="9">
        <f t="shared" si="0"/>
        <v>3.2538255121707924</v>
      </c>
      <c r="AA59" s="43"/>
      <c r="AC59" s="3">
        <v>21.494004097969849</v>
      </c>
      <c r="AD59" s="44" t="s">
        <v>101</v>
      </c>
      <c r="AE59" s="3">
        <v>7.2460531523725518</v>
      </c>
      <c r="AF59" s="44" t="s">
        <v>101</v>
      </c>
      <c r="AG59" s="62"/>
      <c r="AH59" s="62"/>
    </row>
    <row r="60" spans="1:34" x14ac:dyDescent="0.25">
      <c r="A60" s="38">
        <v>185</v>
      </c>
      <c r="B60" s="50">
        <v>2.032</v>
      </c>
      <c r="C60" s="40"/>
      <c r="D60" s="18"/>
      <c r="E60" s="40"/>
      <c r="F60" s="40"/>
      <c r="G60" s="40"/>
      <c r="H60" s="40"/>
      <c r="I60" s="40"/>
      <c r="J60" s="40"/>
      <c r="K60" s="40"/>
      <c r="L60" s="40"/>
      <c r="M60" s="38"/>
      <c r="N60" s="4">
        <v>680</v>
      </c>
      <c r="O60" s="5">
        <v>0.45</v>
      </c>
      <c r="P60" s="42"/>
      <c r="Q60" s="67"/>
      <c r="R60" s="40"/>
      <c r="S60" s="40"/>
      <c r="T60" s="2">
        <v>4.7423171997070313</v>
      </c>
      <c r="U60" s="9">
        <v>0.66618750000000004</v>
      </c>
      <c r="V60" s="9">
        <v>1</v>
      </c>
      <c r="W60" s="9">
        <v>3.1592724394798282</v>
      </c>
      <c r="X60" s="9">
        <v>0.83820000000000006</v>
      </c>
      <c r="Y60" s="14">
        <v>0</v>
      </c>
      <c r="Z60" s="9">
        <f t="shared" ref="Z60:Z123" si="1">W60+X60</f>
        <v>3.9974724394798282</v>
      </c>
      <c r="AA60" s="43"/>
      <c r="AC60" s="3">
        <v>23.459476537449678</v>
      </c>
      <c r="AD60" s="44" t="s">
        <v>101</v>
      </c>
      <c r="AE60" s="3">
        <v>9.5558848168523802</v>
      </c>
      <c r="AF60" s="44" t="s">
        <v>101</v>
      </c>
      <c r="AG60" s="62"/>
      <c r="AH60" s="62"/>
    </row>
    <row r="61" spans="1:34" x14ac:dyDescent="0.25">
      <c r="A61" s="38">
        <v>186</v>
      </c>
      <c r="B61" s="41">
        <v>0</v>
      </c>
      <c r="C61" s="40"/>
      <c r="D61" s="18"/>
      <c r="E61" s="40"/>
      <c r="F61" s="40"/>
      <c r="G61" s="40"/>
      <c r="H61" s="40"/>
      <c r="I61" s="40"/>
      <c r="J61" s="40"/>
      <c r="K61" s="40"/>
      <c r="L61" s="40"/>
      <c r="M61" s="56"/>
      <c r="N61" s="4">
        <v>700</v>
      </c>
      <c r="O61" s="5">
        <v>0.5</v>
      </c>
      <c r="P61" s="42"/>
      <c r="Q61" s="67"/>
      <c r="R61" s="40"/>
      <c r="S61" s="40"/>
      <c r="T61" s="2">
        <v>4.5473852157592773</v>
      </c>
      <c r="U61" s="9">
        <v>0.72187500000000004</v>
      </c>
      <c r="V61" s="9">
        <v>1</v>
      </c>
      <c r="W61" s="9">
        <v>3.2826437026262285</v>
      </c>
      <c r="X61" s="9">
        <v>0</v>
      </c>
      <c r="Y61" s="14">
        <v>0</v>
      </c>
      <c r="Z61" s="9">
        <f t="shared" si="1"/>
        <v>3.2826437026262285</v>
      </c>
      <c r="AA61" s="43"/>
      <c r="AC61" s="3">
        <v>26.742120240075906</v>
      </c>
      <c r="AD61" s="44" t="s">
        <v>101</v>
      </c>
      <c r="AE61" s="3">
        <v>13.182887744478608</v>
      </c>
      <c r="AF61" s="44" t="s">
        <v>101</v>
      </c>
      <c r="AG61" s="62"/>
      <c r="AH61" s="62"/>
    </row>
    <row r="62" spans="1:34" x14ac:dyDescent="0.25">
      <c r="A62" s="38">
        <v>187</v>
      </c>
      <c r="B62" s="50">
        <v>2.032</v>
      </c>
      <c r="C62" s="40"/>
      <c r="D62" s="18"/>
      <c r="E62" s="19">
        <v>21.25</v>
      </c>
      <c r="F62" s="19">
        <v>20.883919825</v>
      </c>
      <c r="G62" s="19">
        <v>19.218953059999997</v>
      </c>
      <c r="H62" s="19">
        <v>17.651016352500001</v>
      </c>
      <c r="I62" s="19">
        <v>15.31818073</v>
      </c>
      <c r="J62" s="19">
        <v>16.5</v>
      </c>
      <c r="K62" s="19">
        <v>19.3804725</v>
      </c>
      <c r="L62" s="40"/>
      <c r="M62" s="55" t="s">
        <v>112</v>
      </c>
      <c r="N62" s="4">
        <v>720</v>
      </c>
      <c r="O62" s="5">
        <v>0.55000000000000004</v>
      </c>
      <c r="P62" s="66">
        <v>1.33</v>
      </c>
      <c r="Q62" s="68">
        <v>77</v>
      </c>
      <c r="R62" s="40"/>
      <c r="S62" s="40"/>
      <c r="T62" s="2">
        <v>6.5224370956420898</v>
      </c>
      <c r="U62" s="9">
        <v>0.77756250000000005</v>
      </c>
      <c r="V62" s="9">
        <v>1</v>
      </c>
      <c r="W62" s="9">
        <v>5.0716024941802029</v>
      </c>
      <c r="X62" s="9">
        <v>0.68579999999999997</v>
      </c>
      <c r="Y62" s="14">
        <v>0</v>
      </c>
      <c r="Z62" s="9">
        <f t="shared" si="1"/>
        <v>5.7574024941802033</v>
      </c>
      <c r="AA62" s="43"/>
      <c r="AC62" s="3">
        <v>30.467522734256111</v>
      </c>
      <c r="AD62" s="19">
        <v>40.505372287500009</v>
      </c>
      <c r="AE62" s="3">
        <v>17.252649463658813</v>
      </c>
      <c r="AF62" s="19">
        <v>33.634903262999998</v>
      </c>
      <c r="AG62" s="62"/>
      <c r="AH62" s="62"/>
    </row>
    <row r="63" spans="1:34" x14ac:dyDescent="0.25">
      <c r="A63" s="38">
        <v>188</v>
      </c>
      <c r="B63" s="41">
        <v>0</v>
      </c>
      <c r="C63" s="40"/>
      <c r="D63" s="18"/>
      <c r="E63" s="40"/>
      <c r="F63" s="40"/>
      <c r="G63" s="40"/>
      <c r="H63" s="40"/>
      <c r="I63" s="40"/>
      <c r="J63" s="40"/>
      <c r="K63" s="40"/>
      <c r="L63" s="40"/>
      <c r="M63" s="38"/>
      <c r="N63" s="4">
        <v>740</v>
      </c>
      <c r="O63" s="59">
        <v>0.62</v>
      </c>
      <c r="P63" s="42"/>
      <c r="Q63" s="67"/>
      <c r="R63" s="40"/>
      <c r="S63" s="40"/>
      <c r="T63" s="2">
        <v>7.3702692985534668</v>
      </c>
      <c r="U63" s="9">
        <v>0.85552499999999998</v>
      </c>
      <c r="V63" s="9">
        <v>1</v>
      </c>
      <c r="W63" s="9">
        <v>6.3054496416449544</v>
      </c>
      <c r="X63" s="9">
        <v>0</v>
      </c>
      <c r="Y63" s="14">
        <v>0</v>
      </c>
      <c r="Z63" s="9">
        <f t="shared" si="1"/>
        <v>6.3054496416449544</v>
      </c>
      <c r="AA63" s="43"/>
      <c r="AC63" s="3">
        <v>36.772972375901062</v>
      </c>
      <c r="AD63" s="44" t="s">
        <v>101</v>
      </c>
      <c r="AE63" s="3">
        <v>23.902458330303769</v>
      </c>
      <c r="AF63" s="44" t="s">
        <v>101</v>
      </c>
      <c r="AG63" s="62"/>
      <c r="AH63" s="62"/>
    </row>
    <row r="64" spans="1:34" x14ac:dyDescent="0.25">
      <c r="A64" s="38">
        <v>189</v>
      </c>
      <c r="B64" s="41">
        <v>0</v>
      </c>
      <c r="C64" s="40"/>
      <c r="D64" s="18"/>
      <c r="E64" s="40"/>
      <c r="F64" s="40"/>
      <c r="G64" s="40"/>
      <c r="H64" s="40"/>
      <c r="I64" s="40"/>
      <c r="J64" s="40"/>
      <c r="K64" s="40"/>
      <c r="L64" s="40"/>
      <c r="M64" s="55" t="s">
        <v>112</v>
      </c>
      <c r="N64" s="4">
        <v>760</v>
      </c>
      <c r="O64" s="5">
        <v>0.65</v>
      </c>
      <c r="P64" s="42"/>
      <c r="Q64" s="67"/>
      <c r="R64" s="40"/>
      <c r="S64" s="40"/>
      <c r="T64" s="2">
        <v>9.3146228790283203</v>
      </c>
      <c r="U64" s="9">
        <v>0.88893750000000005</v>
      </c>
      <c r="V64" s="9">
        <v>1</v>
      </c>
      <c r="W64" s="9">
        <v>8.2801175755262371</v>
      </c>
      <c r="X64" s="9">
        <v>0</v>
      </c>
      <c r="Y64" s="14">
        <v>0</v>
      </c>
      <c r="Z64" s="9">
        <f t="shared" si="1"/>
        <v>8.2801175755262371</v>
      </c>
      <c r="AA64" s="43"/>
      <c r="AC64" s="3">
        <v>45.053089951427296</v>
      </c>
      <c r="AD64" s="44" t="s">
        <v>101</v>
      </c>
      <c r="AE64" s="3">
        <v>32.577372635330008</v>
      </c>
      <c r="AF64" s="44" t="s">
        <v>101</v>
      </c>
      <c r="AG64" s="62"/>
      <c r="AH64" s="62"/>
    </row>
    <row r="65" spans="1:34" x14ac:dyDescent="0.25">
      <c r="A65" s="38">
        <v>190</v>
      </c>
      <c r="B65" s="41">
        <v>0</v>
      </c>
      <c r="C65" s="19">
        <v>34.85</v>
      </c>
      <c r="D65" s="18"/>
      <c r="E65" s="40"/>
      <c r="F65" s="40"/>
      <c r="G65" s="40"/>
      <c r="H65" s="40"/>
      <c r="I65" s="40"/>
      <c r="J65" s="40"/>
      <c r="K65" s="40"/>
      <c r="L65" s="40"/>
      <c r="M65" s="57"/>
      <c r="N65" s="4">
        <v>780</v>
      </c>
      <c r="O65" s="5">
        <v>0.69</v>
      </c>
      <c r="P65" s="42"/>
      <c r="Q65" s="67"/>
      <c r="R65" s="40"/>
      <c r="S65" s="40"/>
      <c r="T65" s="2">
        <v>6.588676929473877</v>
      </c>
      <c r="U65" s="9">
        <v>0.93348750000000003</v>
      </c>
      <c r="V65" s="9">
        <v>1</v>
      </c>
      <c r="W65" s="9">
        <v>6.1504475552022457</v>
      </c>
      <c r="X65" s="9">
        <v>0.43822937427163122</v>
      </c>
      <c r="Y65" s="14">
        <v>0</v>
      </c>
      <c r="Z65" s="9">
        <f t="shared" si="1"/>
        <v>6.588676929473877</v>
      </c>
      <c r="AA65" s="43"/>
      <c r="AC65" s="3">
        <v>16.80506249239572</v>
      </c>
      <c r="AD65" s="44" t="s">
        <v>101</v>
      </c>
      <c r="AE65" s="3">
        <v>4.7241419057984322</v>
      </c>
      <c r="AF65" s="44" t="s">
        <v>101</v>
      </c>
      <c r="AG65" s="62"/>
      <c r="AH65" s="62"/>
    </row>
    <row r="66" spans="1:34" x14ac:dyDescent="0.25">
      <c r="A66" s="38">
        <v>191</v>
      </c>
      <c r="B66" s="41">
        <v>0</v>
      </c>
      <c r="C66" s="40"/>
      <c r="D66" s="18"/>
      <c r="E66" s="19">
        <v>25.4</v>
      </c>
      <c r="F66" s="19">
        <v>23.692417131699575</v>
      </c>
      <c r="G66" s="19">
        <v>19.516356171629297</v>
      </c>
      <c r="H66" s="19">
        <v>17.413188833521776</v>
      </c>
      <c r="I66" s="19">
        <v>15.2925509729873</v>
      </c>
      <c r="J66" s="19">
        <v>16.367399343478851</v>
      </c>
      <c r="K66" s="19">
        <v>18.77440996777645</v>
      </c>
      <c r="L66" s="40"/>
      <c r="M66" s="56"/>
      <c r="N66" s="4">
        <v>800</v>
      </c>
      <c r="O66" s="5">
        <v>0.73</v>
      </c>
      <c r="P66" s="42"/>
      <c r="Q66" s="67"/>
      <c r="R66" s="40"/>
      <c r="S66" s="40"/>
      <c r="T66" s="2">
        <v>5.4283242225646973</v>
      </c>
      <c r="U66" s="9">
        <v>0.9780375</v>
      </c>
      <c r="V66" s="9">
        <v>1</v>
      </c>
      <c r="W66" s="9">
        <v>5.3091046518266198</v>
      </c>
      <c r="X66" s="9">
        <v>1.3295611494545945E-2</v>
      </c>
      <c r="Y66" s="14">
        <v>0</v>
      </c>
      <c r="Z66" s="9">
        <f t="shared" si="1"/>
        <v>5.3224002633211658</v>
      </c>
      <c r="AA66" s="43"/>
      <c r="AC66" s="3">
        <v>22.114167144222339</v>
      </c>
      <c r="AD66" s="19">
        <v>25.676153589448049</v>
      </c>
      <c r="AE66" s="3">
        <v>10.428043287125051</v>
      </c>
      <c r="AF66" s="19">
        <v>20.146625673252483</v>
      </c>
      <c r="AG66" s="62"/>
      <c r="AH66" s="62"/>
    </row>
    <row r="67" spans="1:34" x14ac:dyDescent="0.25">
      <c r="A67" s="38">
        <v>192</v>
      </c>
      <c r="B67" s="41">
        <v>0</v>
      </c>
      <c r="C67" s="40"/>
      <c r="D67" s="18"/>
      <c r="E67" s="40"/>
      <c r="F67" s="40"/>
      <c r="G67" s="40"/>
      <c r="H67" s="40"/>
      <c r="I67" s="40"/>
      <c r="J67" s="40"/>
      <c r="K67" s="40"/>
      <c r="L67" s="40"/>
      <c r="M67" s="57"/>
      <c r="N67" s="4">
        <v>820</v>
      </c>
      <c r="O67" s="5">
        <v>0.76</v>
      </c>
      <c r="P67" s="42"/>
      <c r="Q67" s="67"/>
      <c r="R67" s="40"/>
      <c r="S67" s="40"/>
      <c r="T67" s="2">
        <v>8.8507299423217773</v>
      </c>
      <c r="U67" s="9">
        <v>1.01145</v>
      </c>
      <c r="V67" s="9">
        <v>1</v>
      </c>
      <c r="W67" s="9">
        <v>8.952070800161362</v>
      </c>
      <c r="X67" s="9">
        <v>0</v>
      </c>
      <c r="Y67" s="14">
        <v>0</v>
      </c>
      <c r="Z67" s="9">
        <f t="shared" si="1"/>
        <v>8.952070800161362</v>
      </c>
      <c r="AA67" s="43"/>
      <c r="AC67" s="3">
        <v>31.066237944383701</v>
      </c>
      <c r="AD67" s="44" t="s">
        <v>101</v>
      </c>
      <c r="AE67" s="3">
        <v>19.774910816786416</v>
      </c>
      <c r="AF67" s="44" t="s">
        <v>101</v>
      </c>
      <c r="AG67" s="62"/>
      <c r="AH67" s="62"/>
    </row>
    <row r="68" spans="1:34" x14ac:dyDescent="0.25">
      <c r="A68" s="38">
        <v>193</v>
      </c>
      <c r="B68" s="41">
        <v>0</v>
      </c>
      <c r="C68" s="40"/>
      <c r="D68" s="18"/>
      <c r="E68" s="40"/>
      <c r="F68" s="40"/>
      <c r="G68" s="40"/>
      <c r="H68" s="40"/>
      <c r="I68" s="40"/>
      <c r="J68" s="40"/>
      <c r="K68" s="40"/>
      <c r="L68" s="40"/>
      <c r="M68" s="56"/>
      <c r="N68" s="4">
        <v>840</v>
      </c>
      <c r="O68" s="5">
        <v>0.78</v>
      </c>
      <c r="P68" s="42"/>
      <c r="Q68" s="67"/>
      <c r="R68" s="40"/>
      <c r="S68" s="40"/>
      <c r="T68" s="2">
        <v>6.5225472450256348</v>
      </c>
      <c r="U68" s="9">
        <v>1.033725</v>
      </c>
      <c r="V68" s="9">
        <v>1</v>
      </c>
      <c r="W68" s="9">
        <v>6.7425201508641246</v>
      </c>
      <c r="X68" s="9">
        <v>0</v>
      </c>
      <c r="Y68" s="14">
        <v>0</v>
      </c>
      <c r="Z68" s="9">
        <f t="shared" si="1"/>
        <v>6.7425201508641246</v>
      </c>
      <c r="AA68" s="43"/>
      <c r="AC68" s="3">
        <v>37.808758095247825</v>
      </c>
      <c r="AD68" s="44" t="s">
        <v>101</v>
      </c>
      <c r="AE68" s="3">
        <v>26.912227697150541</v>
      </c>
      <c r="AF68" s="44" t="s">
        <v>101</v>
      </c>
      <c r="AG68" s="62"/>
      <c r="AH68" s="62"/>
    </row>
    <row r="69" spans="1:34" x14ac:dyDescent="0.25">
      <c r="A69" s="38">
        <v>194</v>
      </c>
      <c r="B69" s="41">
        <v>0</v>
      </c>
      <c r="C69" s="40"/>
      <c r="D69" s="18"/>
      <c r="E69" s="40"/>
      <c r="F69" s="40"/>
      <c r="G69" s="40"/>
      <c r="H69" s="40"/>
      <c r="I69" s="40"/>
      <c r="J69" s="40"/>
      <c r="K69" s="40"/>
      <c r="L69" s="40"/>
      <c r="M69" s="55" t="s">
        <v>113</v>
      </c>
      <c r="N69" s="4">
        <v>860</v>
      </c>
      <c r="O69" s="59">
        <v>0.81</v>
      </c>
      <c r="P69" s="66">
        <v>2.56</v>
      </c>
      <c r="Q69" s="68">
        <v>115</v>
      </c>
      <c r="R69" s="40"/>
      <c r="S69" s="40"/>
      <c r="T69" s="2">
        <v>7.6912169456481934</v>
      </c>
      <c r="U69" s="9">
        <v>1.056</v>
      </c>
      <c r="V69" s="9">
        <v>1</v>
      </c>
      <c r="W69" s="9">
        <v>8.1219250946044923</v>
      </c>
      <c r="X69" s="9">
        <v>0</v>
      </c>
      <c r="Y69" s="14">
        <v>0</v>
      </c>
      <c r="Z69" s="9">
        <f t="shared" si="1"/>
        <v>8.1219250946044923</v>
      </c>
      <c r="AA69" s="43"/>
      <c r="AC69" s="3">
        <v>45.930683189852317</v>
      </c>
      <c r="AD69" s="44" t="s">
        <v>101</v>
      </c>
      <c r="AE69" s="3">
        <v>35.428949521255035</v>
      </c>
      <c r="AF69" s="44" t="s">
        <v>101</v>
      </c>
      <c r="AG69" s="62"/>
      <c r="AH69" s="62"/>
    </row>
    <row r="70" spans="1:34" x14ac:dyDescent="0.25">
      <c r="A70" s="38">
        <v>195</v>
      </c>
      <c r="B70" s="41">
        <v>0</v>
      </c>
      <c r="C70" s="40"/>
      <c r="D70" s="18"/>
      <c r="E70" s="19">
        <v>14.437499999999998</v>
      </c>
      <c r="F70" s="19">
        <v>18.637645407699825</v>
      </c>
      <c r="G70" s="19">
        <v>19.363030518224274</v>
      </c>
      <c r="H70" s="19">
        <v>17.635694874925449</v>
      </c>
      <c r="I70" s="19">
        <v>15.260718133970174</v>
      </c>
      <c r="J70" s="19">
        <v>16.157320281595524</v>
      </c>
      <c r="K70" s="19">
        <v>18.83313058608725</v>
      </c>
      <c r="L70" s="40"/>
      <c r="M70" s="57"/>
      <c r="N70" s="4">
        <v>880</v>
      </c>
      <c r="O70" s="5">
        <v>0.82</v>
      </c>
      <c r="P70" s="42"/>
      <c r="Q70" s="67"/>
      <c r="R70" s="40"/>
      <c r="S70" s="40"/>
      <c r="T70" s="2">
        <v>9.8488254547119141</v>
      </c>
      <c r="U70" s="9">
        <v>1.056</v>
      </c>
      <c r="V70" s="9">
        <v>1</v>
      </c>
      <c r="W70" s="9">
        <v>10.400359680175782</v>
      </c>
      <c r="X70" s="9">
        <v>0</v>
      </c>
      <c r="Y70" s="14">
        <v>0</v>
      </c>
      <c r="Z70" s="9">
        <f t="shared" si="1"/>
        <v>10.400359680175782</v>
      </c>
      <c r="AA70" s="43"/>
      <c r="AC70" s="3">
        <v>56.331042870028099</v>
      </c>
      <c r="AD70" s="19">
        <v>57.076677597451351</v>
      </c>
      <c r="AE70" s="3">
        <v>46.224105930930818</v>
      </c>
      <c r="AF70" s="19">
        <v>53.694858884824619</v>
      </c>
      <c r="AG70" s="62"/>
      <c r="AH70" s="62"/>
    </row>
    <row r="71" spans="1:34" x14ac:dyDescent="0.25">
      <c r="A71" s="38">
        <v>196</v>
      </c>
      <c r="B71" s="41">
        <v>0</v>
      </c>
      <c r="C71" s="19">
        <v>35.101010101010104</v>
      </c>
      <c r="D71" s="18"/>
      <c r="E71" s="40"/>
      <c r="F71" s="40"/>
      <c r="G71" s="40"/>
      <c r="H71" s="40"/>
      <c r="I71" s="40"/>
      <c r="J71" s="40"/>
      <c r="K71" s="40"/>
      <c r="L71" s="40"/>
      <c r="M71" s="38"/>
      <c r="N71" s="4">
        <v>900</v>
      </c>
      <c r="O71" s="59">
        <v>0.84</v>
      </c>
      <c r="P71" s="42"/>
      <c r="Q71" s="67"/>
      <c r="R71" s="40"/>
      <c r="S71" s="40"/>
      <c r="T71" s="2">
        <v>6.6659183502197266</v>
      </c>
      <c r="U71" s="9">
        <v>1.056</v>
      </c>
      <c r="V71" s="9">
        <v>1</v>
      </c>
      <c r="W71" s="9">
        <v>7.0392097778320313</v>
      </c>
      <c r="X71" s="9">
        <v>0</v>
      </c>
      <c r="Y71" s="14">
        <v>0</v>
      </c>
      <c r="Z71" s="9">
        <f t="shared" si="1"/>
        <v>7.0392097778320313</v>
      </c>
      <c r="AA71" s="43"/>
      <c r="AC71" s="3">
        <v>28.269242546850023</v>
      </c>
      <c r="AD71" s="44" t="s">
        <v>101</v>
      </c>
      <c r="AE71" s="3">
        <v>18.557102337252743</v>
      </c>
      <c r="AF71" s="44" t="s">
        <v>101</v>
      </c>
      <c r="AG71" s="62"/>
      <c r="AH71" s="62"/>
    </row>
    <row r="72" spans="1:34" x14ac:dyDescent="0.25">
      <c r="A72" s="38">
        <v>197</v>
      </c>
      <c r="B72" s="41">
        <v>0</v>
      </c>
      <c r="C72" s="40"/>
      <c r="D72" s="18"/>
      <c r="E72" s="40"/>
      <c r="F72" s="40"/>
      <c r="G72" s="40"/>
      <c r="H72" s="40"/>
      <c r="I72" s="40"/>
      <c r="J72" s="40"/>
      <c r="K72" s="40"/>
      <c r="L72" s="40"/>
      <c r="M72" s="57"/>
      <c r="N72" s="4">
        <v>910</v>
      </c>
      <c r="O72" s="5">
        <v>0.84</v>
      </c>
      <c r="P72" s="42"/>
      <c r="Q72" s="67"/>
      <c r="R72" s="40"/>
      <c r="S72" s="40"/>
      <c r="T72" s="2">
        <v>9.2482566833496094</v>
      </c>
      <c r="U72" s="9">
        <v>1.056</v>
      </c>
      <c r="V72" s="9">
        <v>1</v>
      </c>
      <c r="W72" s="9">
        <v>9.7661590576171875</v>
      </c>
      <c r="X72" s="9">
        <v>0</v>
      </c>
      <c r="Y72" s="14">
        <v>0</v>
      </c>
      <c r="Z72" s="9">
        <f t="shared" si="1"/>
        <v>9.7661590576171875</v>
      </c>
      <c r="AA72" s="43"/>
      <c r="AC72" s="3">
        <v>38.035401604467211</v>
      </c>
      <c r="AD72" s="44" t="s">
        <v>101</v>
      </c>
      <c r="AE72" s="3">
        <v>28.520659759619932</v>
      </c>
      <c r="AF72" s="44" t="s">
        <v>101</v>
      </c>
      <c r="AG72" s="62"/>
      <c r="AH72" s="62"/>
    </row>
    <row r="73" spans="1:34" x14ac:dyDescent="0.25">
      <c r="A73" s="38">
        <v>198</v>
      </c>
      <c r="B73" s="41">
        <v>0</v>
      </c>
      <c r="C73" s="40"/>
      <c r="D73" s="18"/>
      <c r="E73" s="19">
        <v>22.774999999999999</v>
      </c>
      <c r="F73" s="19">
        <v>20.424752573790975</v>
      </c>
      <c r="G73" s="19">
        <v>18.23564656500325</v>
      </c>
      <c r="H73" s="19">
        <v>16.726382976007073</v>
      </c>
      <c r="I73" s="19">
        <v>14.94357102942055</v>
      </c>
      <c r="J73" s="19">
        <v>15.606961506987599</v>
      </c>
      <c r="K73" s="19">
        <v>17.932248721832327</v>
      </c>
      <c r="L73" s="40"/>
      <c r="M73" s="55" t="s">
        <v>116</v>
      </c>
      <c r="N73" s="4">
        <v>920</v>
      </c>
      <c r="O73" s="59">
        <v>0.84</v>
      </c>
      <c r="P73" s="66">
        <v>3.12</v>
      </c>
      <c r="Q73" s="68">
        <v>141</v>
      </c>
      <c r="R73" s="40"/>
      <c r="S73" s="40"/>
      <c r="T73" s="2">
        <v>7.3063406944274902</v>
      </c>
      <c r="U73" s="9">
        <v>1.056</v>
      </c>
      <c r="V73" s="9">
        <v>1</v>
      </c>
      <c r="W73" s="9">
        <v>7.7154957733154301</v>
      </c>
      <c r="X73" s="9">
        <v>0</v>
      </c>
      <c r="Y73" s="14">
        <v>0</v>
      </c>
      <c r="Z73" s="9">
        <f t="shared" si="1"/>
        <v>7.7154957733154301</v>
      </c>
      <c r="AA73" s="43"/>
      <c r="AC73" s="3">
        <v>45.750897377782643</v>
      </c>
      <c r="AD73" s="19">
        <v>45.319193655596102</v>
      </c>
      <c r="AE73" s="3">
        <v>36.433553897685364</v>
      </c>
      <c r="AF73" s="19">
        <v>41.550991524405298</v>
      </c>
      <c r="AG73" s="62"/>
      <c r="AH73" s="62"/>
    </row>
    <row r="74" spans="1:34" x14ac:dyDescent="0.25">
      <c r="A74" s="38">
        <v>199</v>
      </c>
      <c r="B74" s="41">
        <v>0</v>
      </c>
      <c r="C74" s="40"/>
      <c r="D74" s="18"/>
      <c r="E74" s="40"/>
      <c r="F74" s="40"/>
      <c r="G74" s="40"/>
      <c r="H74" s="40"/>
      <c r="I74" s="40"/>
      <c r="J74" s="40"/>
      <c r="K74" s="40"/>
      <c r="L74" s="40"/>
      <c r="M74" s="38"/>
      <c r="N74" s="4">
        <v>930</v>
      </c>
      <c r="O74" s="5">
        <v>0.86</v>
      </c>
      <c r="P74" s="42"/>
      <c r="Q74" s="67"/>
      <c r="R74" s="40"/>
      <c r="S74" s="40"/>
      <c r="T74" s="2">
        <v>7.5017223358154297</v>
      </c>
      <c r="U74" s="9">
        <v>1.056</v>
      </c>
      <c r="V74" s="9">
        <v>1</v>
      </c>
      <c r="W74" s="9">
        <v>7.9218187866210945</v>
      </c>
      <c r="X74" s="9">
        <v>0</v>
      </c>
      <c r="Y74" s="14">
        <v>0</v>
      </c>
      <c r="Z74" s="9">
        <f t="shared" si="1"/>
        <v>7.9218187866210945</v>
      </c>
      <c r="AA74" s="43"/>
      <c r="AC74" s="3">
        <v>53.672716164403738</v>
      </c>
      <c r="AD74" s="44" t="s">
        <v>101</v>
      </c>
      <c r="AE74" s="3">
        <v>44.55277104905646</v>
      </c>
      <c r="AF74" s="44" t="s">
        <v>101</v>
      </c>
      <c r="AG74" s="62"/>
      <c r="AH74" s="62"/>
    </row>
    <row r="75" spans="1:34" x14ac:dyDescent="0.25">
      <c r="A75" s="38">
        <v>200</v>
      </c>
      <c r="B75" s="41">
        <v>0</v>
      </c>
      <c r="C75" s="40"/>
      <c r="D75" s="18"/>
      <c r="E75" s="40"/>
      <c r="F75" s="40"/>
      <c r="G75" s="40"/>
      <c r="H75" s="40"/>
      <c r="I75" s="40"/>
      <c r="J75" s="40"/>
      <c r="K75" s="40"/>
      <c r="L75" s="40"/>
      <c r="M75" s="56"/>
      <c r="N75" s="4">
        <v>940</v>
      </c>
      <c r="O75" s="5">
        <v>0.87</v>
      </c>
      <c r="P75" s="42"/>
      <c r="Q75" s="67"/>
      <c r="R75" s="40"/>
      <c r="S75" s="40"/>
      <c r="T75" s="2">
        <v>6.7137589454650879</v>
      </c>
      <c r="U75" s="9">
        <v>1.056</v>
      </c>
      <c r="V75" s="9">
        <v>1</v>
      </c>
      <c r="W75" s="9">
        <v>7.0897294464111331</v>
      </c>
      <c r="X75" s="9">
        <v>0</v>
      </c>
      <c r="Y75" s="14">
        <v>0</v>
      </c>
      <c r="Z75" s="9">
        <f t="shared" si="1"/>
        <v>7.0897294464111331</v>
      </c>
      <c r="AA75" s="43"/>
      <c r="AC75" s="3">
        <v>60.762445610814872</v>
      </c>
      <c r="AD75" s="44" t="s">
        <v>101</v>
      </c>
      <c r="AE75" s="3">
        <v>51.839898860217595</v>
      </c>
      <c r="AF75" s="44" t="s">
        <v>101</v>
      </c>
      <c r="AG75" s="62"/>
      <c r="AH75" s="62"/>
    </row>
    <row r="76" spans="1:34" x14ac:dyDescent="0.25">
      <c r="A76" s="38">
        <v>201</v>
      </c>
      <c r="B76" s="50">
        <v>1</v>
      </c>
      <c r="C76" s="40"/>
      <c r="D76" s="18"/>
      <c r="E76" s="19">
        <v>15.716666666666674</v>
      </c>
      <c r="F76" s="19">
        <v>16.991578514262574</v>
      </c>
      <c r="G76" s="19">
        <v>17.824887649342774</v>
      </c>
      <c r="H76" s="19">
        <v>17.136703913907073</v>
      </c>
      <c r="I76" s="19">
        <v>15.068967042844324</v>
      </c>
      <c r="J76" s="19">
        <v>15.84666559196565</v>
      </c>
      <c r="K76" s="19">
        <v>18.387342166474248</v>
      </c>
      <c r="L76" s="40"/>
      <c r="M76" s="55" t="s">
        <v>117</v>
      </c>
      <c r="N76" s="4">
        <v>950</v>
      </c>
      <c r="O76" s="5">
        <v>0.88</v>
      </c>
      <c r="P76" s="42"/>
      <c r="Q76" s="68">
        <v>171</v>
      </c>
      <c r="R76" s="40"/>
      <c r="S76" s="40"/>
      <c r="T76" s="2">
        <v>8.4427824020385742</v>
      </c>
      <c r="U76" s="9">
        <v>1.0656000000000001</v>
      </c>
      <c r="V76" s="9">
        <v>1</v>
      </c>
      <c r="W76" s="9">
        <v>8.9966289276123064</v>
      </c>
      <c r="X76" s="9">
        <v>0</v>
      </c>
      <c r="Y76" s="14">
        <v>0</v>
      </c>
      <c r="Z76" s="9">
        <f t="shared" si="1"/>
        <v>8.9966289276123064</v>
      </c>
      <c r="AA76" s="43"/>
      <c r="AC76" s="3">
        <v>68.849074538427175</v>
      </c>
      <c r="AD76" s="19">
        <v>66.207529767462731</v>
      </c>
      <c r="AE76" s="3">
        <v>60.123926152579905</v>
      </c>
      <c r="AF76" s="19">
        <v>63.719233681369793</v>
      </c>
      <c r="AG76" s="62"/>
      <c r="AH76" s="62"/>
    </row>
    <row r="77" spans="1:34" x14ac:dyDescent="0.25">
      <c r="A77" s="38">
        <v>202</v>
      </c>
      <c r="B77" s="40">
        <v>0</v>
      </c>
      <c r="C77" s="19">
        <v>45.075757575757585</v>
      </c>
      <c r="D77" s="18"/>
      <c r="E77" s="40"/>
      <c r="F77" s="40"/>
      <c r="G77" s="40"/>
      <c r="H77" s="40"/>
      <c r="I77" s="40"/>
      <c r="J77" s="40"/>
      <c r="K77" s="40"/>
      <c r="L77" s="40"/>
      <c r="M77" s="38"/>
      <c r="N77" s="4">
        <v>955</v>
      </c>
      <c r="O77" s="5">
        <v>0.89</v>
      </c>
      <c r="P77" s="42"/>
      <c r="Q77" s="67"/>
      <c r="R77" s="40"/>
      <c r="S77" s="40"/>
      <c r="T77" s="2">
        <v>4.6332740783691406</v>
      </c>
      <c r="U77" s="9">
        <v>1.0752000000000002</v>
      </c>
      <c r="V77" s="9">
        <v>1</v>
      </c>
      <c r="W77" s="9">
        <v>4.9816962890625005</v>
      </c>
      <c r="X77" s="9">
        <v>0</v>
      </c>
      <c r="Y77" s="14">
        <v>0</v>
      </c>
      <c r="Z77" s="9">
        <f t="shared" si="1"/>
        <v>4.9816962890625005</v>
      </c>
      <c r="AA77" s="43"/>
      <c r="AC77" s="3">
        <v>28.755013251732088</v>
      </c>
      <c r="AD77" s="44" t="s">
        <v>101</v>
      </c>
      <c r="AE77" s="3">
        <v>20.128564048259825</v>
      </c>
      <c r="AF77" s="44" t="s">
        <v>101</v>
      </c>
      <c r="AG77" s="62"/>
      <c r="AH77" s="62"/>
    </row>
    <row r="78" spans="1:34" x14ac:dyDescent="0.25">
      <c r="A78" s="38">
        <v>203</v>
      </c>
      <c r="B78" s="41">
        <v>0</v>
      </c>
      <c r="C78" s="40"/>
      <c r="D78" s="18"/>
      <c r="E78" s="19">
        <v>28.912500000000001</v>
      </c>
      <c r="F78" s="19">
        <v>23.803946739898674</v>
      </c>
      <c r="G78" s="19">
        <v>18.769157106984849</v>
      </c>
      <c r="H78" s="19">
        <v>17.202858750555624</v>
      </c>
      <c r="I78" s="19">
        <v>15.29362906589925</v>
      </c>
      <c r="J78" s="19">
        <v>16.088040627364673</v>
      </c>
      <c r="K78" s="19">
        <v>18.781815717888577</v>
      </c>
      <c r="L78" s="40"/>
      <c r="M78" s="56"/>
      <c r="N78" s="4">
        <v>960</v>
      </c>
      <c r="O78" s="5">
        <v>0.9</v>
      </c>
      <c r="P78" s="66">
        <v>3.96</v>
      </c>
      <c r="Q78" s="67"/>
      <c r="R78" s="40"/>
      <c r="S78" s="40"/>
      <c r="T78" s="2">
        <v>7.0463433265686035</v>
      </c>
      <c r="U78" s="9">
        <v>1.0847999999999998</v>
      </c>
      <c r="V78" s="9">
        <v>1</v>
      </c>
      <c r="W78" s="9">
        <v>7.6438732406616197</v>
      </c>
      <c r="X78" s="9">
        <v>0</v>
      </c>
      <c r="Y78" s="14">
        <v>0</v>
      </c>
      <c r="Z78" s="9">
        <f t="shared" si="1"/>
        <v>7.6438732406616197</v>
      </c>
      <c r="AA78" s="43"/>
      <c r="AC78" s="3">
        <v>36.398886492393707</v>
      </c>
      <c r="AD78" s="19">
        <v>22.945402207682552</v>
      </c>
      <c r="AE78" s="3">
        <v>27.871136471296445</v>
      </c>
      <c r="AF78" s="19">
        <v>20.765475083182615</v>
      </c>
      <c r="AG78" s="62"/>
      <c r="AH78" s="62"/>
    </row>
    <row r="79" spans="1:34" x14ac:dyDescent="0.25">
      <c r="A79" s="38">
        <v>204</v>
      </c>
      <c r="B79" s="41">
        <v>0</v>
      </c>
      <c r="C79" s="40"/>
      <c r="D79" s="18"/>
      <c r="E79" s="40"/>
      <c r="F79" s="40"/>
      <c r="G79" s="40"/>
      <c r="H79" s="40"/>
      <c r="I79" s="40"/>
      <c r="J79" s="40"/>
      <c r="K79" s="40"/>
      <c r="L79" s="40"/>
      <c r="M79" s="38"/>
      <c r="N79" s="4">
        <v>965</v>
      </c>
      <c r="O79" s="59">
        <v>0.91</v>
      </c>
      <c r="P79" s="42"/>
      <c r="Q79" s="67"/>
      <c r="R79" s="40"/>
      <c r="S79" s="40"/>
      <c r="T79" s="2">
        <v>6.3669853210449219</v>
      </c>
      <c r="U79" s="9">
        <v>1.0943999999999998</v>
      </c>
      <c r="V79" s="9">
        <v>1</v>
      </c>
      <c r="W79" s="9">
        <v>6.9680287353515613</v>
      </c>
      <c r="X79" s="9">
        <v>0</v>
      </c>
      <c r="Y79" s="14">
        <v>0</v>
      </c>
      <c r="Z79" s="9">
        <f t="shared" si="1"/>
        <v>6.9680287353515613</v>
      </c>
      <c r="AA79" s="43"/>
      <c r="AC79" s="3">
        <v>43.366915227745267</v>
      </c>
      <c r="AD79" s="44" t="s">
        <v>101</v>
      </c>
      <c r="AE79" s="3">
        <v>34.937864389023005</v>
      </c>
      <c r="AF79" s="44" t="s">
        <v>101</v>
      </c>
      <c r="AG79" s="62"/>
      <c r="AH79" s="62"/>
    </row>
    <row r="80" spans="1:34" x14ac:dyDescent="0.25">
      <c r="A80" s="38">
        <v>205</v>
      </c>
      <c r="B80" s="41">
        <v>0</v>
      </c>
      <c r="C80" s="19">
        <v>30.113636363636367</v>
      </c>
      <c r="D80" s="18"/>
      <c r="E80" s="40"/>
      <c r="F80" s="40"/>
      <c r="G80" s="40"/>
      <c r="H80" s="40"/>
      <c r="I80" s="40"/>
      <c r="J80" s="40"/>
      <c r="K80" s="40"/>
      <c r="L80" s="40"/>
      <c r="M80" s="55" t="s">
        <v>118</v>
      </c>
      <c r="N80" s="4">
        <v>970</v>
      </c>
      <c r="O80" s="5">
        <v>0.91</v>
      </c>
      <c r="P80" s="42"/>
      <c r="Q80" s="68">
        <v>186</v>
      </c>
      <c r="R80" s="40"/>
      <c r="S80" s="40"/>
      <c r="T80" s="2">
        <v>7.6802682876586914</v>
      </c>
      <c r="U80" s="9">
        <v>1.1039999999999999</v>
      </c>
      <c r="V80" s="9">
        <v>1</v>
      </c>
      <c r="W80" s="9">
        <v>8.4790161895751943</v>
      </c>
      <c r="X80" s="9">
        <v>0</v>
      </c>
      <c r="Y80" s="14">
        <v>0</v>
      </c>
      <c r="Z80" s="9">
        <f t="shared" si="1"/>
        <v>8.4790161895751943</v>
      </c>
      <c r="AA80" s="43"/>
      <c r="AC80" s="3">
        <v>21.732295053684091</v>
      </c>
      <c r="AD80" s="44" t="s">
        <v>101</v>
      </c>
      <c r="AE80" s="3">
        <v>13.401943397336829</v>
      </c>
      <c r="AF80" s="44" t="s">
        <v>101</v>
      </c>
      <c r="AG80" s="62"/>
      <c r="AH80" s="62"/>
    </row>
    <row r="81" spans="1:34" x14ac:dyDescent="0.25">
      <c r="A81" s="38">
        <v>206</v>
      </c>
      <c r="B81" s="50">
        <v>2.032</v>
      </c>
      <c r="C81" s="40"/>
      <c r="D81" s="18"/>
      <c r="E81" s="40"/>
      <c r="F81" s="40"/>
      <c r="G81" s="40"/>
      <c r="H81" s="40"/>
      <c r="I81" s="40"/>
      <c r="J81" s="40"/>
      <c r="K81" s="40"/>
      <c r="L81" s="40"/>
      <c r="M81" s="38"/>
      <c r="N81" s="4">
        <v>975</v>
      </c>
      <c r="O81" s="5">
        <v>0.91</v>
      </c>
      <c r="P81" s="42"/>
      <c r="Q81" s="67"/>
      <c r="R81" s="40"/>
      <c r="S81" s="40"/>
      <c r="T81" s="2">
        <v>4.1502041816711426</v>
      </c>
      <c r="U81" s="9">
        <v>1.1039999999999999</v>
      </c>
      <c r="V81" s="9">
        <v>1</v>
      </c>
      <c r="W81" s="9">
        <v>4.581825416564941</v>
      </c>
      <c r="X81" s="9">
        <v>0</v>
      </c>
      <c r="Y81" s="14">
        <v>0</v>
      </c>
      <c r="Z81" s="9">
        <f t="shared" si="1"/>
        <v>4.581825416564941</v>
      </c>
      <c r="AA81" s="43"/>
      <c r="AC81" s="3">
        <v>24.419280470249031</v>
      </c>
      <c r="AD81" s="44" t="s">
        <v>101</v>
      </c>
      <c r="AE81" s="3">
        <v>16.18762799627677</v>
      </c>
      <c r="AF81" s="44" t="s">
        <v>101</v>
      </c>
      <c r="AG81" s="62"/>
      <c r="AH81" s="62"/>
    </row>
    <row r="82" spans="1:34" x14ac:dyDescent="0.25">
      <c r="A82" s="38">
        <v>207</v>
      </c>
      <c r="B82" s="41">
        <v>0</v>
      </c>
      <c r="C82" s="40"/>
      <c r="D82" s="18"/>
      <c r="E82" s="40"/>
      <c r="F82" s="40"/>
      <c r="G82" s="40"/>
      <c r="H82" s="40"/>
      <c r="I82" s="40"/>
      <c r="J82" s="40"/>
      <c r="K82" s="40"/>
      <c r="L82" s="40"/>
      <c r="M82" s="56"/>
      <c r="N82" s="4">
        <v>980</v>
      </c>
      <c r="O82" s="5">
        <v>0.92</v>
      </c>
      <c r="P82" s="42"/>
      <c r="Q82" s="67"/>
      <c r="R82" s="40"/>
      <c r="S82" s="40"/>
      <c r="T82" s="2">
        <v>6.4117083549499512</v>
      </c>
      <c r="U82" s="9">
        <v>1.1039999999999999</v>
      </c>
      <c r="V82" s="9">
        <v>1</v>
      </c>
      <c r="W82" s="9">
        <v>7.0785260238647449</v>
      </c>
      <c r="X82" s="9">
        <v>0</v>
      </c>
      <c r="Y82" s="14">
        <v>0</v>
      </c>
      <c r="Z82" s="9">
        <f t="shared" si="1"/>
        <v>7.0785260238647449</v>
      </c>
      <c r="AA82" s="43"/>
      <c r="AC82" s="3">
        <v>31.497806494113775</v>
      </c>
      <c r="AD82" s="44" t="s">
        <v>101</v>
      </c>
      <c r="AE82" s="3">
        <v>23.364853202516514</v>
      </c>
      <c r="AF82" s="44" t="s">
        <v>101</v>
      </c>
      <c r="AG82" s="62"/>
      <c r="AH82" s="62"/>
    </row>
    <row r="83" spans="1:34" x14ac:dyDescent="0.25">
      <c r="A83" s="38">
        <v>208</v>
      </c>
      <c r="B83" s="50">
        <v>14</v>
      </c>
      <c r="C83" s="40"/>
      <c r="D83" s="18"/>
      <c r="E83" s="19">
        <v>21.316666666666666</v>
      </c>
      <c r="F83" s="19">
        <v>22.444154709748048</v>
      </c>
      <c r="G83" s="19">
        <v>19.407631078690923</v>
      </c>
      <c r="H83" s="19">
        <v>17.740436073394775</v>
      </c>
      <c r="I83" s="19">
        <v>15.7421389508473</v>
      </c>
      <c r="J83" s="19">
        <v>16.187776238198825</v>
      </c>
      <c r="K83" s="19">
        <v>18.392733013180703</v>
      </c>
      <c r="L83" s="40"/>
      <c r="M83" s="58" t="s">
        <v>120</v>
      </c>
      <c r="N83" s="4">
        <v>985</v>
      </c>
      <c r="O83" s="59">
        <v>0.92</v>
      </c>
      <c r="P83" s="66">
        <v>4.76</v>
      </c>
      <c r="Q83" s="68">
        <v>207</v>
      </c>
      <c r="R83" s="40"/>
      <c r="S83" s="40"/>
      <c r="T83" s="2">
        <v>5.2331533432006836</v>
      </c>
      <c r="U83" s="9">
        <v>1.1039999999999999</v>
      </c>
      <c r="V83" s="9">
        <v>1</v>
      </c>
      <c r="W83" s="9">
        <v>5.7774012908935539</v>
      </c>
      <c r="X83" s="9">
        <v>0</v>
      </c>
      <c r="Y83" s="14">
        <v>0</v>
      </c>
      <c r="Z83" s="9">
        <f t="shared" si="1"/>
        <v>5.7774012908935539</v>
      </c>
      <c r="AA83" s="43"/>
      <c r="AC83" s="3">
        <v>23.995207785007324</v>
      </c>
      <c r="AD83" s="19">
        <v>34.890374414498751</v>
      </c>
      <c r="AE83" s="3">
        <v>15.960953675785067</v>
      </c>
      <c r="AF83" s="19">
        <v>33.665407862205356</v>
      </c>
      <c r="AG83" s="62"/>
      <c r="AH83" s="62"/>
    </row>
    <row r="84" spans="1:34" x14ac:dyDescent="0.25">
      <c r="A84" s="38">
        <v>209</v>
      </c>
      <c r="B84" s="41">
        <v>0</v>
      </c>
      <c r="C84" s="40"/>
      <c r="D84" s="18"/>
      <c r="E84" s="40"/>
      <c r="F84" s="40"/>
      <c r="G84" s="40"/>
      <c r="H84" s="40"/>
      <c r="I84" s="40"/>
      <c r="J84" s="40"/>
      <c r="K84" s="40"/>
      <c r="L84" s="40"/>
      <c r="M84" s="38"/>
      <c r="N84" s="4">
        <v>990</v>
      </c>
      <c r="O84" s="5">
        <v>0.92</v>
      </c>
      <c r="P84" s="42"/>
      <c r="Q84" s="67"/>
      <c r="R84" s="40"/>
      <c r="S84" s="40"/>
      <c r="T84" s="2">
        <v>4.608281135559082</v>
      </c>
      <c r="U84" s="9">
        <v>1.1039999999999999</v>
      </c>
      <c r="V84" s="9">
        <v>1</v>
      </c>
      <c r="W84" s="9">
        <v>5.0875423736572261</v>
      </c>
      <c r="X84" s="9">
        <v>0</v>
      </c>
      <c r="Y84" s="14">
        <v>0</v>
      </c>
      <c r="Z84" s="9">
        <f t="shared" si="1"/>
        <v>5.0875423736572261</v>
      </c>
      <c r="AA84" s="43"/>
      <c r="AC84" s="3">
        <v>29.082750158664549</v>
      </c>
      <c r="AD84" s="44" t="s">
        <v>101</v>
      </c>
      <c r="AE84" s="3">
        <v>21.147195231817292</v>
      </c>
      <c r="AF84" s="44" t="s">
        <v>101</v>
      </c>
      <c r="AG84" s="62"/>
      <c r="AH84" s="62"/>
    </row>
    <row r="85" spans="1:34" x14ac:dyDescent="0.25">
      <c r="A85" s="38">
        <v>210</v>
      </c>
      <c r="B85" s="50">
        <v>19</v>
      </c>
      <c r="C85" s="19">
        <v>5.37</v>
      </c>
      <c r="D85" s="18"/>
      <c r="E85" s="40"/>
      <c r="F85" s="40"/>
      <c r="G85" s="40"/>
      <c r="H85" s="40"/>
      <c r="I85" s="40"/>
      <c r="J85" s="40"/>
      <c r="K85" s="40"/>
      <c r="L85" s="40"/>
      <c r="M85" s="58" t="s">
        <v>122</v>
      </c>
      <c r="N85" s="4">
        <v>995</v>
      </c>
      <c r="O85" s="5">
        <v>0.91</v>
      </c>
      <c r="P85" s="42"/>
      <c r="Q85" s="67"/>
      <c r="R85" s="19">
        <v>33.700000000000003</v>
      </c>
      <c r="S85" s="40"/>
      <c r="T85" s="2">
        <v>3.8522322177886963</v>
      </c>
      <c r="U85" s="9">
        <v>1.1039999999999999</v>
      </c>
      <c r="V85" s="9">
        <v>1</v>
      </c>
      <c r="W85" s="9">
        <v>4.2528643684387202</v>
      </c>
      <c r="X85" s="9">
        <v>0</v>
      </c>
      <c r="Y85" s="14">
        <v>0</v>
      </c>
      <c r="Z85" s="9">
        <f t="shared" si="1"/>
        <v>4.2528643684387202</v>
      </c>
      <c r="AA85" s="43"/>
      <c r="AC85" s="3">
        <v>9.7756145271032651</v>
      </c>
      <c r="AD85" s="44" t="s">
        <v>101</v>
      </c>
      <c r="AE85" s="3">
        <v>1.9387587826310131</v>
      </c>
      <c r="AF85" s="44" t="s">
        <v>101</v>
      </c>
      <c r="AG85" s="62"/>
      <c r="AH85" s="62"/>
    </row>
    <row r="86" spans="1:34" x14ac:dyDescent="0.25">
      <c r="A86" s="38">
        <v>211</v>
      </c>
      <c r="B86" s="41">
        <v>0</v>
      </c>
      <c r="C86" s="40"/>
      <c r="D86" s="18"/>
      <c r="E86" s="40"/>
      <c r="F86" s="40"/>
      <c r="G86" s="40"/>
      <c r="H86" s="40"/>
      <c r="I86" s="40"/>
      <c r="J86" s="40"/>
      <c r="K86" s="40"/>
      <c r="L86" s="40"/>
      <c r="M86" s="38"/>
      <c r="N86" s="4">
        <v>1000</v>
      </c>
      <c r="O86" s="5">
        <v>0.9</v>
      </c>
      <c r="P86" s="42"/>
      <c r="Q86" s="67"/>
      <c r="R86" s="40"/>
      <c r="S86" s="40"/>
      <c r="T86" s="2">
        <v>3.7936077117919922</v>
      </c>
      <c r="U86" s="9">
        <v>1.1039999999999999</v>
      </c>
      <c r="V86" s="9">
        <v>1</v>
      </c>
      <c r="W86" s="9">
        <v>4.1881429138183588</v>
      </c>
      <c r="X86" s="9">
        <v>0</v>
      </c>
      <c r="Y86" s="14">
        <v>0</v>
      </c>
      <c r="Z86" s="9">
        <f t="shared" si="1"/>
        <v>4.1881429138183588</v>
      </c>
      <c r="AA86" s="43"/>
      <c r="AC86" s="3">
        <v>13.963757440921624</v>
      </c>
      <c r="AD86" s="44" t="s">
        <v>101</v>
      </c>
      <c r="AE86" s="3">
        <v>6.2256008788243724</v>
      </c>
      <c r="AF86" s="44" t="s">
        <v>101</v>
      </c>
      <c r="AG86" s="62"/>
      <c r="AH86" s="62"/>
    </row>
    <row r="87" spans="1:34" x14ac:dyDescent="0.25">
      <c r="A87" s="38">
        <v>212</v>
      </c>
      <c r="B87" s="41">
        <v>0</v>
      </c>
      <c r="C87" s="40"/>
      <c r="D87" s="18"/>
      <c r="E87" s="19">
        <v>26.225000000000001</v>
      </c>
      <c r="F87" s="19">
        <v>24.340446486655825</v>
      </c>
      <c r="G87" s="19">
        <v>19.912925369486597</v>
      </c>
      <c r="H87" s="19">
        <v>18.244181365752574</v>
      </c>
      <c r="I87" s="19">
        <v>15.764644449297549</v>
      </c>
      <c r="J87" s="19">
        <v>16.87667034141835</v>
      </c>
      <c r="K87" s="19">
        <v>18.735343338100275</v>
      </c>
      <c r="L87" s="40"/>
      <c r="M87" s="58" t="s">
        <v>124</v>
      </c>
      <c r="N87" s="4">
        <v>1005</v>
      </c>
      <c r="O87" s="5">
        <v>0.89</v>
      </c>
      <c r="P87" s="42"/>
      <c r="Q87" s="68">
        <v>221</v>
      </c>
      <c r="R87" s="40"/>
      <c r="S87" s="40"/>
      <c r="T87" s="2">
        <v>5.2120404243469238</v>
      </c>
      <c r="U87" s="9">
        <v>1.1039999999999999</v>
      </c>
      <c r="V87" s="9">
        <v>1</v>
      </c>
      <c r="W87" s="9">
        <v>5.754092628479003</v>
      </c>
      <c r="X87" s="9">
        <v>0</v>
      </c>
      <c r="Y87" s="14">
        <v>0</v>
      </c>
      <c r="Z87" s="9">
        <f t="shared" si="1"/>
        <v>5.754092628479003</v>
      </c>
      <c r="AA87" s="43"/>
      <c r="AC87" s="3">
        <v>19.717850069400626</v>
      </c>
      <c r="AD87" s="19">
        <v>18.811880334314999</v>
      </c>
      <c r="AE87" s="3">
        <v>12.078392689678376</v>
      </c>
      <c r="AF87" s="19">
        <v>18.190511948903659</v>
      </c>
      <c r="AG87" s="62"/>
      <c r="AH87" s="62"/>
    </row>
    <row r="88" spans="1:34" x14ac:dyDescent="0.25">
      <c r="A88" s="38">
        <v>213</v>
      </c>
      <c r="B88" s="41">
        <v>0</v>
      </c>
      <c r="C88" s="40"/>
      <c r="D88" s="18"/>
      <c r="E88" s="40"/>
      <c r="F88" s="40"/>
      <c r="G88" s="40"/>
      <c r="H88" s="40"/>
      <c r="I88" s="40"/>
      <c r="J88" s="40"/>
      <c r="K88" s="40"/>
      <c r="L88" s="40"/>
      <c r="M88" s="38"/>
      <c r="N88" s="4">
        <v>1010</v>
      </c>
      <c r="O88" s="5">
        <v>0.88</v>
      </c>
      <c r="P88" s="42"/>
      <c r="Q88" s="67"/>
      <c r="R88" s="40"/>
      <c r="S88" s="40"/>
      <c r="T88" s="2">
        <v>5.8152828216552734</v>
      </c>
      <c r="U88" s="9">
        <v>1.1039999999999999</v>
      </c>
      <c r="V88" s="9">
        <v>1</v>
      </c>
      <c r="W88" s="9">
        <v>6.4200722351074209</v>
      </c>
      <c r="X88" s="9">
        <v>0</v>
      </c>
      <c r="Y88" s="14">
        <v>0</v>
      </c>
      <c r="Z88" s="9">
        <f t="shared" si="1"/>
        <v>6.4200722351074209</v>
      </c>
      <c r="AA88" s="43"/>
      <c r="AC88" s="3">
        <v>26.137922304508045</v>
      </c>
      <c r="AD88" s="44" t="s">
        <v>101</v>
      </c>
      <c r="AE88" s="3">
        <v>18.597164107160797</v>
      </c>
      <c r="AF88" s="44" t="s">
        <v>101</v>
      </c>
      <c r="AG88" s="62"/>
      <c r="AH88" s="62"/>
    </row>
    <row r="89" spans="1:34" x14ac:dyDescent="0.25">
      <c r="A89" s="38">
        <v>214</v>
      </c>
      <c r="B89" s="41">
        <v>0</v>
      </c>
      <c r="C89" s="40"/>
      <c r="D89" s="18"/>
      <c r="E89" s="40"/>
      <c r="F89" s="40"/>
      <c r="G89" s="40"/>
      <c r="H89" s="40"/>
      <c r="I89" s="40"/>
      <c r="J89" s="40"/>
      <c r="K89" s="40"/>
      <c r="L89" s="40"/>
      <c r="M89" s="56"/>
      <c r="N89" s="4">
        <v>1015</v>
      </c>
      <c r="O89" s="5">
        <v>0.87</v>
      </c>
      <c r="P89" s="42"/>
      <c r="Q89" s="67"/>
      <c r="R89" s="40"/>
      <c r="S89" s="40"/>
      <c r="T89" s="2">
        <v>6.7655019760131836</v>
      </c>
      <c r="U89" s="9">
        <v>1.1039999999999999</v>
      </c>
      <c r="V89" s="9">
        <v>1</v>
      </c>
      <c r="W89" s="9">
        <v>7.4691141815185542</v>
      </c>
      <c r="X89" s="9">
        <v>0</v>
      </c>
      <c r="Y89" s="14">
        <v>0</v>
      </c>
      <c r="Z89" s="9">
        <f t="shared" si="1"/>
        <v>7.4691141815185542</v>
      </c>
      <c r="AA89" s="43"/>
      <c r="AC89" s="3">
        <v>33.607036486026601</v>
      </c>
      <c r="AD89" s="44" t="s">
        <v>101</v>
      </c>
      <c r="AE89" s="3">
        <v>26.16497747105435</v>
      </c>
      <c r="AF89" s="44" t="s">
        <v>101</v>
      </c>
      <c r="AG89" s="62"/>
      <c r="AH89" s="62"/>
    </row>
    <row r="90" spans="1:34" x14ac:dyDescent="0.25">
      <c r="A90" s="38">
        <v>215</v>
      </c>
      <c r="B90" s="41">
        <v>0</v>
      </c>
      <c r="C90" s="40"/>
      <c r="D90" s="18"/>
      <c r="E90" s="40"/>
      <c r="F90" s="40"/>
      <c r="G90" s="40"/>
      <c r="H90" s="40"/>
      <c r="I90" s="40"/>
      <c r="J90" s="40"/>
      <c r="K90" s="40"/>
      <c r="L90" s="40"/>
      <c r="M90" s="55" t="s">
        <v>126</v>
      </c>
      <c r="N90" s="4">
        <v>1020</v>
      </c>
      <c r="O90" s="59">
        <v>0.85</v>
      </c>
      <c r="P90" s="42"/>
      <c r="Q90" s="68">
        <v>221</v>
      </c>
      <c r="R90" s="40"/>
      <c r="S90" s="40"/>
      <c r="T90" s="2">
        <v>6.8202776908874512</v>
      </c>
      <c r="U90" s="9">
        <v>1.1039999999999999</v>
      </c>
      <c r="V90" s="9">
        <v>1</v>
      </c>
      <c r="W90" s="9">
        <v>7.5295865707397454</v>
      </c>
      <c r="X90" s="9">
        <v>0</v>
      </c>
      <c r="Y90" s="14">
        <v>0</v>
      </c>
      <c r="Z90" s="9">
        <f t="shared" si="1"/>
        <v>7.5295865707397454</v>
      </c>
      <c r="AA90" s="43"/>
      <c r="AC90" s="3">
        <v>41.136623056766346</v>
      </c>
      <c r="AD90" s="44" t="s">
        <v>101</v>
      </c>
      <c r="AE90" s="3">
        <v>33.793263224169095</v>
      </c>
      <c r="AF90" s="44" t="s">
        <v>101</v>
      </c>
      <c r="AG90" s="62"/>
      <c r="AH90" s="62"/>
    </row>
    <row r="91" spans="1:34" x14ac:dyDescent="0.25">
      <c r="A91" s="38">
        <v>216</v>
      </c>
      <c r="B91" s="41">
        <v>0</v>
      </c>
      <c r="C91" s="40"/>
      <c r="D91" s="18"/>
      <c r="E91" s="19">
        <v>18.0625</v>
      </c>
      <c r="F91" s="19">
        <v>21.85405583210105</v>
      </c>
      <c r="G91" s="19">
        <v>18.929295081355875</v>
      </c>
      <c r="H91" s="19">
        <v>17.606348706882976</v>
      </c>
      <c r="I91" s="19">
        <v>15.914751002566749</v>
      </c>
      <c r="J91" s="19">
        <v>16.971867543423976</v>
      </c>
      <c r="K91" s="19">
        <v>19.122621779752976</v>
      </c>
      <c r="L91" s="40"/>
      <c r="M91" s="38"/>
      <c r="N91" s="4">
        <v>1025</v>
      </c>
      <c r="O91" s="5">
        <v>0.85</v>
      </c>
      <c r="P91" s="42"/>
      <c r="Q91" s="67"/>
      <c r="R91" s="40"/>
      <c r="S91" s="40"/>
      <c r="T91" s="2">
        <v>7.21331787109375</v>
      </c>
      <c r="U91" s="9">
        <v>1.1039999999999999</v>
      </c>
      <c r="V91" s="9">
        <v>1</v>
      </c>
      <c r="W91" s="9">
        <v>7.9635029296874986</v>
      </c>
      <c r="X91" s="9">
        <v>0</v>
      </c>
      <c r="Y91" s="14">
        <v>0</v>
      </c>
      <c r="Z91" s="9">
        <f t="shared" si="1"/>
        <v>7.9635029296874986</v>
      </c>
      <c r="AA91" s="43"/>
      <c r="AC91" s="3">
        <v>49.100125986453847</v>
      </c>
      <c r="AD91" s="19">
        <v>43.379191138980296</v>
      </c>
      <c r="AE91" s="3">
        <v>41.855465336231596</v>
      </c>
      <c r="AF91" s="19">
        <v>42.874528315701042</v>
      </c>
      <c r="AG91" s="62"/>
      <c r="AH91" s="62"/>
    </row>
    <row r="92" spans="1:34" x14ac:dyDescent="0.25">
      <c r="A92" s="38">
        <v>217</v>
      </c>
      <c r="B92" s="41">
        <v>0</v>
      </c>
      <c r="C92" s="19">
        <v>35.101010101010104</v>
      </c>
      <c r="D92" s="18"/>
      <c r="E92" s="19">
        <v>26.845833333333324</v>
      </c>
      <c r="F92" s="19">
        <v>24.156378363782899</v>
      </c>
      <c r="G92" s="19">
        <v>18.209421057769223</v>
      </c>
      <c r="H92" s="19">
        <v>17.554024493296325</v>
      </c>
      <c r="I92" s="19">
        <v>15.790154525735925</v>
      </c>
      <c r="J92" s="19">
        <v>16.572226807791925</v>
      </c>
      <c r="K92" s="19">
        <v>18.9035029388148</v>
      </c>
      <c r="L92" s="40"/>
      <c r="M92" s="38"/>
      <c r="N92" s="4">
        <v>1030</v>
      </c>
      <c r="O92" s="5">
        <v>0.85</v>
      </c>
      <c r="P92" s="42"/>
      <c r="Q92" s="67"/>
      <c r="R92" s="19">
        <v>33.700000000000003</v>
      </c>
      <c r="S92" s="40"/>
      <c r="T92" s="2">
        <v>7.2120461463928223</v>
      </c>
      <c r="U92" s="9">
        <v>1.1039999999999999</v>
      </c>
      <c r="V92" s="9">
        <v>1</v>
      </c>
      <c r="W92" s="9">
        <v>7.9620989456176749</v>
      </c>
      <c r="X92" s="9">
        <v>0</v>
      </c>
      <c r="Y92" s="14">
        <v>0</v>
      </c>
      <c r="Z92" s="9">
        <f t="shared" si="1"/>
        <v>7.9620989456176749</v>
      </c>
      <c r="AA92" s="43"/>
      <c r="AC92" s="3">
        <v>21.961214831061419</v>
      </c>
      <c r="AD92" s="19">
        <v>25.61381825545466</v>
      </c>
      <c r="AE92" s="3">
        <v>14.815253363214168</v>
      </c>
      <c r="AF92" s="19">
        <v>25.19962315411393</v>
      </c>
      <c r="AG92" s="62"/>
      <c r="AH92" s="62"/>
    </row>
    <row r="93" spans="1:34" x14ac:dyDescent="0.25">
      <c r="A93" s="38">
        <v>218</v>
      </c>
      <c r="B93" s="41">
        <v>0</v>
      </c>
      <c r="C93" s="40"/>
      <c r="D93" s="18"/>
      <c r="E93" s="40"/>
      <c r="F93" s="40"/>
      <c r="G93" s="40"/>
      <c r="H93" s="40"/>
      <c r="I93" s="40"/>
      <c r="J93" s="40"/>
      <c r="K93" s="40"/>
      <c r="L93" s="40"/>
      <c r="M93" s="38"/>
      <c r="N93" s="4">
        <v>1035</v>
      </c>
      <c r="O93" s="5">
        <v>0.85</v>
      </c>
      <c r="P93" s="42"/>
      <c r="Q93" s="67"/>
      <c r="R93" s="40"/>
      <c r="S93" s="40"/>
      <c r="T93" s="2">
        <v>5.0867977142333984</v>
      </c>
      <c r="U93" s="9">
        <v>1.1039999999999999</v>
      </c>
      <c r="V93" s="9">
        <v>1</v>
      </c>
      <c r="W93" s="9">
        <v>5.6158246765136708</v>
      </c>
      <c r="X93" s="9">
        <v>0</v>
      </c>
      <c r="Y93" s="14">
        <v>0</v>
      </c>
      <c r="Z93" s="9">
        <f t="shared" si="1"/>
        <v>5.6158246765136708</v>
      </c>
      <c r="AA93" s="43"/>
      <c r="AC93" s="3">
        <v>27.57703950757509</v>
      </c>
      <c r="AD93" s="44" t="s">
        <v>101</v>
      </c>
      <c r="AE93" s="3">
        <v>20.52977722210284</v>
      </c>
      <c r="AF93" s="44" t="s">
        <v>101</v>
      </c>
      <c r="AG93" s="62"/>
      <c r="AH93" s="62"/>
    </row>
    <row r="94" spans="1:34" x14ac:dyDescent="0.25">
      <c r="A94" s="38">
        <v>219</v>
      </c>
      <c r="B94" s="41">
        <v>0</v>
      </c>
      <c r="C94" s="40"/>
      <c r="D94" s="18"/>
      <c r="E94" s="40"/>
      <c r="F94" s="40"/>
      <c r="G94" s="40"/>
      <c r="H94" s="40"/>
      <c r="I94" s="40"/>
      <c r="J94" s="40"/>
      <c r="K94" s="40"/>
      <c r="L94" s="40"/>
      <c r="M94" s="38"/>
      <c r="N94" s="4">
        <v>1040</v>
      </c>
      <c r="O94" s="5">
        <v>0.84</v>
      </c>
      <c r="P94" s="42"/>
      <c r="Q94" s="67"/>
      <c r="R94" s="40"/>
      <c r="S94" s="40"/>
      <c r="T94" s="2">
        <v>7.7008843421936035</v>
      </c>
      <c r="U94" s="9">
        <v>1.1039999999999999</v>
      </c>
      <c r="V94" s="9">
        <v>1</v>
      </c>
      <c r="W94" s="9">
        <v>8.5017763137817379</v>
      </c>
      <c r="X94" s="9">
        <v>0</v>
      </c>
      <c r="Y94" s="14">
        <v>0</v>
      </c>
      <c r="Z94" s="9">
        <f t="shared" si="1"/>
        <v>8.5017763137817379</v>
      </c>
      <c r="AA94" s="43"/>
      <c r="AC94" s="3">
        <v>36.078815821356827</v>
      </c>
      <c r="AD94" s="44" t="s">
        <v>101</v>
      </c>
      <c r="AE94" s="3">
        <v>29.130252718259577</v>
      </c>
      <c r="AF94" s="44" t="s">
        <v>101</v>
      </c>
      <c r="AG94" s="62"/>
      <c r="AH94" s="62"/>
    </row>
    <row r="95" spans="1:34" x14ac:dyDescent="0.25">
      <c r="A95" s="38">
        <v>220</v>
      </c>
      <c r="B95" s="50">
        <v>40</v>
      </c>
      <c r="C95" s="40"/>
      <c r="D95" s="18"/>
      <c r="E95" s="40"/>
      <c r="F95" s="40"/>
      <c r="G95" s="40"/>
      <c r="H95" s="40"/>
      <c r="I95" s="40"/>
      <c r="J95" s="40"/>
      <c r="K95" s="40"/>
      <c r="L95" s="40"/>
      <c r="M95" s="38"/>
      <c r="N95" s="4">
        <v>1045</v>
      </c>
      <c r="O95" s="59">
        <v>0.83</v>
      </c>
      <c r="P95" s="42"/>
      <c r="Q95" s="67"/>
      <c r="R95" s="40"/>
      <c r="S95" s="40"/>
      <c r="T95" s="2">
        <v>7.9455575942993164</v>
      </c>
      <c r="U95" s="9">
        <v>1.1039999999999999</v>
      </c>
      <c r="V95" s="9">
        <v>1</v>
      </c>
      <c r="W95" s="9">
        <v>8.7718955841064439</v>
      </c>
      <c r="X95" s="9">
        <v>0</v>
      </c>
      <c r="Y95" s="14">
        <v>0</v>
      </c>
      <c r="Z95" s="9">
        <f t="shared" si="1"/>
        <v>8.7718955841064439</v>
      </c>
      <c r="AA95" s="43"/>
      <c r="AC95" s="3">
        <v>6.3807114054632734</v>
      </c>
      <c r="AD95" s="44" t="s">
        <v>101</v>
      </c>
      <c r="AE95" s="3">
        <v>0</v>
      </c>
      <c r="AF95" s="44" t="s">
        <v>101</v>
      </c>
      <c r="AG95" s="62"/>
      <c r="AH95" s="62"/>
    </row>
    <row r="96" spans="1:34" x14ac:dyDescent="0.25">
      <c r="A96" s="38">
        <v>221</v>
      </c>
      <c r="B96" s="40"/>
      <c r="C96" s="40"/>
      <c r="D96" s="18"/>
      <c r="E96" s="40"/>
      <c r="F96" s="40"/>
      <c r="G96" s="40"/>
      <c r="H96" s="40"/>
      <c r="I96" s="40"/>
      <c r="J96" s="40"/>
      <c r="K96" s="40"/>
      <c r="L96" s="40"/>
      <c r="M96" s="38"/>
      <c r="N96" s="4">
        <v>1050</v>
      </c>
      <c r="O96" s="5">
        <v>0.82</v>
      </c>
      <c r="P96" s="42"/>
      <c r="Q96" s="67"/>
      <c r="R96" s="40"/>
      <c r="S96" s="40"/>
      <c r="T96" s="2">
        <v>5.4648027420043945</v>
      </c>
      <c r="U96" s="9">
        <v>1.1039999999999999</v>
      </c>
      <c r="V96" s="9">
        <v>1</v>
      </c>
      <c r="W96" s="9">
        <v>6.033142227172851</v>
      </c>
      <c r="X96" s="9">
        <v>0</v>
      </c>
      <c r="Y96" s="14">
        <v>0</v>
      </c>
      <c r="Z96" s="9">
        <f t="shared" si="1"/>
        <v>6.033142227172851</v>
      </c>
      <c r="AA96" s="43"/>
      <c r="AC96" s="3">
        <v>12.413853632636124</v>
      </c>
      <c r="AD96" s="44" t="s">
        <v>101</v>
      </c>
      <c r="AE96" s="3">
        <v>12.413853632636124</v>
      </c>
      <c r="AF96" s="44" t="s">
        <v>101</v>
      </c>
      <c r="AG96" s="62"/>
      <c r="AH96" s="62"/>
    </row>
    <row r="97" spans="1:34" x14ac:dyDescent="0.25">
      <c r="A97" s="38">
        <v>222</v>
      </c>
      <c r="B97" s="41"/>
      <c r="C97" s="40"/>
      <c r="D97" s="18"/>
      <c r="E97" s="40"/>
      <c r="F97" s="40"/>
      <c r="G97" s="40"/>
      <c r="H97" s="40"/>
      <c r="I97" s="40"/>
      <c r="J97" s="40"/>
      <c r="K97" s="40"/>
      <c r="L97" s="40"/>
      <c r="M97" s="38"/>
      <c r="N97" s="4">
        <v>1050</v>
      </c>
      <c r="O97" s="5">
        <v>0.8</v>
      </c>
      <c r="P97" s="42"/>
      <c r="Q97" s="67"/>
      <c r="R97" s="40"/>
      <c r="S97" s="40"/>
      <c r="T97" s="2">
        <v>6.2233529090881348</v>
      </c>
      <c r="U97" s="9">
        <v>1.1039999999999999</v>
      </c>
      <c r="V97" s="9">
        <v>1</v>
      </c>
      <c r="W97" s="9">
        <v>6.8705816116333001</v>
      </c>
      <c r="X97" s="9">
        <v>0</v>
      </c>
      <c r="Y97" s="14">
        <v>0</v>
      </c>
      <c r="Z97" s="9">
        <f t="shared" si="1"/>
        <v>6.8705816116333001</v>
      </c>
      <c r="AA97" s="43"/>
      <c r="AC97" s="3">
        <v>19.284435244269424</v>
      </c>
      <c r="AD97" s="44" t="s">
        <v>101</v>
      </c>
      <c r="AE97" s="3">
        <v>19.284435244269424</v>
      </c>
      <c r="AF97" s="44" t="s">
        <v>101</v>
      </c>
      <c r="AG97" s="62"/>
      <c r="AH97" s="62"/>
    </row>
    <row r="98" spans="1:34" x14ac:dyDescent="0.25">
      <c r="A98" s="38">
        <v>223</v>
      </c>
      <c r="B98" s="41"/>
      <c r="C98" s="40"/>
      <c r="D98" s="18"/>
      <c r="E98" s="19">
        <v>24.987500000000001</v>
      </c>
      <c r="F98" s="19">
        <v>23.3428149408204</v>
      </c>
      <c r="G98" s="19">
        <v>19.077019383532548</v>
      </c>
      <c r="H98" s="19">
        <v>17.892448026864823</v>
      </c>
      <c r="I98" s="19">
        <v>15.852855333988551</v>
      </c>
      <c r="J98" s="19">
        <v>16.317747839374075</v>
      </c>
      <c r="K98" s="19">
        <v>18.569823870361301</v>
      </c>
      <c r="L98" s="40"/>
      <c r="M98" s="38"/>
      <c r="N98" s="4">
        <v>1050</v>
      </c>
      <c r="O98" s="5">
        <v>0.78</v>
      </c>
      <c r="P98" s="42"/>
      <c r="Q98" s="67"/>
      <c r="R98" s="40"/>
      <c r="S98" s="40"/>
      <c r="T98" s="2">
        <v>6.2743253707885742</v>
      </c>
      <c r="U98" s="9">
        <v>1.0807125</v>
      </c>
      <c r="V98" s="9">
        <v>1</v>
      </c>
      <c r="W98" s="9">
        <v>6.7807418572783469</v>
      </c>
      <c r="X98" s="9">
        <v>0</v>
      </c>
      <c r="Y98" s="14">
        <v>0</v>
      </c>
      <c r="Z98" s="9">
        <f t="shared" si="1"/>
        <v>6.7807418572783469</v>
      </c>
      <c r="AA98" s="43"/>
      <c r="AC98" s="3">
        <v>26.065177101547771</v>
      </c>
      <c r="AD98" s="19">
        <v>27.223942946346675</v>
      </c>
      <c r="AE98" s="3">
        <v>26.065177101547771</v>
      </c>
      <c r="AF98" s="19">
        <v>27.223942946346675</v>
      </c>
      <c r="AG98" s="62"/>
      <c r="AH98" s="62"/>
    </row>
    <row r="99" spans="1:34" x14ac:dyDescent="0.25">
      <c r="A99" s="38">
        <v>224</v>
      </c>
      <c r="B99" s="41"/>
      <c r="C99" s="40"/>
      <c r="D99" s="18"/>
      <c r="E99" s="19">
        <v>23.05</v>
      </c>
      <c r="F99" s="19">
        <v>22.758430619999999</v>
      </c>
      <c r="G99" s="19">
        <v>18.944896782499999</v>
      </c>
      <c r="H99" s="19">
        <v>17.792118075000001</v>
      </c>
      <c r="I99" s="19">
        <v>16.319210497499999</v>
      </c>
      <c r="J99" s="19">
        <v>17.218597209999999</v>
      </c>
      <c r="K99" s="19">
        <v>19.246970472499999</v>
      </c>
      <c r="L99" s="40"/>
      <c r="M99" s="55" t="s">
        <v>127</v>
      </c>
      <c r="N99" s="4">
        <v>1050</v>
      </c>
      <c r="O99" s="59">
        <v>0.76</v>
      </c>
      <c r="P99" s="42"/>
      <c r="Q99" s="68">
        <v>246</v>
      </c>
      <c r="R99" s="40"/>
      <c r="S99" s="40"/>
      <c r="T99" s="2">
        <v>6.574882984161377</v>
      </c>
      <c r="U99" s="9">
        <v>1.0574249999999998</v>
      </c>
      <c r="V99" s="9">
        <v>1</v>
      </c>
      <c r="W99" s="9">
        <v>6.952445639526843</v>
      </c>
      <c r="X99" s="9">
        <v>0</v>
      </c>
      <c r="Y99" s="14">
        <v>0</v>
      </c>
      <c r="Z99" s="9">
        <f t="shared" si="1"/>
        <v>6.952445639526843</v>
      </c>
      <c r="AA99" s="43"/>
      <c r="AC99" s="3">
        <v>33.017622741074618</v>
      </c>
      <c r="AD99" s="19">
        <v>32.580703567500002</v>
      </c>
      <c r="AE99" s="3">
        <v>33.017622741074618</v>
      </c>
      <c r="AF99" s="19">
        <v>32.580703567500002</v>
      </c>
      <c r="AG99" s="62"/>
      <c r="AH99" s="62"/>
    </row>
    <row r="100" spans="1:34" x14ac:dyDescent="0.25">
      <c r="A100" s="38">
        <v>225</v>
      </c>
      <c r="B100" s="41"/>
      <c r="C100" s="19">
        <v>20.012626262626263</v>
      </c>
      <c r="D100" s="18"/>
      <c r="E100" s="40"/>
      <c r="F100" s="40"/>
      <c r="G100" s="40"/>
      <c r="H100" s="40"/>
      <c r="I100" s="40"/>
      <c r="J100" s="40"/>
      <c r="K100" s="40"/>
      <c r="L100" s="40"/>
      <c r="M100" s="38"/>
      <c r="N100" s="4">
        <v>1050</v>
      </c>
      <c r="O100" s="5">
        <v>0.75</v>
      </c>
      <c r="P100" s="42"/>
      <c r="Q100" s="42"/>
      <c r="R100" s="40"/>
      <c r="S100" s="40"/>
      <c r="T100" s="2">
        <v>6.4370017051696777</v>
      </c>
      <c r="U100" s="9">
        <v>1.0457812499999999</v>
      </c>
      <c r="V100" s="9">
        <v>1</v>
      </c>
      <c r="W100" s="9">
        <v>6.7316956894844759</v>
      </c>
      <c r="X100" s="9">
        <v>0</v>
      </c>
      <c r="Y100" s="14">
        <v>0</v>
      </c>
      <c r="Z100" s="9">
        <f t="shared" si="1"/>
        <v>6.7316956894844759</v>
      </c>
      <c r="AA100" s="43"/>
      <c r="AC100" s="3">
        <v>19.73669216793283</v>
      </c>
      <c r="AD100" s="44" t="s">
        <v>101</v>
      </c>
      <c r="AE100" s="3">
        <v>19.73669216793283</v>
      </c>
      <c r="AF100" s="44" t="s">
        <v>101</v>
      </c>
      <c r="AG100" s="62"/>
      <c r="AH100" s="62"/>
    </row>
    <row r="101" spans="1:34" x14ac:dyDescent="0.25">
      <c r="A101" s="38">
        <v>226</v>
      </c>
      <c r="B101" s="41"/>
      <c r="C101" s="40"/>
      <c r="D101" s="18"/>
      <c r="E101" s="19">
        <v>24.795833333333327</v>
      </c>
      <c r="F101" s="19">
        <v>23.449992405322924</v>
      </c>
      <c r="G101" s="19">
        <v>18.378143582837424</v>
      </c>
      <c r="H101" s="19">
        <v>17.3664434476593</v>
      </c>
      <c r="I101" s="19">
        <v>16.525576657794925</v>
      </c>
      <c r="J101" s="19">
        <v>16.559990666718949</v>
      </c>
      <c r="K101" s="19">
        <v>19.152900285385051</v>
      </c>
      <c r="L101" s="40"/>
      <c r="M101" s="56"/>
      <c r="N101" s="4">
        <v>1050</v>
      </c>
      <c r="O101" s="5">
        <v>0.74</v>
      </c>
      <c r="P101" s="42"/>
      <c r="Q101" s="42"/>
      <c r="R101" s="40"/>
      <c r="S101" s="40"/>
      <c r="T101" s="2">
        <v>4.8326382637023926</v>
      </c>
      <c r="U101" s="9">
        <v>1.0341374999999999</v>
      </c>
      <c r="V101" s="9">
        <v>1</v>
      </c>
      <c r="W101" s="9">
        <v>4.9976124524295331</v>
      </c>
      <c r="X101" s="9">
        <v>0</v>
      </c>
      <c r="Y101" s="14">
        <v>0</v>
      </c>
      <c r="Z101" s="9">
        <f t="shared" si="1"/>
        <v>4.9976124524295331</v>
      </c>
      <c r="AA101" s="43"/>
      <c r="AC101" s="3">
        <v>24.734304620362362</v>
      </c>
      <c r="AD101" s="19">
        <v>30.864551692541056</v>
      </c>
      <c r="AE101" s="3">
        <v>24.734304620362362</v>
      </c>
      <c r="AF101" s="19">
        <v>30.864551692541056</v>
      </c>
      <c r="AG101" s="62"/>
      <c r="AH101" s="62"/>
    </row>
    <row r="102" spans="1:34" x14ac:dyDescent="0.25">
      <c r="A102" s="38">
        <v>227</v>
      </c>
      <c r="B102" s="50">
        <v>7</v>
      </c>
      <c r="C102" s="40"/>
      <c r="D102" s="18"/>
      <c r="E102" s="40"/>
      <c r="F102" s="40"/>
      <c r="G102" s="40"/>
      <c r="H102" s="40"/>
      <c r="I102" s="40"/>
      <c r="J102" s="40"/>
      <c r="K102" s="40"/>
      <c r="L102" s="40"/>
      <c r="M102" s="38"/>
      <c r="N102" s="4">
        <v>1050</v>
      </c>
      <c r="O102" s="5">
        <v>0.72</v>
      </c>
      <c r="P102" s="42"/>
      <c r="Q102" s="42"/>
      <c r="R102" s="40"/>
      <c r="S102" s="40"/>
      <c r="T102" s="2">
        <v>4.8630204200744629</v>
      </c>
      <c r="U102" s="9">
        <v>1.01085</v>
      </c>
      <c r="V102" s="9">
        <v>1</v>
      </c>
      <c r="W102" s="9">
        <v>4.9157841916322713</v>
      </c>
      <c r="X102" s="9">
        <v>0</v>
      </c>
      <c r="Y102" s="14">
        <v>0</v>
      </c>
      <c r="Z102" s="9">
        <f t="shared" si="1"/>
        <v>4.9157841916322713</v>
      </c>
      <c r="AA102" s="43"/>
      <c r="AC102" s="3">
        <v>24.120088811994634</v>
      </c>
      <c r="AD102" s="44" t="s">
        <v>101</v>
      </c>
      <c r="AE102" s="3">
        <v>24.120088811994634</v>
      </c>
      <c r="AF102" s="44" t="s">
        <v>101</v>
      </c>
      <c r="AG102" s="62"/>
      <c r="AH102" s="62"/>
    </row>
    <row r="103" spans="1:34" x14ac:dyDescent="0.25">
      <c r="A103" s="38">
        <v>228</v>
      </c>
      <c r="B103" s="50">
        <v>1</v>
      </c>
      <c r="C103" s="40"/>
      <c r="D103" s="18"/>
      <c r="E103" s="40"/>
      <c r="F103" s="40"/>
      <c r="G103" s="40"/>
      <c r="H103" s="40"/>
      <c r="I103" s="40"/>
      <c r="J103" s="40"/>
      <c r="K103" s="40"/>
      <c r="L103" s="40"/>
      <c r="M103" s="56"/>
      <c r="N103" s="4">
        <v>1050</v>
      </c>
      <c r="O103" s="5">
        <v>0.71</v>
      </c>
      <c r="P103" s="42"/>
      <c r="Q103" s="42"/>
      <c r="R103" s="40"/>
      <c r="S103" s="40"/>
      <c r="T103" s="2">
        <v>6.1531119346618652</v>
      </c>
      <c r="U103" s="9">
        <v>0.99920624999999985</v>
      </c>
      <c r="V103" s="9">
        <v>1</v>
      </c>
      <c r="W103" s="9">
        <v>6.1482279020637263</v>
      </c>
      <c r="X103" s="9">
        <v>4.8840325981389654E-3</v>
      </c>
      <c r="Y103" s="14">
        <v>0</v>
      </c>
      <c r="Z103" s="9">
        <f t="shared" si="1"/>
        <v>6.1531119346618652</v>
      </c>
      <c r="AA103" s="43"/>
      <c r="AC103" s="3">
        <v>28.020700746656502</v>
      </c>
      <c r="AD103" s="44" t="s">
        <v>101</v>
      </c>
      <c r="AE103" s="3">
        <v>28.020700746656502</v>
      </c>
      <c r="AF103" s="44" t="s">
        <v>101</v>
      </c>
      <c r="AG103" s="62"/>
      <c r="AH103" s="62"/>
    </row>
    <row r="104" spans="1:34" x14ac:dyDescent="0.25">
      <c r="A104" s="38">
        <v>229</v>
      </c>
      <c r="B104" s="41"/>
      <c r="C104" s="40"/>
      <c r="D104" s="18"/>
      <c r="E104" s="40"/>
      <c r="F104" s="40"/>
      <c r="G104" s="40"/>
      <c r="H104" s="40"/>
      <c r="I104" s="40"/>
      <c r="J104" s="40"/>
      <c r="K104" s="40"/>
      <c r="L104" s="40"/>
      <c r="M104" s="38"/>
      <c r="N104" s="4">
        <v>1050</v>
      </c>
      <c r="O104" s="59">
        <v>0.68</v>
      </c>
      <c r="P104" s="42"/>
      <c r="Q104" s="42"/>
      <c r="R104" s="40"/>
      <c r="S104" s="40"/>
      <c r="T104" s="2">
        <v>5.5237393379211426</v>
      </c>
      <c r="U104" s="9">
        <v>0.96427499999999999</v>
      </c>
      <c r="V104" s="9">
        <v>1</v>
      </c>
      <c r="W104" s="9">
        <v>5.3264037500739096</v>
      </c>
      <c r="X104" s="9">
        <v>0.19733558784723293</v>
      </c>
      <c r="Y104" s="14">
        <v>0</v>
      </c>
      <c r="Z104" s="9">
        <f t="shared" si="1"/>
        <v>5.5237393379211426</v>
      </c>
      <c r="AA104" s="43"/>
      <c r="AC104" s="3">
        <v>33.34710449673041</v>
      </c>
      <c r="AD104" s="44" t="s">
        <v>101</v>
      </c>
      <c r="AE104" s="3">
        <v>33.34710449673041</v>
      </c>
      <c r="AF104" s="44" t="s">
        <v>101</v>
      </c>
      <c r="AG104" s="62"/>
      <c r="AH104" s="62"/>
    </row>
    <row r="105" spans="1:34" x14ac:dyDescent="0.25">
      <c r="A105" s="38">
        <v>230</v>
      </c>
      <c r="B105" s="41"/>
      <c r="C105" s="40"/>
      <c r="D105" s="18"/>
      <c r="E105" s="19">
        <v>20.537500000000001</v>
      </c>
      <c r="F105" s="19">
        <v>22.251716702156173</v>
      </c>
      <c r="G105" s="19">
        <v>18.142184342063572</v>
      </c>
      <c r="H105" s="19">
        <v>16.896001921289177</v>
      </c>
      <c r="I105" s="19">
        <v>16.344334225530623</v>
      </c>
      <c r="J105" s="19">
        <v>16.642662166160726</v>
      </c>
      <c r="K105" s="19">
        <v>18.990267893572252</v>
      </c>
      <c r="L105" s="40"/>
      <c r="M105" s="38"/>
      <c r="N105" s="4">
        <v>1050</v>
      </c>
      <c r="O105" s="5">
        <v>0.7</v>
      </c>
      <c r="P105" s="42"/>
      <c r="Q105" s="42"/>
      <c r="R105" s="40"/>
      <c r="S105" s="40"/>
      <c r="T105" s="2">
        <v>5.4507565498352051</v>
      </c>
      <c r="U105" s="9">
        <v>0.98756249999999979</v>
      </c>
      <c r="V105" s="9">
        <v>1</v>
      </c>
      <c r="W105" s="9">
        <v>5.3829627652466288</v>
      </c>
      <c r="X105" s="9">
        <v>6.7793784588576322E-2</v>
      </c>
      <c r="Y105" s="14">
        <v>0</v>
      </c>
      <c r="Z105" s="9">
        <f t="shared" si="1"/>
        <v>5.4507565498352051</v>
      </c>
      <c r="AA105" s="43"/>
      <c r="AC105" s="3">
        <v>38.730067261977041</v>
      </c>
      <c r="AD105" s="19">
        <v>42.966081103473229</v>
      </c>
      <c r="AE105" s="3">
        <v>38.730067261977041</v>
      </c>
      <c r="AF105" s="19">
        <v>42.966081103473222</v>
      </c>
      <c r="AG105" s="62"/>
      <c r="AH105" s="62"/>
    </row>
    <row r="106" spans="1:34" x14ac:dyDescent="0.25">
      <c r="A106" s="38">
        <v>231</v>
      </c>
      <c r="B106" s="41"/>
      <c r="C106" s="19">
        <v>30.050505050505048</v>
      </c>
      <c r="D106" s="18"/>
      <c r="E106" s="40"/>
      <c r="F106" s="40"/>
      <c r="G106" s="40"/>
      <c r="H106" s="40"/>
      <c r="I106" s="40"/>
      <c r="J106" s="40"/>
      <c r="K106" s="40"/>
      <c r="L106" s="40"/>
      <c r="M106" s="38"/>
      <c r="N106" s="4">
        <v>1050</v>
      </c>
      <c r="O106" s="5">
        <v>0.7</v>
      </c>
      <c r="P106" s="42"/>
      <c r="Q106" s="42"/>
      <c r="R106" s="40"/>
      <c r="S106" s="40"/>
      <c r="T106" s="2">
        <v>6.2974848747253418</v>
      </c>
      <c r="U106" s="9">
        <v>0.98756249999999979</v>
      </c>
      <c r="V106" s="9">
        <v>1</v>
      </c>
      <c r="W106" s="9">
        <v>6.2191599065959444</v>
      </c>
      <c r="X106" s="9">
        <v>7.8324968129397377E-2</v>
      </c>
      <c r="Y106" s="14">
        <v>0</v>
      </c>
      <c r="Z106" s="9">
        <f t="shared" si="1"/>
        <v>6.2974848747253418</v>
      </c>
      <c r="AA106" s="43"/>
      <c r="AC106" s="3">
        <v>15.115547461039608</v>
      </c>
      <c r="AD106" s="44" t="s">
        <v>101</v>
      </c>
      <c r="AE106" s="3">
        <v>15.115547461039608</v>
      </c>
      <c r="AF106" s="44" t="s">
        <v>101</v>
      </c>
      <c r="AG106" s="62"/>
      <c r="AH106" s="62"/>
    </row>
    <row r="107" spans="1:34" x14ac:dyDescent="0.25">
      <c r="A107" s="38">
        <v>232</v>
      </c>
      <c r="B107" s="41"/>
      <c r="C107" s="40"/>
      <c r="D107" s="18"/>
      <c r="E107" s="19">
        <v>26.787500000000001</v>
      </c>
      <c r="F107" s="19">
        <v>24.982357742849825</v>
      </c>
      <c r="G107" s="19">
        <v>18.270530807215323</v>
      </c>
      <c r="H107" s="19">
        <v>17.132355728705527</v>
      </c>
      <c r="I107" s="19">
        <v>15.990419388300349</v>
      </c>
      <c r="J107" s="19">
        <v>16.835699968037826</v>
      </c>
      <c r="K107" s="19">
        <v>18.840872697738874</v>
      </c>
      <c r="L107" s="40"/>
      <c r="M107" s="38"/>
      <c r="N107" s="4">
        <v>1050</v>
      </c>
      <c r="O107" s="5">
        <v>0.7</v>
      </c>
      <c r="P107" s="42"/>
      <c r="Q107" s="42"/>
      <c r="R107" s="40"/>
      <c r="S107" s="40"/>
      <c r="T107" s="2">
        <v>6.2449674606323242</v>
      </c>
      <c r="U107" s="9">
        <v>0.98756249999999979</v>
      </c>
      <c r="V107" s="9">
        <v>1</v>
      </c>
      <c r="W107" s="9">
        <v>6.1672956778407082</v>
      </c>
      <c r="X107" s="9">
        <v>7.7671782791616018E-2</v>
      </c>
      <c r="Y107" s="14">
        <v>0</v>
      </c>
      <c r="Z107" s="9">
        <f t="shared" si="1"/>
        <v>6.2449674606323242</v>
      </c>
      <c r="AA107" s="43"/>
      <c r="AC107" s="3">
        <v>21.282843138880317</v>
      </c>
      <c r="AD107" s="19">
        <v>24.305057163687973</v>
      </c>
      <c r="AE107" s="3">
        <v>21.282843138880317</v>
      </c>
      <c r="AF107" s="19">
        <v>24.305057163687973</v>
      </c>
      <c r="AG107" s="62"/>
      <c r="AH107" s="62"/>
    </row>
    <row r="108" spans="1:34" x14ac:dyDescent="0.25">
      <c r="A108" s="38">
        <v>233</v>
      </c>
      <c r="B108" s="41"/>
      <c r="C108" s="40"/>
      <c r="D108" s="18"/>
      <c r="E108" s="40"/>
      <c r="F108" s="40"/>
      <c r="G108" s="40"/>
      <c r="H108" s="40"/>
      <c r="I108" s="40"/>
      <c r="J108" s="40"/>
      <c r="K108" s="40"/>
      <c r="L108" s="40"/>
      <c r="M108" s="38"/>
      <c r="N108" s="4">
        <v>1050</v>
      </c>
      <c r="O108" s="59">
        <v>0.7</v>
      </c>
      <c r="P108" s="42"/>
      <c r="Q108" s="42"/>
      <c r="R108" s="40"/>
      <c r="S108" s="40"/>
      <c r="T108" s="2">
        <v>5.9206027984619141</v>
      </c>
      <c r="U108" s="9">
        <v>0.98756249999999979</v>
      </c>
      <c r="V108" s="9">
        <v>1</v>
      </c>
      <c r="W108" s="9">
        <v>5.8469653011560432</v>
      </c>
      <c r="X108" s="9">
        <v>7.363749730587088E-2</v>
      </c>
      <c r="Y108" s="14">
        <v>0</v>
      </c>
      <c r="Z108" s="9">
        <f t="shared" si="1"/>
        <v>5.9206027984619141</v>
      </c>
      <c r="AA108" s="43"/>
      <c r="AC108" s="3">
        <v>27.12980844003636</v>
      </c>
      <c r="AD108" s="44" t="s">
        <v>101</v>
      </c>
      <c r="AE108" s="3">
        <v>27.12980844003636</v>
      </c>
      <c r="AF108" s="44" t="s">
        <v>101</v>
      </c>
      <c r="AG108" s="62"/>
      <c r="AH108" s="62"/>
    </row>
    <row r="109" spans="1:34" x14ac:dyDescent="0.25">
      <c r="A109" s="38">
        <v>234</v>
      </c>
      <c r="B109" s="41"/>
      <c r="C109" s="40"/>
      <c r="D109" s="18"/>
      <c r="E109" s="40"/>
      <c r="F109" s="40"/>
      <c r="G109" s="40"/>
      <c r="H109" s="40"/>
      <c r="I109" s="40"/>
      <c r="J109" s="40"/>
      <c r="K109" s="40"/>
      <c r="L109" s="40"/>
      <c r="M109" s="38"/>
      <c r="N109" s="4">
        <v>1050</v>
      </c>
      <c r="O109" s="5">
        <v>0.69</v>
      </c>
      <c r="P109" s="42"/>
      <c r="Q109" s="42"/>
      <c r="R109" s="40"/>
      <c r="S109" s="40"/>
      <c r="T109" s="2">
        <v>6.524383544921875</v>
      </c>
      <c r="U109" s="9">
        <v>0.97591874999999983</v>
      </c>
      <c r="V109" s="9">
        <v>1</v>
      </c>
      <c r="W109" s="9">
        <v>6.3672682336807238</v>
      </c>
      <c r="X109" s="9">
        <v>0.15711531124115119</v>
      </c>
      <c r="Y109" s="14">
        <v>0</v>
      </c>
      <c r="Z109" s="9">
        <f t="shared" si="1"/>
        <v>6.524383544921875</v>
      </c>
      <c r="AA109" s="43"/>
      <c r="AC109" s="3">
        <v>33.497076673717082</v>
      </c>
      <c r="AD109" s="44" t="s">
        <v>101</v>
      </c>
      <c r="AE109" s="3">
        <v>33.497076673717082</v>
      </c>
      <c r="AF109" s="44" t="s">
        <v>101</v>
      </c>
      <c r="AG109" s="62"/>
      <c r="AH109" s="62"/>
    </row>
    <row r="110" spans="1:34" x14ac:dyDescent="0.25">
      <c r="A110" s="38">
        <v>235</v>
      </c>
      <c r="B110" s="41"/>
      <c r="C110" s="40"/>
      <c r="D110" s="18"/>
      <c r="E110" s="40"/>
      <c r="F110" s="40"/>
      <c r="G110" s="40"/>
      <c r="H110" s="40"/>
      <c r="I110" s="40"/>
      <c r="J110" s="40"/>
      <c r="K110" s="40"/>
      <c r="L110" s="40"/>
      <c r="M110" s="56"/>
      <c r="N110" s="4">
        <v>1050</v>
      </c>
      <c r="O110" s="5">
        <v>0.68</v>
      </c>
      <c r="P110" s="42"/>
      <c r="Q110" s="42"/>
      <c r="R110" s="40"/>
      <c r="S110" s="40"/>
      <c r="T110" s="2">
        <v>6.7592730522155762</v>
      </c>
      <c r="U110" s="9">
        <v>0.96427499999999999</v>
      </c>
      <c r="V110" s="9">
        <v>1</v>
      </c>
      <c r="W110" s="9">
        <v>6.5177980224251746</v>
      </c>
      <c r="X110" s="9">
        <v>0.24147502979040159</v>
      </c>
      <c r="Y110" s="14">
        <v>0</v>
      </c>
      <c r="Z110" s="9">
        <f t="shared" si="1"/>
        <v>6.7592730522155762</v>
      </c>
      <c r="AA110" s="43"/>
      <c r="AC110" s="3">
        <v>40.014874696142257</v>
      </c>
      <c r="AD110" s="44" t="s">
        <v>101</v>
      </c>
      <c r="AE110" s="3">
        <v>40.014874696142257</v>
      </c>
      <c r="AF110" s="44" t="s">
        <v>101</v>
      </c>
      <c r="AG110" s="62"/>
      <c r="AH110" s="62"/>
    </row>
    <row r="111" spans="1:34" x14ac:dyDescent="0.25">
      <c r="A111" s="38">
        <v>236</v>
      </c>
      <c r="B111" s="41"/>
      <c r="C111" s="40"/>
      <c r="D111" s="18"/>
      <c r="E111" s="19">
        <v>20.537500000000001</v>
      </c>
      <c r="F111" s="19">
        <v>22.251716702156173</v>
      </c>
      <c r="G111" s="19">
        <v>18.142184342063572</v>
      </c>
      <c r="H111" s="19">
        <v>16.896001921289177</v>
      </c>
      <c r="I111" s="19">
        <v>16.344334225530623</v>
      </c>
      <c r="J111" s="19">
        <v>16.642662166160726</v>
      </c>
      <c r="K111" s="19">
        <v>18.990267893572252</v>
      </c>
      <c r="L111" s="40"/>
      <c r="M111" s="55" t="s">
        <v>128</v>
      </c>
      <c r="N111" s="4">
        <v>1050</v>
      </c>
      <c r="O111" s="5">
        <v>0.67</v>
      </c>
      <c r="P111" s="42"/>
      <c r="Q111" s="42"/>
      <c r="R111" s="40"/>
      <c r="S111" s="40"/>
      <c r="T111" s="2">
        <v>4.6104931831359863</v>
      </c>
      <c r="U111" s="9">
        <v>0.95263125000000004</v>
      </c>
      <c r="V111" s="9">
        <v>1</v>
      </c>
      <c r="W111" s="9">
        <v>4.3920998841673136</v>
      </c>
      <c r="X111" s="9">
        <v>0.21839329896867277</v>
      </c>
      <c r="Y111" s="14">
        <v>0</v>
      </c>
      <c r="Z111" s="9">
        <f t="shared" si="1"/>
        <v>4.6104931831359863</v>
      </c>
      <c r="AA111" s="43"/>
      <c r="AC111" s="3">
        <v>44.406974580309573</v>
      </c>
      <c r="AD111" s="19">
        <v>42.966081103473229</v>
      </c>
      <c r="AE111" s="3">
        <v>44.406974580309573</v>
      </c>
      <c r="AF111" s="19">
        <v>42.966081103473222</v>
      </c>
      <c r="AG111" s="62"/>
      <c r="AH111" s="62"/>
    </row>
    <row r="112" spans="1:34" x14ac:dyDescent="0.25">
      <c r="A112" s="38">
        <v>237</v>
      </c>
      <c r="B112" s="41"/>
      <c r="C112" s="19">
        <v>35.101010101010104</v>
      </c>
      <c r="D112" s="18"/>
      <c r="E112" s="40"/>
      <c r="F112" s="40"/>
      <c r="G112" s="40"/>
      <c r="H112" s="40"/>
      <c r="I112" s="40"/>
      <c r="J112" s="40"/>
      <c r="K112" s="40"/>
      <c r="L112" s="40"/>
      <c r="M112" s="38"/>
      <c r="N112" s="4">
        <v>1050</v>
      </c>
      <c r="O112" s="5">
        <v>0.66</v>
      </c>
      <c r="P112" s="42"/>
      <c r="Q112" s="42"/>
      <c r="R112" s="40"/>
      <c r="S112" s="40"/>
      <c r="T112" s="2">
        <v>4.4339051246643066</v>
      </c>
      <c r="U112" s="9">
        <v>0.94098749999999998</v>
      </c>
      <c r="V112" s="9">
        <v>1</v>
      </c>
      <c r="W112" s="9">
        <v>4.1722492984950543</v>
      </c>
      <c r="X112" s="9">
        <v>0.26165582616925231</v>
      </c>
      <c r="Y112" s="14">
        <v>0</v>
      </c>
      <c r="Z112" s="9">
        <f t="shared" si="1"/>
        <v>4.4339051246643066</v>
      </c>
      <c r="AA112" s="43"/>
      <c r="AC112" s="3">
        <v>14.074288522705949</v>
      </c>
      <c r="AD112" s="44" t="s">
        <v>101</v>
      </c>
      <c r="AE112" s="3">
        <v>14.074288522705949</v>
      </c>
      <c r="AF112" s="44" t="s">
        <v>101</v>
      </c>
      <c r="AG112" s="62"/>
      <c r="AH112" s="62"/>
    </row>
    <row r="113" spans="1:34" x14ac:dyDescent="0.25">
      <c r="A113" s="38">
        <v>238</v>
      </c>
      <c r="B113" s="50">
        <v>2.032</v>
      </c>
      <c r="C113" s="40"/>
      <c r="D113" s="18"/>
      <c r="E113" s="19">
        <v>26.137499999999999</v>
      </c>
      <c r="F113" s="19">
        <v>24.79944639926585</v>
      </c>
      <c r="G113" s="19">
        <v>18.647091336107447</v>
      </c>
      <c r="H113" s="19">
        <v>17.174314515470325</v>
      </c>
      <c r="I113" s="19">
        <v>16.365227650296074</v>
      </c>
      <c r="J113" s="19">
        <v>16.587268327031403</v>
      </c>
      <c r="K113" s="19">
        <v>19.349399999647552</v>
      </c>
      <c r="L113" s="40"/>
      <c r="M113" s="38"/>
      <c r="N113" s="4">
        <v>1050</v>
      </c>
      <c r="O113" s="5">
        <v>0.65</v>
      </c>
      <c r="P113" s="42"/>
      <c r="Q113" s="42"/>
      <c r="R113" s="40"/>
      <c r="S113" s="40"/>
      <c r="T113" s="2">
        <v>4.6884551048278809</v>
      </c>
      <c r="U113" s="9">
        <v>0.92934374999999991</v>
      </c>
      <c r="V113" s="9">
        <v>1</v>
      </c>
      <c r="W113" s="9">
        <v>4.3571864488273855</v>
      </c>
      <c r="X113" s="9">
        <v>0.33126865600049538</v>
      </c>
      <c r="Y113" s="14">
        <v>0</v>
      </c>
      <c r="Z113" s="9">
        <f t="shared" si="1"/>
        <v>4.6884551048278809</v>
      </c>
      <c r="AA113" s="43"/>
      <c r="AC113" s="3">
        <v>16.932874971533334</v>
      </c>
      <c r="AD113" s="19">
        <v>24.573233247469126</v>
      </c>
      <c r="AE113" s="3">
        <v>16.932874971533334</v>
      </c>
      <c r="AF113" s="19">
        <v>24.573233247469126</v>
      </c>
      <c r="AG113" s="62"/>
      <c r="AH113" s="62"/>
    </row>
    <row r="114" spans="1:34" x14ac:dyDescent="0.25">
      <c r="A114" s="38">
        <v>239</v>
      </c>
      <c r="B114" s="41"/>
      <c r="C114" s="40"/>
      <c r="D114" s="18"/>
      <c r="E114" s="40"/>
      <c r="F114" s="40"/>
      <c r="G114" s="40"/>
      <c r="H114" s="40"/>
      <c r="I114" s="40"/>
      <c r="J114" s="40"/>
      <c r="K114" s="40"/>
      <c r="L114" s="40"/>
      <c r="M114" s="55" t="s">
        <v>128</v>
      </c>
      <c r="N114" s="4">
        <v>1050</v>
      </c>
      <c r="O114" s="59">
        <v>0.64</v>
      </c>
      <c r="P114" s="42"/>
      <c r="Q114" s="42"/>
      <c r="R114" s="40"/>
      <c r="S114" s="40"/>
      <c r="T114" s="2">
        <v>7.3216028213500977</v>
      </c>
      <c r="U114" s="9">
        <v>0.91769999999999996</v>
      </c>
      <c r="V114" s="9">
        <v>1</v>
      </c>
      <c r="W114" s="9">
        <v>6.7190349091529846</v>
      </c>
      <c r="X114" s="9">
        <v>0.60256791219711303</v>
      </c>
      <c r="Y114" s="14">
        <v>0</v>
      </c>
      <c r="Z114" s="9">
        <f t="shared" si="1"/>
        <v>7.3216028213500977</v>
      </c>
      <c r="AA114" s="43"/>
      <c r="AC114" s="3">
        <v>23.651909880686318</v>
      </c>
      <c r="AD114" s="44" t="s">
        <v>101</v>
      </c>
      <c r="AE114" s="3">
        <v>23.651909880686318</v>
      </c>
      <c r="AF114" s="44" t="s">
        <v>101</v>
      </c>
      <c r="AG114" s="62"/>
      <c r="AH114" s="62"/>
    </row>
    <row r="115" spans="1:34" x14ac:dyDescent="0.25">
      <c r="A115" s="38">
        <v>240</v>
      </c>
      <c r="B115" s="41"/>
      <c r="C115" s="40"/>
      <c r="D115" s="18"/>
      <c r="E115" s="40"/>
      <c r="F115" s="40"/>
      <c r="G115" s="40"/>
      <c r="H115" s="40"/>
      <c r="I115" s="40"/>
      <c r="J115" s="40"/>
      <c r="K115" s="40"/>
      <c r="L115" s="40"/>
      <c r="M115" s="38"/>
      <c r="N115" s="4">
        <v>1050</v>
      </c>
      <c r="O115" s="5">
        <v>0.64</v>
      </c>
      <c r="P115" s="42"/>
      <c r="Q115" s="42"/>
      <c r="R115" s="40"/>
      <c r="S115" s="40"/>
      <c r="T115" s="2">
        <v>6.284214973449707</v>
      </c>
      <c r="U115" s="9">
        <v>0.91769999999999996</v>
      </c>
      <c r="V115" s="9">
        <v>1</v>
      </c>
      <c r="W115" s="9">
        <v>5.7670240811347959</v>
      </c>
      <c r="X115" s="9">
        <v>0.51719089231491111</v>
      </c>
      <c r="Y115" s="14">
        <v>0</v>
      </c>
      <c r="Z115" s="9">
        <f t="shared" si="1"/>
        <v>6.284214973449707</v>
      </c>
      <c r="AA115" s="43"/>
      <c r="AC115" s="3">
        <v>29.418933961821114</v>
      </c>
      <c r="AD115" s="44" t="s">
        <v>101</v>
      </c>
      <c r="AE115" s="3">
        <v>29.418933961821114</v>
      </c>
      <c r="AF115" s="44" t="s">
        <v>101</v>
      </c>
      <c r="AG115" s="62"/>
      <c r="AH115" s="62"/>
    </row>
    <row r="116" spans="1:34" x14ac:dyDescent="0.25">
      <c r="A116" s="38">
        <v>241</v>
      </c>
      <c r="B116" s="41"/>
      <c r="C116" s="40"/>
      <c r="D116" s="18"/>
      <c r="E116" s="40"/>
      <c r="F116" s="40"/>
      <c r="G116" s="40"/>
      <c r="H116" s="40"/>
      <c r="I116" s="40"/>
      <c r="J116" s="40"/>
      <c r="K116" s="40"/>
      <c r="L116" s="40"/>
      <c r="M116" s="38"/>
      <c r="N116" s="4">
        <v>1050</v>
      </c>
      <c r="O116" s="5">
        <v>0.64</v>
      </c>
      <c r="P116" s="42"/>
      <c r="Q116" s="42"/>
      <c r="R116" s="40"/>
      <c r="S116" s="40"/>
      <c r="T116" s="2">
        <v>5.1881299018859863</v>
      </c>
      <c r="U116" s="9">
        <v>0.91769999999999996</v>
      </c>
      <c r="V116" s="9">
        <v>1</v>
      </c>
      <c r="W116" s="9">
        <v>4.7611468109607697</v>
      </c>
      <c r="X116" s="9">
        <v>0.42698309092521658</v>
      </c>
      <c r="Y116" s="14">
        <v>0</v>
      </c>
      <c r="Z116" s="9">
        <f t="shared" si="1"/>
        <v>5.1881299018859863</v>
      </c>
      <c r="AA116" s="43"/>
      <c r="AC116" s="3">
        <v>34.180080772781885</v>
      </c>
      <c r="AD116" s="44" t="s">
        <v>101</v>
      </c>
      <c r="AE116" s="3">
        <v>34.180080772781885</v>
      </c>
      <c r="AF116" s="44" t="s">
        <v>101</v>
      </c>
      <c r="AG116" s="62"/>
      <c r="AH116" s="62"/>
    </row>
    <row r="117" spans="1:34" x14ac:dyDescent="0.25">
      <c r="A117" s="38">
        <v>242</v>
      </c>
      <c r="B117" s="41"/>
      <c r="C117" s="40"/>
      <c r="D117" s="18"/>
      <c r="E117" s="40"/>
      <c r="F117" s="40"/>
      <c r="G117" s="40"/>
      <c r="H117" s="40"/>
      <c r="I117" s="40"/>
      <c r="J117" s="40"/>
      <c r="K117" s="40"/>
      <c r="L117" s="40"/>
      <c r="M117" s="38"/>
      <c r="N117" s="4">
        <v>1050</v>
      </c>
      <c r="O117" s="5">
        <v>0.64</v>
      </c>
      <c r="P117" s="42"/>
      <c r="Q117" s="42"/>
      <c r="R117" s="40"/>
      <c r="S117" s="40"/>
      <c r="T117" s="2">
        <v>3.0922658443450928</v>
      </c>
      <c r="U117" s="9">
        <v>0.91769999999999996</v>
      </c>
      <c r="V117" s="9">
        <v>1</v>
      </c>
      <c r="W117" s="9">
        <v>2.8377723653554914</v>
      </c>
      <c r="X117" s="9">
        <v>0.2544934789896014</v>
      </c>
      <c r="Y117" s="14">
        <v>0</v>
      </c>
      <c r="Z117" s="9">
        <f t="shared" si="1"/>
        <v>3.0922658443450928</v>
      </c>
      <c r="AA117" s="43"/>
      <c r="AC117" s="3">
        <v>37.017853138137376</v>
      </c>
      <c r="AD117" s="44" t="s">
        <v>101</v>
      </c>
      <c r="AE117" s="3">
        <v>37.017853138137376</v>
      </c>
      <c r="AF117" s="44" t="s">
        <v>101</v>
      </c>
      <c r="AG117" s="62"/>
      <c r="AH117" s="62"/>
    </row>
    <row r="118" spans="1:34" x14ac:dyDescent="0.25">
      <c r="A118" s="38">
        <v>243</v>
      </c>
      <c r="B118" s="41"/>
      <c r="C118" s="40"/>
      <c r="D118" s="18"/>
      <c r="E118" s="19">
        <v>19.470833333333324</v>
      </c>
      <c r="F118" s="19">
        <v>22.416942398533351</v>
      </c>
      <c r="G118" s="19">
        <v>18.286099365488745</v>
      </c>
      <c r="H118" s="19">
        <v>16.872840891191451</v>
      </c>
      <c r="I118" s="19">
        <v>15.909196506362125</v>
      </c>
      <c r="J118" s="19">
        <v>16.246493619569677</v>
      </c>
      <c r="K118" s="19">
        <v>18.814475048458675</v>
      </c>
      <c r="L118" s="40"/>
      <c r="M118" s="56"/>
      <c r="N118" s="4">
        <v>1050</v>
      </c>
      <c r="O118" s="5">
        <v>0.64</v>
      </c>
      <c r="P118" s="42"/>
      <c r="Q118" s="42"/>
      <c r="R118" s="40"/>
      <c r="S118" s="40"/>
      <c r="T118" s="2">
        <v>4.5672950744628906</v>
      </c>
      <c r="U118" s="9">
        <v>0.90971999999999997</v>
      </c>
      <c r="V118" s="9">
        <v>1</v>
      </c>
      <c r="W118" s="9">
        <v>4.1549596751403808</v>
      </c>
      <c r="X118" s="9">
        <v>0.41233539932250984</v>
      </c>
      <c r="Y118" s="14">
        <v>0</v>
      </c>
      <c r="Z118" s="9">
        <f t="shared" si="1"/>
        <v>4.5672950744628906</v>
      </c>
      <c r="AA118" s="43"/>
      <c r="AC118" s="3">
        <v>41.172812813277758</v>
      </c>
      <c r="AD118" s="19">
        <v>43.708142034359369</v>
      </c>
      <c r="AE118" s="3">
        <v>41.172812813277758</v>
      </c>
      <c r="AF118" s="19">
        <v>43.708142034359369</v>
      </c>
      <c r="AG118" s="62"/>
      <c r="AH118" s="62"/>
    </row>
    <row r="119" spans="1:34" x14ac:dyDescent="0.25">
      <c r="A119" s="38">
        <v>244</v>
      </c>
      <c r="B119" s="41"/>
      <c r="C119" s="19">
        <v>30.113636363636367</v>
      </c>
      <c r="D119" s="18"/>
      <c r="E119" s="40"/>
      <c r="F119" s="40"/>
      <c r="G119" s="40"/>
      <c r="H119" s="40"/>
      <c r="I119" s="40"/>
      <c r="J119" s="40"/>
      <c r="K119" s="40"/>
      <c r="L119" s="40"/>
      <c r="M119" s="38"/>
      <c r="N119" s="4">
        <v>1050</v>
      </c>
      <c r="O119" s="5">
        <v>0.64</v>
      </c>
      <c r="P119" s="42"/>
      <c r="Q119" s="42"/>
      <c r="R119" s="40"/>
      <c r="S119" s="40"/>
      <c r="T119" s="2">
        <v>6.1236004829406738</v>
      </c>
      <c r="U119" s="9">
        <v>0.90173999999999999</v>
      </c>
      <c r="V119" s="9">
        <v>1</v>
      </c>
      <c r="W119" s="9">
        <v>5.5218954994869227</v>
      </c>
      <c r="X119" s="9">
        <v>0.60170498345375112</v>
      </c>
      <c r="Y119" s="14">
        <v>0</v>
      </c>
      <c r="Z119" s="9">
        <f t="shared" si="1"/>
        <v>6.1236004829406738</v>
      </c>
      <c r="AA119" s="43"/>
      <c r="AC119" s="3">
        <v>17.070487135693014</v>
      </c>
      <c r="AD119" s="44" t="s">
        <v>101</v>
      </c>
      <c r="AE119" s="3">
        <v>17.070487135693014</v>
      </c>
      <c r="AF119" s="44" t="s">
        <v>101</v>
      </c>
      <c r="AG119" s="62"/>
      <c r="AH119" s="62"/>
    </row>
    <row r="120" spans="1:34" x14ac:dyDescent="0.25">
      <c r="A120" s="38">
        <v>245</v>
      </c>
      <c r="B120" s="41"/>
      <c r="C120" s="40"/>
      <c r="D120" s="18"/>
      <c r="E120" s="40"/>
      <c r="F120" s="40"/>
      <c r="G120" s="40"/>
      <c r="H120" s="40"/>
      <c r="I120" s="40"/>
      <c r="J120" s="40"/>
      <c r="K120" s="40"/>
      <c r="L120" s="40"/>
      <c r="M120" s="38"/>
      <c r="N120" s="4">
        <v>1050</v>
      </c>
      <c r="O120" s="5">
        <v>0.63</v>
      </c>
      <c r="P120" s="42"/>
      <c r="Q120" s="42"/>
      <c r="R120" s="40"/>
      <c r="S120" s="40"/>
      <c r="T120" s="2">
        <v>6.6689906120300293</v>
      </c>
      <c r="U120" s="9">
        <v>0.88242000000000009</v>
      </c>
      <c r="V120" s="9">
        <v>1</v>
      </c>
      <c r="W120" s="9">
        <v>5.8848506958675388</v>
      </c>
      <c r="X120" s="9">
        <v>0.78413991616249046</v>
      </c>
      <c r="Y120" s="14">
        <v>0</v>
      </c>
      <c r="Z120" s="9">
        <f t="shared" si="1"/>
        <v>6.6689906120300293</v>
      </c>
      <c r="AA120" s="43"/>
      <c r="AC120" s="3">
        <v>22.955337831560552</v>
      </c>
      <c r="AD120" s="44" t="s">
        <v>101</v>
      </c>
      <c r="AE120" s="3">
        <v>22.955337831560552</v>
      </c>
      <c r="AF120" s="44" t="s">
        <v>101</v>
      </c>
      <c r="AG120" s="62"/>
      <c r="AH120" s="62"/>
    </row>
    <row r="121" spans="1:34" x14ac:dyDescent="0.25">
      <c r="A121" s="38">
        <v>246</v>
      </c>
      <c r="B121" s="41"/>
      <c r="C121" s="40"/>
      <c r="D121" s="18"/>
      <c r="E121" s="40"/>
      <c r="F121" s="40"/>
      <c r="G121" s="40"/>
      <c r="H121" s="40"/>
      <c r="I121" s="40"/>
      <c r="J121" s="40"/>
      <c r="K121" s="40"/>
      <c r="L121" s="40"/>
      <c r="M121" s="55" t="s">
        <v>128</v>
      </c>
      <c r="N121" s="4">
        <v>1050</v>
      </c>
      <c r="O121" s="59">
        <v>0.63</v>
      </c>
      <c r="P121" s="42"/>
      <c r="Q121" s="42"/>
      <c r="R121" s="40"/>
      <c r="S121" s="40"/>
      <c r="T121" s="2">
        <v>6.1170430183410645</v>
      </c>
      <c r="U121" s="9">
        <v>0.86666250000000011</v>
      </c>
      <c r="V121" s="9">
        <v>1</v>
      </c>
      <c r="W121" s="9">
        <v>5.3014117948830135</v>
      </c>
      <c r="X121" s="9">
        <v>3.6287858249530736E-2</v>
      </c>
      <c r="Y121" s="14">
        <v>0</v>
      </c>
      <c r="Z121" s="9">
        <f t="shared" si="1"/>
        <v>5.3376996531325442</v>
      </c>
      <c r="AA121" s="43"/>
      <c r="AC121" s="3">
        <v>28.256749626443565</v>
      </c>
      <c r="AD121" s="44" t="s">
        <v>101</v>
      </c>
      <c r="AE121" s="3">
        <v>28.256749626443565</v>
      </c>
      <c r="AF121" s="44" t="s">
        <v>101</v>
      </c>
      <c r="AG121" s="62"/>
      <c r="AH121" s="62"/>
    </row>
    <row r="122" spans="1:34" x14ac:dyDescent="0.25">
      <c r="A122" s="38">
        <v>247</v>
      </c>
      <c r="B122" s="41"/>
      <c r="C122" s="40"/>
      <c r="D122" s="18"/>
      <c r="E122" s="40"/>
      <c r="F122" s="40"/>
      <c r="G122" s="40"/>
      <c r="H122" s="40"/>
      <c r="I122" s="40"/>
      <c r="J122" s="40"/>
      <c r="K122" s="40"/>
      <c r="L122" s="40"/>
      <c r="M122" s="38"/>
      <c r="N122" s="4">
        <v>1050</v>
      </c>
      <c r="O122" s="5">
        <v>0.63</v>
      </c>
      <c r="P122" s="42"/>
      <c r="Q122" s="42"/>
      <c r="R122" s="40"/>
      <c r="S122" s="40"/>
      <c r="T122" s="2">
        <v>4.8100147247314453</v>
      </c>
      <c r="U122" s="9">
        <v>0.86666250000000011</v>
      </c>
      <c r="V122" s="9">
        <v>1</v>
      </c>
      <c r="W122" s="9">
        <v>4.1686593863725667</v>
      </c>
      <c r="X122" s="9">
        <v>0</v>
      </c>
      <c r="Y122" s="14">
        <v>0</v>
      </c>
      <c r="Z122" s="9">
        <f t="shared" si="1"/>
        <v>4.1686593863725667</v>
      </c>
      <c r="AA122" s="43"/>
      <c r="AC122" s="3">
        <v>32.425409012816132</v>
      </c>
      <c r="AD122" s="44" t="s">
        <v>101</v>
      </c>
      <c r="AE122" s="3">
        <v>32.425409012816132</v>
      </c>
      <c r="AF122" s="44" t="s">
        <v>101</v>
      </c>
      <c r="AG122" s="62"/>
      <c r="AH122" s="62"/>
    </row>
    <row r="123" spans="1:34" x14ac:dyDescent="0.25">
      <c r="A123" s="38">
        <v>248</v>
      </c>
      <c r="B123" s="41"/>
      <c r="C123" s="40"/>
      <c r="D123" s="18"/>
      <c r="E123" s="40"/>
      <c r="F123" s="40"/>
      <c r="G123" s="40"/>
      <c r="H123" s="40"/>
      <c r="I123" s="40"/>
      <c r="J123" s="40"/>
      <c r="K123" s="40"/>
      <c r="L123" s="40"/>
      <c r="M123" s="38"/>
      <c r="N123" s="4">
        <v>1050</v>
      </c>
      <c r="O123" s="5">
        <v>0.63</v>
      </c>
      <c r="P123" s="42"/>
      <c r="Q123" s="42"/>
      <c r="R123" s="40"/>
      <c r="S123" s="40"/>
      <c r="T123" s="2">
        <v>4.9603757858276367</v>
      </c>
      <c r="U123" s="9">
        <v>0.86666250000000011</v>
      </c>
      <c r="V123" s="9">
        <v>1</v>
      </c>
      <c r="W123" s="9">
        <v>4.2989716794848452</v>
      </c>
      <c r="X123" s="9">
        <v>0</v>
      </c>
      <c r="Y123" s="14">
        <v>0</v>
      </c>
      <c r="Z123" s="9">
        <f t="shared" si="1"/>
        <v>4.2989716794848452</v>
      </c>
      <c r="AA123" s="43"/>
      <c r="AC123" s="3">
        <v>36.724380692300976</v>
      </c>
      <c r="AD123" s="44" t="s">
        <v>101</v>
      </c>
      <c r="AE123" s="3">
        <v>36.724380692300976</v>
      </c>
      <c r="AF123" s="44" t="s">
        <v>101</v>
      </c>
      <c r="AG123" s="62"/>
      <c r="AH123" s="62"/>
    </row>
    <row r="124" spans="1:34" x14ac:dyDescent="0.25">
      <c r="A124" s="38">
        <v>249</v>
      </c>
      <c r="B124" s="41"/>
      <c r="C124" s="40"/>
      <c r="D124" s="18"/>
      <c r="E124" s="40"/>
      <c r="F124" s="40"/>
      <c r="G124" s="40"/>
      <c r="H124" s="40"/>
      <c r="I124" s="40"/>
      <c r="J124" s="40"/>
      <c r="K124" s="40"/>
      <c r="L124" s="40"/>
      <c r="M124" s="56"/>
      <c r="N124" s="4">
        <v>1050</v>
      </c>
      <c r="O124" s="5">
        <v>0.63</v>
      </c>
      <c r="P124" s="42"/>
      <c r="Q124" s="42"/>
      <c r="R124" s="40"/>
      <c r="S124" s="40"/>
      <c r="T124" s="2">
        <v>3.9786252975463867</v>
      </c>
      <c r="U124" s="9">
        <v>0.86666250000000011</v>
      </c>
      <c r="V124" s="9">
        <v>1</v>
      </c>
      <c r="W124" s="9">
        <v>3.4481253469347957</v>
      </c>
      <c r="X124" s="9">
        <v>0</v>
      </c>
      <c r="Y124" s="14">
        <v>0</v>
      </c>
      <c r="Z124" s="9">
        <f t="shared" ref="Z124:Z172" si="2">W124+X124</f>
        <v>3.4481253469347957</v>
      </c>
      <c r="AA124" s="43"/>
      <c r="AC124" s="3">
        <v>40.17250603923577</v>
      </c>
      <c r="AD124" s="44" t="s">
        <v>101</v>
      </c>
      <c r="AE124" s="3">
        <v>40.17250603923577</v>
      </c>
      <c r="AF124" s="44" t="s">
        <v>101</v>
      </c>
      <c r="AG124" s="62"/>
      <c r="AH124" s="62"/>
    </row>
    <row r="125" spans="1:34" x14ac:dyDescent="0.25">
      <c r="A125" s="38">
        <v>250</v>
      </c>
      <c r="B125" s="41"/>
      <c r="C125" s="40"/>
      <c r="D125" s="18"/>
      <c r="E125" s="40"/>
      <c r="F125" s="40"/>
      <c r="G125" s="40"/>
      <c r="H125" s="40"/>
      <c r="I125" s="40"/>
      <c r="J125" s="40"/>
      <c r="K125" s="40"/>
      <c r="L125" s="40"/>
      <c r="M125" s="38"/>
      <c r="N125" s="4">
        <v>1050</v>
      </c>
      <c r="O125" s="5">
        <v>0.62</v>
      </c>
      <c r="P125" s="42"/>
      <c r="Q125" s="42"/>
      <c r="R125" s="40"/>
      <c r="S125" s="40"/>
      <c r="T125" s="2">
        <v>5.7281980514526367</v>
      </c>
      <c r="U125" s="9">
        <v>0.85552499999999998</v>
      </c>
      <c r="V125" s="9">
        <v>1</v>
      </c>
      <c r="W125" s="9">
        <v>4.9006166379690166</v>
      </c>
      <c r="X125" s="9">
        <v>0</v>
      </c>
      <c r="Y125" s="14">
        <v>0</v>
      </c>
      <c r="Z125" s="9">
        <f t="shared" si="2"/>
        <v>4.9006166379690166</v>
      </c>
      <c r="AA125" s="43"/>
      <c r="AC125" s="3">
        <v>45.073122677204786</v>
      </c>
      <c r="AD125" s="44" t="s">
        <v>101</v>
      </c>
      <c r="AE125" s="3">
        <v>45.073122677204786</v>
      </c>
      <c r="AF125" s="44" t="s">
        <v>101</v>
      </c>
      <c r="AG125" s="62"/>
      <c r="AH125" s="62"/>
    </row>
    <row r="126" spans="1:34" x14ac:dyDescent="0.25">
      <c r="A126" s="38">
        <v>251</v>
      </c>
      <c r="B126" s="41"/>
      <c r="C126" s="40"/>
      <c r="D126" s="18"/>
      <c r="E126" s="19">
        <v>21.5</v>
      </c>
      <c r="F126" s="19">
        <v>21.750396046372675</v>
      </c>
      <c r="G126" s="19">
        <v>18.131510727878172</v>
      </c>
      <c r="H126" s="19">
        <v>16.838712567347901</v>
      </c>
      <c r="I126" s="19">
        <v>15.735733461598825</v>
      </c>
      <c r="J126" s="19">
        <v>16.612354737053824</v>
      </c>
      <c r="K126" s="19">
        <v>18.767430141375499</v>
      </c>
      <c r="L126" s="40"/>
      <c r="M126" s="38"/>
      <c r="N126" s="4">
        <v>1050</v>
      </c>
      <c r="O126" s="5">
        <v>0.62</v>
      </c>
      <c r="P126" s="42"/>
      <c r="Q126" s="42"/>
      <c r="R126" s="40"/>
      <c r="S126" s="40"/>
      <c r="T126" s="2">
        <v>6.2904510498046875</v>
      </c>
      <c r="U126" s="9">
        <v>0.85552499999999998</v>
      </c>
      <c r="V126" s="9">
        <v>1</v>
      </c>
      <c r="W126" s="9">
        <v>5.3816381343841551</v>
      </c>
      <c r="X126" s="9">
        <v>0</v>
      </c>
      <c r="Y126" s="14">
        <v>0</v>
      </c>
      <c r="Z126" s="9">
        <f t="shared" si="2"/>
        <v>5.3816381343841551</v>
      </c>
      <c r="AA126" s="43"/>
      <c r="AC126" s="3">
        <v>50.45476081158894</v>
      </c>
      <c r="AD126" s="19">
        <v>43.230181975203756</v>
      </c>
      <c r="AE126" s="3">
        <v>50.45476081158894</v>
      </c>
      <c r="AF126" s="19">
        <v>43.230181975203749</v>
      </c>
      <c r="AG126" s="62"/>
      <c r="AH126" s="62"/>
    </row>
    <row r="127" spans="1:34" x14ac:dyDescent="0.25">
      <c r="A127" s="38">
        <v>252</v>
      </c>
      <c r="B127" s="41"/>
      <c r="C127" s="19">
        <v>35.037878787878782</v>
      </c>
      <c r="D127" s="18"/>
      <c r="E127" s="40"/>
      <c r="F127" s="40"/>
      <c r="G127" s="40"/>
      <c r="H127" s="40"/>
      <c r="I127" s="40"/>
      <c r="J127" s="40"/>
      <c r="K127" s="40"/>
      <c r="L127" s="40"/>
      <c r="M127" s="55" t="s">
        <v>129</v>
      </c>
      <c r="N127" s="4">
        <v>1050</v>
      </c>
      <c r="O127" s="5">
        <v>0.61</v>
      </c>
      <c r="P127" s="42"/>
      <c r="Q127" s="42"/>
      <c r="R127" s="40"/>
      <c r="S127" s="40"/>
      <c r="T127" s="2">
        <v>5.0104970932006836</v>
      </c>
      <c r="U127" s="9">
        <v>0.84438750000000007</v>
      </c>
      <c r="V127" s="9">
        <v>1</v>
      </c>
      <c r="W127" s="9">
        <v>4.2308011142849926</v>
      </c>
      <c r="X127" s="9">
        <v>0.77969597891569098</v>
      </c>
      <c r="Y127" s="14">
        <v>0</v>
      </c>
      <c r="Z127" s="9">
        <f t="shared" si="2"/>
        <v>5.0104970932006836</v>
      </c>
      <c r="AA127" s="43"/>
      <c r="AC127" s="3">
        <v>20.466359254670273</v>
      </c>
      <c r="AD127" s="44" t="s">
        <v>101</v>
      </c>
      <c r="AE127" s="3">
        <v>20.466359254670273</v>
      </c>
      <c r="AF127" s="44" t="s">
        <v>101</v>
      </c>
      <c r="AG127" s="62"/>
      <c r="AH127" s="62"/>
    </row>
    <row r="128" spans="1:34" x14ac:dyDescent="0.25">
      <c r="A128" s="38">
        <v>253</v>
      </c>
      <c r="B128" s="41"/>
      <c r="C128" s="40"/>
      <c r="D128" s="18"/>
      <c r="E128" s="19">
        <v>28.45</v>
      </c>
      <c r="F128" s="19">
        <v>23.739612591450623</v>
      </c>
      <c r="G128" s="19">
        <v>17.742496417595746</v>
      </c>
      <c r="H128" s="19">
        <v>16.496903998358576</v>
      </c>
      <c r="I128" s="19">
        <v>15.542339911407776</v>
      </c>
      <c r="J128" s="19">
        <v>16.437838819966402</v>
      </c>
      <c r="K128" s="19">
        <v>18.54318310610735</v>
      </c>
      <c r="L128" s="40"/>
      <c r="M128" s="38"/>
      <c r="N128" s="4">
        <v>1050</v>
      </c>
      <c r="O128" s="5">
        <v>0.61</v>
      </c>
      <c r="P128" s="42"/>
      <c r="Q128" s="42"/>
      <c r="R128" s="40"/>
      <c r="S128" s="40"/>
      <c r="T128" s="2">
        <v>4.4121608734130859</v>
      </c>
      <c r="U128" s="9">
        <v>0.84438750000000007</v>
      </c>
      <c r="V128" s="9">
        <v>1</v>
      </c>
      <c r="W128" s="9">
        <v>3.7255734894990926</v>
      </c>
      <c r="X128" s="9">
        <v>3.89801377594301E-2</v>
      </c>
      <c r="Y128" s="14">
        <v>0</v>
      </c>
      <c r="Z128" s="9">
        <f t="shared" si="2"/>
        <v>3.7645536272585227</v>
      </c>
      <c r="AA128" s="43"/>
      <c r="AC128" s="3">
        <v>24.191932744169364</v>
      </c>
      <c r="AD128" s="19">
        <v>29.030000977785154</v>
      </c>
      <c r="AE128" s="3">
        <v>24.191932744169364</v>
      </c>
      <c r="AF128" s="19">
        <v>29.030000977785154</v>
      </c>
      <c r="AG128" s="62"/>
      <c r="AH128" s="62"/>
    </row>
    <row r="129" spans="1:34" x14ac:dyDescent="0.25">
      <c r="A129" s="38">
        <v>254</v>
      </c>
      <c r="B129" s="41"/>
      <c r="C129" s="40"/>
      <c r="D129" s="18"/>
      <c r="E129" s="40"/>
      <c r="F129" s="40"/>
      <c r="G129" s="40"/>
      <c r="H129" s="40"/>
      <c r="I129" s="40"/>
      <c r="J129" s="40"/>
      <c r="K129" s="40"/>
      <c r="L129" s="40"/>
      <c r="M129" s="38"/>
      <c r="N129" s="4">
        <v>1050</v>
      </c>
      <c r="O129" s="5">
        <v>0.6</v>
      </c>
      <c r="P129" s="42"/>
      <c r="Q129" s="42"/>
      <c r="R129" s="40"/>
      <c r="S129" s="40"/>
      <c r="T129" s="2">
        <v>5.8626070022583008</v>
      </c>
      <c r="U129" s="9">
        <v>0.83325000000000005</v>
      </c>
      <c r="V129" s="9">
        <v>1</v>
      </c>
      <c r="W129" s="9">
        <v>4.8850172846317292</v>
      </c>
      <c r="X129" s="9">
        <v>0</v>
      </c>
      <c r="Y129" s="14">
        <v>0</v>
      </c>
      <c r="Z129" s="9">
        <f t="shared" si="2"/>
        <v>4.8850172846317292</v>
      </c>
      <c r="AA129" s="43"/>
      <c r="AC129" s="3">
        <v>29.076950028801093</v>
      </c>
      <c r="AD129" s="44" t="s">
        <v>101</v>
      </c>
      <c r="AE129" s="3">
        <v>29.076950028801093</v>
      </c>
      <c r="AF129" s="44" t="s">
        <v>101</v>
      </c>
      <c r="AG129" s="62"/>
      <c r="AH129" s="62"/>
    </row>
    <row r="130" spans="1:34" x14ac:dyDescent="0.25">
      <c r="A130" s="38">
        <v>255</v>
      </c>
      <c r="B130" s="50">
        <v>7</v>
      </c>
      <c r="C130" s="40"/>
      <c r="D130" s="18"/>
      <c r="E130" s="40"/>
      <c r="F130" s="40"/>
      <c r="G130" s="40"/>
      <c r="H130" s="40"/>
      <c r="I130" s="40"/>
      <c r="J130" s="40"/>
      <c r="K130" s="40"/>
      <c r="L130" s="40"/>
      <c r="M130" s="38"/>
      <c r="N130" s="4">
        <v>1050</v>
      </c>
      <c r="O130" s="5">
        <v>0.6</v>
      </c>
      <c r="P130" s="42"/>
      <c r="Q130" s="42"/>
      <c r="R130" s="40"/>
      <c r="S130" s="40"/>
      <c r="T130" s="2">
        <v>1.3268665075302124</v>
      </c>
      <c r="U130" s="9">
        <v>0.82567500000000005</v>
      </c>
      <c r="V130" s="9">
        <v>1</v>
      </c>
      <c r="W130" s="9">
        <v>1.0955605036050082</v>
      </c>
      <c r="X130" s="9">
        <v>0.23130600392520417</v>
      </c>
      <c r="Y130" s="14">
        <v>0</v>
      </c>
      <c r="Z130" s="9">
        <f t="shared" si="2"/>
        <v>1.3268665075302124</v>
      </c>
      <c r="AA130" s="43"/>
      <c r="AC130" s="3">
        <v>25.272510532406102</v>
      </c>
      <c r="AD130" s="44" t="s">
        <v>101</v>
      </c>
      <c r="AE130" s="3">
        <v>25.272510532406102</v>
      </c>
      <c r="AF130" s="44" t="s">
        <v>101</v>
      </c>
      <c r="AG130" s="62"/>
      <c r="AH130" s="62"/>
    </row>
    <row r="131" spans="1:34" x14ac:dyDescent="0.25">
      <c r="A131" s="38">
        <v>256</v>
      </c>
      <c r="B131" s="41"/>
      <c r="C131" s="40"/>
      <c r="D131" s="18"/>
      <c r="E131" s="40"/>
      <c r="F131" s="40"/>
      <c r="G131" s="40"/>
      <c r="H131" s="40"/>
      <c r="I131" s="40"/>
      <c r="J131" s="40"/>
      <c r="K131" s="40"/>
      <c r="L131" s="40"/>
      <c r="M131" s="38"/>
      <c r="N131" s="4">
        <v>1050</v>
      </c>
      <c r="O131" s="5">
        <v>0.59</v>
      </c>
      <c r="P131" s="42"/>
      <c r="Q131" s="42"/>
      <c r="R131" s="40"/>
      <c r="S131" s="40"/>
      <c r="T131" s="2">
        <v>4.0207219123840332</v>
      </c>
      <c r="U131" s="9">
        <v>0.80716500000000002</v>
      </c>
      <c r="V131" s="9">
        <v>1</v>
      </c>
      <c r="W131" s="9">
        <v>3.2453860024094583</v>
      </c>
      <c r="X131" s="9">
        <v>0.77533590997457491</v>
      </c>
      <c r="Y131" s="14">
        <v>0</v>
      </c>
      <c r="Z131" s="9">
        <f t="shared" si="2"/>
        <v>4.0207219123840332</v>
      </c>
      <c r="AA131" s="43"/>
      <c r="AC131" s="3">
        <v>28.517896534815559</v>
      </c>
      <c r="AD131" s="44" t="s">
        <v>101</v>
      </c>
      <c r="AE131" s="3">
        <v>28.517896534815559</v>
      </c>
      <c r="AF131" s="44" t="s">
        <v>101</v>
      </c>
      <c r="AG131" s="62"/>
      <c r="AH131" s="62"/>
    </row>
    <row r="132" spans="1:34" x14ac:dyDescent="0.25">
      <c r="A132" s="38">
        <v>257</v>
      </c>
      <c r="B132" s="41"/>
      <c r="C132" s="40"/>
      <c r="D132" s="18"/>
      <c r="E132" s="40"/>
      <c r="F132" s="40"/>
      <c r="G132" s="40"/>
      <c r="H132" s="40"/>
      <c r="I132" s="40"/>
      <c r="J132" s="40"/>
      <c r="K132" s="40"/>
      <c r="L132" s="40"/>
      <c r="M132" s="55" t="s">
        <v>129</v>
      </c>
      <c r="N132" s="4">
        <v>1050</v>
      </c>
      <c r="O132" s="59">
        <v>0.59</v>
      </c>
      <c r="P132" s="42"/>
      <c r="Q132" s="42"/>
      <c r="R132" s="40"/>
      <c r="S132" s="40"/>
      <c r="T132" s="2">
        <v>4.1921515464782715</v>
      </c>
      <c r="U132" s="9">
        <v>0.79969125000000008</v>
      </c>
      <c r="V132" s="9">
        <v>1</v>
      </c>
      <c r="W132" s="9">
        <v>3.3524269103926425</v>
      </c>
      <c r="X132" s="9">
        <v>0.83972463608562897</v>
      </c>
      <c r="Y132" s="14">
        <v>0</v>
      </c>
      <c r="Z132" s="9">
        <f t="shared" si="2"/>
        <v>4.1921515464782715</v>
      </c>
      <c r="AA132" s="43"/>
      <c r="AC132" s="3">
        <v>31.8703234452082</v>
      </c>
      <c r="AD132" s="44" t="s">
        <v>101</v>
      </c>
      <c r="AE132" s="3">
        <v>31.8703234452082</v>
      </c>
      <c r="AF132" s="44" t="s">
        <v>101</v>
      </c>
      <c r="AG132" s="62"/>
      <c r="AH132" s="62"/>
    </row>
    <row r="133" spans="1:34" x14ac:dyDescent="0.25">
      <c r="A133" s="38">
        <v>258</v>
      </c>
      <c r="B133" s="41"/>
      <c r="C133" s="40"/>
      <c r="D133" s="18"/>
      <c r="E133" s="19">
        <v>24.074999999999999</v>
      </c>
      <c r="F133" s="19">
        <v>23.197814984925724</v>
      </c>
      <c r="G133" s="19">
        <v>18.004758988060097</v>
      </c>
      <c r="H133" s="19">
        <v>16.368264160241402</v>
      </c>
      <c r="I133" s="19">
        <v>15.526980576202225</v>
      </c>
      <c r="J133" s="19">
        <v>16.215008885835449</v>
      </c>
      <c r="K133" s="19">
        <v>18.576833644297125</v>
      </c>
      <c r="L133" s="40"/>
      <c r="M133" s="56"/>
      <c r="N133" s="4">
        <v>1050</v>
      </c>
      <c r="O133" s="5">
        <v>0.57999999999999996</v>
      </c>
      <c r="P133" s="42"/>
      <c r="Q133" s="42"/>
      <c r="R133" s="40"/>
      <c r="S133" s="40"/>
      <c r="T133" s="2">
        <v>5.0123982429504395</v>
      </c>
      <c r="U133" s="9">
        <v>0.78148499999999999</v>
      </c>
      <c r="V133" s="9">
        <v>1</v>
      </c>
      <c r="W133" s="9">
        <v>3.9171140408921241</v>
      </c>
      <c r="X133" s="9">
        <v>0.25363345001459248</v>
      </c>
      <c r="Y133" s="14">
        <v>0</v>
      </c>
      <c r="Z133" s="9">
        <f t="shared" si="2"/>
        <v>4.1707474909067166</v>
      </c>
      <c r="AA133" s="43"/>
      <c r="AC133" s="3">
        <v>35.787437486100323</v>
      </c>
      <c r="AD133" s="19">
        <v>36.817025600318324</v>
      </c>
      <c r="AE133" s="3">
        <v>35.787437486100323</v>
      </c>
      <c r="AF133" s="19">
        <v>36.817025600318317</v>
      </c>
      <c r="AG133" s="62"/>
      <c r="AH133" s="62"/>
    </row>
    <row r="134" spans="1:34" x14ac:dyDescent="0.25">
      <c r="A134" s="38">
        <v>259</v>
      </c>
      <c r="B134" s="41"/>
      <c r="C134" s="19">
        <v>25.189393939393938</v>
      </c>
      <c r="D134" s="18"/>
      <c r="E134" s="40"/>
      <c r="F134" s="40"/>
      <c r="G134" s="40"/>
      <c r="H134" s="40"/>
      <c r="I134" s="40"/>
      <c r="J134" s="40"/>
      <c r="K134" s="40"/>
      <c r="L134" s="40"/>
      <c r="M134" s="38"/>
      <c r="N134" s="4">
        <v>1050</v>
      </c>
      <c r="O134" s="5">
        <v>0.56999999999999995</v>
      </c>
      <c r="P134" s="42"/>
      <c r="Q134" s="42"/>
      <c r="R134" s="40"/>
      <c r="S134" s="40"/>
      <c r="T134" s="2">
        <v>3.5196816921234131</v>
      </c>
      <c r="U134" s="9">
        <v>0.76348124999999989</v>
      </c>
      <c r="V134" s="9">
        <v>1</v>
      </c>
      <c r="W134" s="9">
        <v>2.6872109779044981</v>
      </c>
      <c r="X134" s="9">
        <v>0.59350664659798369</v>
      </c>
      <c r="Y134" s="14">
        <v>0</v>
      </c>
      <c r="Z134" s="9">
        <f t="shared" si="2"/>
        <v>3.2807176245024818</v>
      </c>
      <c r="AA134" s="43"/>
      <c r="AC134" s="3">
        <v>13.878761171208868</v>
      </c>
      <c r="AD134" s="44" t="s">
        <v>101</v>
      </c>
      <c r="AE134" s="3">
        <v>13.878761171208868</v>
      </c>
      <c r="AF134" s="44" t="s">
        <v>101</v>
      </c>
      <c r="AG134" s="62"/>
      <c r="AH134" s="62"/>
    </row>
    <row r="135" spans="1:34" x14ac:dyDescent="0.25">
      <c r="A135" s="38">
        <v>260</v>
      </c>
      <c r="B135" s="41"/>
      <c r="C135" s="40"/>
      <c r="D135" s="18"/>
      <c r="E135" s="19">
        <v>27.75</v>
      </c>
      <c r="F135" s="19">
        <v>24.712759064159549</v>
      </c>
      <c r="G135" s="19">
        <v>17.742561065066823</v>
      </c>
      <c r="H135" s="19">
        <v>16.476734475842751</v>
      </c>
      <c r="I135" s="19">
        <v>15.244787854935575</v>
      </c>
      <c r="J135" s="19">
        <v>15.881479943773275</v>
      </c>
      <c r="K135" s="19">
        <v>18.611049035515002</v>
      </c>
      <c r="L135" s="40"/>
      <c r="M135" s="38"/>
      <c r="N135" s="4">
        <v>1050</v>
      </c>
      <c r="O135" s="5">
        <v>0.56000000000000005</v>
      </c>
      <c r="P135" s="42"/>
      <c r="Q135" s="42"/>
      <c r="R135" s="40"/>
      <c r="S135" s="40"/>
      <c r="T135" s="2">
        <v>4.7157406806945801</v>
      </c>
      <c r="U135" s="9">
        <v>0.74568000000000012</v>
      </c>
      <c r="V135" s="9">
        <v>1</v>
      </c>
      <c r="W135" s="9">
        <v>3.5164335107803351</v>
      </c>
      <c r="X135" s="9">
        <v>0</v>
      </c>
      <c r="Y135" s="14">
        <v>0</v>
      </c>
      <c r="Z135" s="9">
        <f t="shared" si="2"/>
        <v>3.5164335107803351</v>
      </c>
      <c r="AA135" s="43"/>
      <c r="AC135" s="3">
        <v>17.395194681989203</v>
      </c>
      <c r="AD135" s="19">
        <v>27.220876184792623</v>
      </c>
      <c r="AE135" s="3">
        <v>17.395194681989203</v>
      </c>
      <c r="AF135" s="19">
        <v>27.220876184792623</v>
      </c>
      <c r="AG135" s="62"/>
      <c r="AH135" s="62"/>
    </row>
    <row r="136" spans="1:34" x14ac:dyDescent="0.25">
      <c r="A136" s="38">
        <v>261</v>
      </c>
      <c r="B136" s="41"/>
      <c r="C136" s="40"/>
      <c r="D136" s="18"/>
      <c r="E136" s="40"/>
      <c r="F136" s="40"/>
      <c r="G136" s="40"/>
      <c r="H136" s="40"/>
      <c r="I136" s="40"/>
      <c r="J136" s="40"/>
      <c r="K136" s="40"/>
      <c r="L136" s="40"/>
      <c r="M136" s="38"/>
      <c r="N136" s="4">
        <v>1050</v>
      </c>
      <c r="O136" s="5">
        <v>0.54</v>
      </c>
      <c r="P136" s="42"/>
      <c r="Q136" s="42"/>
      <c r="R136" s="40"/>
      <c r="S136" s="40"/>
      <c r="T136" s="2">
        <v>4.9441776275634766</v>
      </c>
      <c r="U136" s="9">
        <v>0.71765250000000003</v>
      </c>
      <c r="V136" s="9">
        <v>1</v>
      </c>
      <c r="W136" s="9">
        <v>3.5482014348649979</v>
      </c>
      <c r="X136" s="9">
        <v>0</v>
      </c>
      <c r="Y136" s="14">
        <v>0</v>
      </c>
      <c r="Z136" s="9">
        <f t="shared" si="2"/>
        <v>3.5482014348649979</v>
      </c>
      <c r="AA136" s="43"/>
      <c r="AC136" s="3">
        <v>20.943396116854203</v>
      </c>
      <c r="AD136" s="44" t="s">
        <v>101</v>
      </c>
      <c r="AE136" s="3">
        <v>20.943396116854203</v>
      </c>
      <c r="AF136" s="44" t="s">
        <v>101</v>
      </c>
      <c r="AG136" s="62"/>
      <c r="AH136" s="62"/>
    </row>
    <row r="137" spans="1:34" x14ac:dyDescent="0.25">
      <c r="A137" s="38">
        <v>262</v>
      </c>
      <c r="B137" s="41"/>
      <c r="C137" s="40"/>
      <c r="D137" s="18"/>
      <c r="E137" s="40"/>
      <c r="F137" s="40"/>
      <c r="G137" s="40"/>
      <c r="H137" s="40"/>
      <c r="I137" s="40"/>
      <c r="J137" s="40"/>
      <c r="K137" s="40"/>
      <c r="L137" s="40"/>
      <c r="M137" s="38"/>
      <c r="N137" s="4">
        <v>1050</v>
      </c>
      <c r="O137" s="5">
        <v>0.52</v>
      </c>
      <c r="P137" s="42"/>
      <c r="Q137" s="42"/>
      <c r="R137" s="40"/>
      <c r="S137" s="40"/>
      <c r="T137" s="2">
        <v>5.0215620994567871</v>
      </c>
      <c r="U137" s="9">
        <v>0.69003000000000003</v>
      </c>
      <c r="V137" s="9">
        <v>1</v>
      </c>
      <c r="W137" s="9">
        <v>3.4650284954881672</v>
      </c>
      <c r="X137" s="9">
        <v>0</v>
      </c>
      <c r="Y137" s="14">
        <v>0</v>
      </c>
      <c r="Z137" s="9">
        <f t="shared" si="2"/>
        <v>3.4650284954881672</v>
      </c>
      <c r="AA137" s="43"/>
      <c r="AC137" s="3">
        <v>24.408424612342369</v>
      </c>
      <c r="AD137" s="44" t="s">
        <v>101</v>
      </c>
      <c r="AE137" s="3">
        <v>24.408424612342369</v>
      </c>
      <c r="AF137" s="44" t="s">
        <v>101</v>
      </c>
      <c r="AG137" s="62"/>
      <c r="AH137" s="62"/>
    </row>
    <row r="138" spans="1:34" x14ac:dyDescent="0.25">
      <c r="A138" s="38">
        <v>263</v>
      </c>
      <c r="B138" s="41"/>
      <c r="C138" s="40"/>
      <c r="D138" s="18"/>
      <c r="E138" s="40"/>
      <c r="F138" s="40"/>
      <c r="G138" s="40"/>
      <c r="H138" s="40"/>
      <c r="I138" s="40"/>
      <c r="J138" s="40"/>
      <c r="K138" s="40"/>
      <c r="L138" s="40"/>
      <c r="M138" s="38"/>
      <c r="N138" s="4">
        <v>1050</v>
      </c>
      <c r="O138" s="5">
        <v>0.49</v>
      </c>
      <c r="P138" s="42"/>
      <c r="Q138" s="42"/>
      <c r="R138" s="40"/>
      <c r="S138" s="40"/>
      <c r="T138" s="2">
        <v>6.1447992324829102</v>
      </c>
      <c r="U138" s="9">
        <v>0.65258624999999992</v>
      </c>
      <c r="V138" s="9">
        <v>1</v>
      </c>
      <c r="W138" s="9">
        <v>4.0100114881289004</v>
      </c>
      <c r="X138" s="9">
        <v>0</v>
      </c>
      <c r="Y138" s="14">
        <v>0</v>
      </c>
      <c r="Z138" s="9">
        <f t="shared" si="2"/>
        <v>4.0100114881289004</v>
      </c>
      <c r="AA138" s="43"/>
      <c r="AC138" s="3">
        <v>28.418436100471268</v>
      </c>
      <c r="AD138" s="44" t="s">
        <v>101</v>
      </c>
      <c r="AE138" s="3">
        <v>28.418436100471268</v>
      </c>
      <c r="AF138" s="44" t="s">
        <v>101</v>
      </c>
      <c r="AG138" s="62"/>
      <c r="AH138" s="62"/>
    </row>
    <row r="139" spans="1:34" x14ac:dyDescent="0.25">
      <c r="A139" s="38">
        <v>264</v>
      </c>
      <c r="B139" s="50">
        <v>7</v>
      </c>
      <c r="C139" s="40"/>
      <c r="D139" s="18"/>
      <c r="E139" s="40"/>
      <c r="F139" s="40"/>
      <c r="G139" s="40"/>
      <c r="H139" s="40"/>
      <c r="I139" s="40"/>
      <c r="J139" s="40"/>
      <c r="K139" s="40"/>
      <c r="L139" s="40"/>
      <c r="M139" s="38"/>
      <c r="N139" s="4">
        <v>1050</v>
      </c>
      <c r="O139" s="5">
        <v>0.46</v>
      </c>
      <c r="P139" s="42"/>
      <c r="Q139" s="42"/>
      <c r="R139" s="40"/>
      <c r="S139" s="40"/>
      <c r="T139" s="2">
        <v>2.9275960922241211</v>
      </c>
      <c r="U139" s="9">
        <v>0.61575000000000002</v>
      </c>
      <c r="V139" s="9">
        <v>1</v>
      </c>
      <c r="W139" s="9">
        <v>1.8026672937870025</v>
      </c>
      <c r="X139" s="9">
        <v>1.1249287984371186</v>
      </c>
      <c r="Y139" s="14">
        <v>0</v>
      </c>
      <c r="Z139" s="9">
        <f t="shared" si="2"/>
        <v>2.9275960922241211</v>
      </c>
      <c r="AA139" s="43"/>
      <c r="AC139" s="3">
        <v>26.056103394258272</v>
      </c>
      <c r="AD139" s="44" t="s">
        <v>101</v>
      </c>
      <c r="AE139" s="3">
        <v>26.056103394258272</v>
      </c>
      <c r="AF139" s="44" t="s">
        <v>101</v>
      </c>
      <c r="AG139" s="62"/>
      <c r="AH139" s="62"/>
    </row>
    <row r="140" spans="1:34" x14ac:dyDescent="0.25">
      <c r="A140" s="38">
        <v>265</v>
      </c>
      <c r="B140" s="50">
        <v>2</v>
      </c>
      <c r="C140" s="40"/>
      <c r="D140" s="18"/>
      <c r="E140" s="40"/>
      <c r="F140" s="40"/>
      <c r="G140" s="40"/>
      <c r="H140" s="40"/>
      <c r="I140" s="40"/>
      <c r="J140" s="40"/>
      <c r="K140" s="40"/>
      <c r="L140" s="40"/>
      <c r="M140" s="38"/>
      <c r="N140" s="4">
        <v>1050</v>
      </c>
      <c r="O140" s="5">
        <v>0.42</v>
      </c>
      <c r="P140" s="42"/>
      <c r="Q140" s="42"/>
      <c r="R140" s="40"/>
      <c r="S140" s="40"/>
      <c r="T140" s="2">
        <v>2.524301290512085</v>
      </c>
      <c r="U140" s="9">
        <v>0.57524999999999993</v>
      </c>
      <c r="V140" s="9">
        <v>1</v>
      </c>
      <c r="W140" s="9">
        <v>1.4521043173670767</v>
      </c>
      <c r="X140" s="9">
        <v>0.81726817470788959</v>
      </c>
      <c r="Y140" s="14">
        <v>0</v>
      </c>
      <c r="Z140" s="9">
        <f t="shared" si="2"/>
        <v>2.2693724920749663</v>
      </c>
      <c r="AA140" s="43"/>
      <c r="AC140" s="3">
        <v>24.615404684770358</v>
      </c>
      <c r="AD140" s="44" t="s">
        <v>101</v>
      </c>
      <c r="AE140" s="3">
        <v>24.615404684770358</v>
      </c>
      <c r="AF140" s="44" t="s">
        <v>101</v>
      </c>
      <c r="AG140" s="62"/>
      <c r="AH140" s="62"/>
    </row>
    <row r="141" spans="1:34" x14ac:dyDescent="0.25">
      <c r="A141" s="38">
        <v>266</v>
      </c>
      <c r="B141" s="41"/>
      <c r="C141" s="40"/>
      <c r="D141" s="18"/>
      <c r="E141" s="40"/>
      <c r="F141" s="40"/>
      <c r="G141" s="40"/>
      <c r="H141" s="40"/>
      <c r="I141" s="40"/>
      <c r="J141" s="40"/>
      <c r="K141" s="40"/>
      <c r="L141" s="40"/>
      <c r="M141" s="38"/>
      <c r="N141" s="4">
        <v>1050</v>
      </c>
      <c r="O141" s="5">
        <v>0.38</v>
      </c>
      <c r="P141" s="42"/>
      <c r="Q141" s="42"/>
      <c r="R141" s="40"/>
      <c r="S141" s="40"/>
      <c r="T141" s="2">
        <v>1.7760058641433716</v>
      </c>
      <c r="U141" s="9">
        <v>0.53474999999999995</v>
      </c>
      <c r="V141" s="9">
        <v>1</v>
      </c>
      <c r="W141" s="9">
        <v>0.94971913585066781</v>
      </c>
      <c r="X141" s="9">
        <v>0</v>
      </c>
      <c r="Y141" s="14">
        <v>0</v>
      </c>
      <c r="Z141" s="9">
        <f t="shared" si="2"/>
        <v>0.94971913585066781</v>
      </c>
      <c r="AA141" s="43"/>
      <c r="AC141" s="3">
        <v>25.565123820621025</v>
      </c>
      <c r="AD141" s="44" t="s">
        <v>101</v>
      </c>
      <c r="AE141" s="3">
        <v>25.565123820621025</v>
      </c>
      <c r="AF141" s="44" t="s">
        <v>101</v>
      </c>
      <c r="AG141" s="62"/>
      <c r="AH141" s="62"/>
    </row>
    <row r="142" spans="1:34" x14ac:dyDescent="0.25">
      <c r="A142" s="38">
        <v>267</v>
      </c>
      <c r="B142" s="41"/>
      <c r="C142" s="40"/>
      <c r="D142" s="18"/>
      <c r="E142" s="19">
        <v>26.612500000000001</v>
      </c>
      <c r="F142" s="19">
        <v>23.287332264258502</v>
      </c>
      <c r="G142" s="19">
        <v>18.130573550886698</v>
      </c>
      <c r="H142" s="19">
        <v>16.490452869443224</v>
      </c>
      <c r="I142" s="19">
        <v>15.745349284661199</v>
      </c>
      <c r="J142" s="19">
        <v>16.275348688500848</v>
      </c>
      <c r="K142" s="19">
        <v>18.575415261217451</v>
      </c>
      <c r="L142" s="40"/>
      <c r="M142" s="38"/>
      <c r="N142" s="4">
        <v>1050</v>
      </c>
      <c r="O142" s="5">
        <v>0.34</v>
      </c>
      <c r="P142" s="42"/>
      <c r="Q142" s="42"/>
      <c r="R142" s="40"/>
      <c r="S142" s="40"/>
      <c r="T142" s="2">
        <v>3.082749605178833</v>
      </c>
      <c r="U142" s="9">
        <v>0.49424999999999997</v>
      </c>
      <c r="V142" s="9">
        <v>1</v>
      </c>
      <c r="W142" s="9">
        <v>1.5236489923596381</v>
      </c>
      <c r="X142" s="9">
        <v>0</v>
      </c>
      <c r="Y142" s="14">
        <v>0</v>
      </c>
      <c r="Z142" s="9">
        <f t="shared" si="2"/>
        <v>1.5236489923596381</v>
      </c>
      <c r="AA142" s="43"/>
      <c r="AC142" s="3">
        <v>27.088772812980665</v>
      </c>
      <c r="AD142" s="19">
        <v>31.998213946234724</v>
      </c>
      <c r="AE142" s="3">
        <v>27.088772812980665</v>
      </c>
      <c r="AF142" s="19">
        <v>31.998213946234724</v>
      </c>
      <c r="AG142" s="62"/>
      <c r="AH142" s="62"/>
    </row>
    <row r="143" spans="1:34" x14ac:dyDescent="0.25">
      <c r="A143" s="38">
        <v>268</v>
      </c>
      <c r="B143" s="50">
        <v>3.048</v>
      </c>
      <c r="C143" s="40"/>
      <c r="D143" s="18"/>
      <c r="E143" s="40"/>
      <c r="F143" s="40"/>
      <c r="G143" s="40"/>
      <c r="H143" s="40"/>
      <c r="I143" s="40"/>
      <c r="J143" s="40"/>
      <c r="K143" s="40"/>
      <c r="L143" s="40"/>
      <c r="M143" s="38"/>
      <c r="N143" s="4">
        <v>1050</v>
      </c>
      <c r="O143" s="5">
        <v>0.28999999999999998</v>
      </c>
      <c r="P143" s="42"/>
      <c r="Q143" s="42"/>
      <c r="R143" s="40"/>
      <c r="S143" s="40"/>
      <c r="T143" s="2">
        <v>3.7698025703430176</v>
      </c>
      <c r="U143" s="9">
        <v>0.44362499999999994</v>
      </c>
      <c r="V143" s="9">
        <v>1</v>
      </c>
      <c r="W143" s="9">
        <v>1.6723786652684209</v>
      </c>
      <c r="X143" s="9">
        <v>1.6230599999999999</v>
      </c>
      <c r="Y143" s="14">
        <v>0</v>
      </c>
      <c r="Z143" s="9">
        <f t="shared" si="2"/>
        <v>3.2954386652684207</v>
      </c>
      <c r="AA143" s="43"/>
      <c r="AC143" s="3">
        <v>27.336211478249087</v>
      </c>
      <c r="AD143" s="44" t="s">
        <v>101</v>
      </c>
      <c r="AE143" s="3">
        <v>27.336211478249087</v>
      </c>
      <c r="AF143" s="44" t="s">
        <v>101</v>
      </c>
      <c r="AG143" s="62"/>
      <c r="AH143" s="62"/>
    </row>
    <row r="144" spans="1:34" x14ac:dyDescent="0.25">
      <c r="A144" s="38">
        <v>269</v>
      </c>
      <c r="B144" s="41"/>
      <c r="C144" s="40"/>
      <c r="D144" s="18"/>
      <c r="E144" s="40"/>
      <c r="F144" s="40"/>
      <c r="G144" s="40"/>
      <c r="H144" s="40"/>
      <c r="I144" s="40"/>
      <c r="J144" s="40"/>
      <c r="K144" s="40"/>
      <c r="L144" s="40"/>
      <c r="M144" s="38"/>
      <c r="N144" s="4">
        <v>1050</v>
      </c>
      <c r="O144" s="5">
        <v>0.25</v>
      </c>
      <c r="P144" s="42"/>
      <c r="Q144" s="42"/>
      <c r="R144" s="40"/>
      <c r="S144" s="40"/>
      <c r="T144" s="2">
        <v>5.7164855003356934</v>
      </c>
      <c r="U144" s="9">
        <v>0.40312499999999996</v>
      </c>
      <c r="V144" s="9">
        <v>1</v>
      </c>
      <c r="W144" s="9">
        <v>2.3044582173228263</v>
      </c>
      <c r="X144" s="9">
        <v>0</v>
      </c>
      <c r="Y144" s="14">
        <v>0</v>
      </c>
      <c r="Z144" s="9">
        <f t="shared" si="2"/>
        <v>2.3044582173228263</v>
      </c>
      <c r="AA144" s="43"/>
      <c r="AC144" s="3">
        <v>29.640669695571912</v>
      </c>
      <c r="AD144" s="44" t="s">
        <v>101</v>
      </c>
      <c r="AE144" s="3">
        <v>29.640669695571912</v>
      </c>
      <c r="AF144" s="44" t="s">
        <v>101</v>
      </c>
      <c r="AG144" s="62"/>
      <c r="AH144" s="62"/>
    </row>
    <row r="145" spans="1:34" x14ac:dyDescent="0.25">
      <c r="A145" s="38">
        <v>270</v>
      </c>
      <c r="B145" s="41"/>
      <c r="C145" s="40"/>
      <c r="D145" s="18"/>
      <c r="E145" s="40"/>
      <c r="F145" s="40"/>
      <c r="G145" s="40"/>
      <c r="H145" s="40"/>
      <c r="I145" s="40"/>
      <c r="J145" s="40"/>
      <c r="K145" s="40"/>
      <c r="L145" s="40"/>
      <c r="M145" s="55" t="s">
        <v>129</v>
      </c>
      <c r="N145" s="4">
        <v>1050</v>
      </c>
      <c r="O145" s="5">
        <v>0.21</v>
      </c>
      <c r="P145" s="42"/>
      <c r="Q145" s="42"/>
      <c r="R145" s="40"/>
      <c r="S145" s="40"/>
      <c r="T145" s="2">
        <v>6.9344663619995117</v>
      </c>
      <c r="U145" s="9">
        <v>0.36262499999999998</v>
      </c>
      <c r="V145" s="9">
        <v>1</v>
      </c>
      <c r="W145" s="9">
        <v>2.5146108645200727</v>
      </c>
      <c r="X145" s="9">
        <v>0</v>
      </c>
      <c r="Y145" s="14">
        <v>0</v>
      </c>
      <c r="Z145" s="9">
        <f t="shared" si="2"/>
        <v>2.5146108645200727</v>
      </c>
      <c r="AA145" s="43"/>
      <c r="AC145" s="3">
        <v>32.155280560091981</v>
      </c>
      <c r="AD145" s="44" t="s">
        <v>101</v>
      </c>
      <c r="AE145" s="3">
        <v>32.155280560091981</v>
      </c>
      <c r="AF145" s="44" t="s">
        <v>101</v>
      </c>
      <c r="AG145" s="62"/>
      <c r="AH145" s="62"/>
    </row>
    <row r="146" spans="1:34" x14ac:dyDescent="0.25">
      <c r="A146" s="38">
        <v>271</v>
      </c>
      <c r="B146" s="41"/>
      <c r="C146" s="40"/>
      <c r="D146" s="18"/>
      <c r="E146" s="40"/>
      <c r="F146" s="40"/>
      <c r="G146" s="40"/>
      <c r="H146" s="40"/>
      <c r="I146" s="40"/>
      <c r="J146" s="40"/>
      <c r="K146" s="40"/>
      <c r="L146" s="40"/>
      <c r="M146" s="38"/>
      <c r="N146" s="4">
        <v>1050</v>
      </c>
      <c r="O146" s="59">
        <v>0.16</v>
      </c>
      <c r="P146" s="42"/>
      <c r="Q146" s="42"/>
      <c r="R146" s="40"/>
      <c r="S146" s="40"/>
      <c r="T146" s="2">
        <v>4.9325203895568848</v>
      </c>
      <c r="U146" s="9">
        <v>0.312</v>
      </c>
      <c r="V146" s="9">
        <v>1</v>
      </c>
      <c r="W146" s="9">
        <v>1.538946361541748</v>
      </c>
      <c r="X146" s="9">
        <v>0</v>
      </c>
      <c r="Y146" s="14">
        <v>0</v>
      </c>
      <c r="Z146" s="9">
        <f t="shared" si="2"/>
        <v>1.538946361541748</v>
      </c>
      <c r="AA146" s="43"/>
      <c r="AC146" s="3">
        <v>33.694226921633728</v>
      </c>
      <c r="AD146" s="44" t="s">
        <v>101</v>
      </c>
      <c r="AE146" s="3">
        <v>33.694226921633728</v>
      </c>
      <c r="AF146" s="44" t="s">
        <v>101</v>
      </c>
      <c r="AG146" s="62"/>
      <c r="AH146" s="62"/>
    </row>
    <row r="147" spans="1:34" x14ac:dyDescent="0.25">
      <c r="A147" s="38">
        <v>272</v>
      </c>
      <c r="B147" s="41"/>
      <c r="C147" s="40"/>
      <c r="D147" s="18"/>
      <c r="E147" s="40"/>
      <c r="F147" s="40"/>
      <c r="G147" s="40"/>
      <c r="H147" s="40"/>
      <c r="I147" s="40"/>
      <c r="J147" s="40"/>
      <c r="K147" s="40"/>
      <c r="L147" s="40"/>
      <c r="M147" s="38"/>
      <c r="N147" s="4">
        <v>1050</v>
      </c>
      <c r="O147" s="5">
        <v>0.11</v>
      </c>
      <c r="P147" s="42"/>
      <c r="Q147" s="42"/>
      <c r="R147" s="40"/>
      <c r="S147" s="40"/>
      <c r="T147" s="2">
        <v>5.3414287567138672</v>
      </c>
      <c r="U147" s="9">
        <v>0.26137500000000002</v>
      </c>
      <c r="V147" s="9">
        <v>1</v>
      </c>
      <c r="W147" s="9">
        <v>1.3961159412860871</v>
      </c>
      <c r="X147" s="9">
        <v>0</v>
      </c>
      <c r="Y147" s="14">
        <v>0</v>
      </c>
      <c r="Z147" s="9">
        <f t="shared" si="2"/>
        <v>1.3961159412860871</v>
      </c>
      <c r="AA147" s="43"/>
      <c r="AC147" s="3">
        <v>35.090342862919812</v>
      </c>
      <c r="AD147" s="44" t="s">
        <v>101</v>
      </c>
      <c r="AE147" s="3">
        <v>35.090342862919812</v>
      </c>
      <c r="AF147" s="44" t="s">
        <v>101</v>
      </c>
      <c r="AG147" s="62"/>
      <c r="AH147" s="62"/>
    </row>
    <row r="148" spans="1:34" x14ac:dyDescent="0.25">
      <c r="A148" s="38">
        <v>273</v>
      </c>
      <c r="B148" s="41"/>
      <c r="C148" s="40"/>
      <c r="D148" s="18"/>
      <c r="E148" s="19">
        <v>22.356249999999999</v>
      </c>
      <c r="F148" s="19">
        <v>22.940575673642577</v>
      </c>
      <c r="G148" s="19">
        <v>17.8780026742186</v>
      </c>
      <c r="H148" s="19">
        <v>16.373263878641126</v>
      </c>
      <c r="I148" s="19">
        <v>15.495875782461251</v>
      </c>
      <c r="J148" s="19">
        <v>16.135597311334674</v>
      </c>
      <c r="K148" s="19">
        <v>18.648785756715327</v>
      </c>
      <c r="L148" s="40"/>
      <c r="M148" s="38"/>
      <c r="N148" s="4">
        <v>1050</v>
      </c>
      <c r="O148" s="5">
        <v>0.09</v>
      </c>
      <c r="P148" s="42"/>
      <c r="Q148" s="42"/>
      <c r="R148" s="40"/>
      <c r="S148" s="40"/>
      <c r="T148" s="2">
        <v>6.6847319602966309</v>
      </c>
      <c r="U148" s="9">
        <v>0.24112499999999998</v>
      </c>
      <c r="V148" s="9">
        <v>1</v>
      </c>
      <c r="W148" s="9">
        <v>1.6118559939265249</v>
      </c>
      <c r="X148" s="9">
        <v>0</v>
      </c>
      <c r="Y148" s="14">
        <v>0</v>
      </c>
      <c r="Z148" s="9">
        <f t="shared" si="2"/>
        <v>1.6118559939265249</v>
      </c>
      <c r="AA148" s="43"/>
      <c r="AC148" s="3">
        <v>36.702198856846337</v>
      </c>
      <c r="AD148" s="19">
        <v>40.532138320493104</v>
      </c>
      <c r="AE148" s="3">
        <v>36.702198856846337</v>
      </c>
      <c r="AF148" s="19">
        <v>40.532138320493104</v>
      </c>
      <c r="AG148" s="62"/>
      <c r="AH148" s="62"/>
    </row>
    <row r="149" spans="1:34" x14ac:dyDescent="0.25">
      <c r="A149" s="38">
        <v>274</v>
      </c>
      <c r="B149" s="41"/>
      <c r="C149" s="40"/>
      <c r="E149" s="40"/>
      <c r="F149" s="40"/>
      <c r="G149" s="40"/>
      <c r="H149" s="40"/>
      <c r="I149" s="40"/>
      <c r="J149" s="40"/>
      <c r="K149" s="40"/>
      <c r="L149" s="40"/>
      <c r="M149" s="55" t="s">
        <v>130</v>
      </c>
      <c r="N149" s="4">
        <v>1050</v>
      </c>
      <c r="O149" s="5">
        <v>7.0000000000000007E-2</v>
      </c>
      <c r="P149" s="42"/>
      <c r="Q149" s="42"/>
      <c r="R149" s="40"/>
      <c r="S149" s="40"/>
      <c r="T149" s="2">
        <v>6.2329192161560059</v>
      </c>
      <c r="U149" s="9">
        <v>0.22087499999999999</v>
      </c>
      <c r="V149" s="9">
        <v>1</v>
      </c>
      <c r="W149" s="9">
        <v>1.3766960318684578</v>
      </c>
      <c r="X149" s="9">
        <v>0</v>
      </c>
      <c r="Y149" s="14">
        <v>0</v>
      </c>
      <c r="Z149" s="9">
        <f t="shared" si="2"/>
        <v>1.3766960318684578</v>
      </c>
      <c r="AA149" s="43"/>
      <c r="AC149" s="3">
        <v>38.078894888714792</v>
      </c>
      <c r="AD149" s="44" t="s">
        <v>101</v>
      </c>
      <c r="AE149" s="3">
        <v>38.078894888714792</v>
      </c>
      <c r="AF149" s="44" t="s">
        <v>101</v>
      </c>
      <c r="AG149" s="62"/>
      <c r="AH149" s="62"/>
    </row>
    <row r="150" spans="1:34" x14ac:dyDescent="0.25">
      <c r="A150" s="38">
        <v>275</v>
      </c>
      <c r="B150" s="41"/>
      <c r="C150" s="40"/>
      <c r="E150" s="40"/>
      <c r="F150" s="40"/>
      <c r="G150" s="40"/>
      <c r="H150" s="40"/>
      <c r="I150" s="40"/>
      <c r="J150" s="40"/>
      <c r="K150" s="40"/>
      <c r="L150" s="40"/>
      <c r="M150" s="38"/>
      <c r="N150" s="4">
        <v>1050</v>
      </c>
      <c r="O150" s="5">
        <v>0.05</v>
      </c>
      <c r="P150" s="42"/>
      <c r="Q150" s="42"/>
      <c r="R150" s="40"/>
      <c r="S150" s="40"/>
      <c r="T150" s="2">
        <v>4.2814011573791504</v>
      </c>
      <c r="U150" s="9">
        <v>0.200625</v>
      </c>
      <c r="V150" s="9">
        <v>1</v>
      </c>
      <c r="W150" s="9">
        <v>0.85895610719919202</v>
      </c>
      <c r="X150" s="9">
        <v>0</v>
      </c>
      <c r="Y150" s="14">
        <v>0</v>
      </c>
      <c r="Z150" s="9">
        <f t="shared" si="2"/>
        <v>0.85895610719919202</v>
      </c>
      <c r="AA150" s="43"/>
      <c r="AC150" s="3">
        <v>38.937850995913983</v>
      </c>
      <c r="AD150" s="44" t="s">
        <v>101</v>
      </c>
      <c r="AE150" s="3">
        <v>38.937850995913983</v>
      </c>
      <c r="AF150" s="44" t="s">
        <v>101</v>
      </c>
      <c r="AG150" s="62"/>
      <c r="AH150" s="62"/>
    </row>
    <row r="151" spans="1:34" x14ac:dyDescent="0.25">
      <c r="A151" s="38">
        <v>276</v>
      </c>
      <c r="B151" s="41"/>
      <c r="C151" s="40"/>
      <c r="E151" s="40"/>
      <c r="F151" s="40"/>
      <c r="G151" s="40"/>
      <c r="H151" s="40"/>
      <c r="I151" s="40"/>
      <c r="J151" s="40"/>
      <c r="K151" s="40"/>
      <c r="L151" s="40"/>
      <c r="M151" s="55" t="s">
        <v>131</v>
      </c>
      <c r="N151" s="4">
        <v>1050</v>
      </c>
      <c r="O151" s="5">
        <v>0</v>
      </c>
      <c r="P151" s="42"/>
      <c r="Q151" s="42"/>
      <c r="R151" s="40"/>
      <c r="S151" s="40"/>
      <c r="T151" s="2">
        <v>3.6812655925750732</v>
      </c>
      <c r="U151" s="9">
        <v>0.15</v>
      </c>
      <c r="V151" s="9">
        <v>1</v>
      </c>
      <c r="W151" s="9">
        <v>0.55218983888626094</v>
      </c>
      <c r="X151" s="9">
        <v>0</v>
      </c>
      <c r="Y151" s="14">
        <v>0</v>
      </c>
      <c r="Z151" s="9">
        <f t="shared" si="2"/>
        <v>0.55218983888626094</v>
      </c>
      <c r="AA151" s="43"/>
      <c r="AC151" s="3">
        <v>39.490040834800247</v>
      </c>
      <c r="AD151" s="44" t="s">
        <v>101</v>
      </c>
      <c r="AE151" s="3">
        <v>39.490040834800247</v>
      </c>
      <c r="AF151" s="44" t="s">
        <v>101</v>
      </c>
      <c r="AG151" s="62"/>
      <c r="AH151" s="62"/>
    </row>
    <row r="152" spans="1:34" x14ac:dyDescent="0.25">
      <c r="A152" s="38">
        <v>277</v>
      </c>
      <c r="B152" s="41"/>
      <c r="C152" s="40"/>
      <c r="E152" s="40"/>
      <c r="F152" s="40"/>
      <c r="G152" s="40"/>
      <c r="H152" s="40"/>
      <c r="I152" s="40"/>
      <c r="J152" s="40"/>
      <c r="K152" s="40"/>
      <c r="L152" s="40"/>
      <c r="M152" s="38"/>
      <c r="N152" s="4">
        <v>1050</v>
      </c>
      <c r="O152" s="5">
        <v>0</v>
      </c>
      <c r="P152" s="42"/>
      <c r="Q152" s="42"/>
      <c r="R152" s="40"/>
      <c r="S152" s="40"/>
      <c r="T152" s="2">
        <v>0.87314873933792114</v>
      </c>
      <c r="U152" s="9">
        <v>0.15</v>
      </c>
      <c r="V152" s="9">
        <v>1</v>
      </c>
      <c r="W152" s="9">
        <v>0.13097231090068817</v>
      </c>
      <c r="X152" s="9">
        <v>0</v>
      </c>
      <c r="Y152" s="14">
        <v>0</v>
      </c>
      <c r="Z152" s="9">
        <f t="shared" si="2"/>
        <v>0.13097231090068817</v>
      </c>
      <c r="AA152" s="43"/>
      <c r="AC152" s="3">
        <v>39.621013145700935</v>
      </c>
      <c r="AD152" s="44" t="s">
        <v>101</v>
      </c>
      <c r="AE152" s="3">
        <v>39.621013145700935</v>
      </c>
      <c r="AF152" s="44" t="s">
        <v>101</v>
      </c>
      <c r="AG152" s="62"/>
      <c r="AH152" s="62"/>
    </row>
    <row r="153" spans="1:34" x14ac:dyDescent="0.25">
      <c r="A153" s="38">
        <v>278</v>
      </c>
      <c r="B153" s="50">
        <v>3</v>
      </c>
      <c r="C153" s="40"/>
      <c r="E153" s="40"/>
      <c r="F153" s="40"/>
      <c r="G153" s="40"/>
      <c r="H153" s="40"/>
      <c r="I153" s="40"/>
      <c r="J153" s="40"/>
      <c r="K153" s="40"/>
      <c r="L153" s="40"/>
      <c r="M153" s="38"/>
      <c r="N153" s="4">
        <v>1050</v>
      </c>
      <c r="O153" s="5">
        <v>0</v>
      </c>
      <c r="P153" s="42"/>
      <c r="Q153" s="42"/>
      <c r="R153" s="40"/>
      <c r="S153" s="40"/>
      <c r="T153" s="2">
        <v>1.1637536287307739</v>
      </c>
      <c r="U153" s="9">
        <v>0.15</v>
      </c>
      <c r="V153" s="9">
        <v>1</v>
      </c>
      <c r="W153" s="9">
        <v>0.17456304430961608</v>
      </c>
      <c r="X153" s="9">
        <v>0.98919058442115781</v>
      </c>
      <c r="Y153" s="14">
        <v>0</v>
      </c>
      <c r="Z153" s="9">
        <f t="shared" si="2"/>
        <v>1.1637536287307739</v>
      </c>
      <c r="AA153" s="43"/>
      <c r="AC153" s="3">
        <v>39.04557619001055</v>
      </c>
      <c r="AD153" s="44" t="s">
        <v>101</v>
      </c>
      <c r="AE153" s="3">
        <v>39.04557619001055</v>
      </c>
      <c r="AF153" s="44" t="s">
        <v>101</v>
      </c>
      <c r="AG153" s="62"/>
      <c r="AH153" s="62"/>
    </row>
    <row r="154" spans="1:34" x14ac:dyDescent="0.25">
      <c r="A154" s="38">
        <v>279</v>
      </c>
      <c r="B154" s="41"/>
      <c r="C154" s="40"/>
      <c r="E154" s="40"/>
      <c r="F154" s="40"/>
      <c r="G154" s="40"/>
      <c r="H154" s="40"/>
      <c r="I154" s="40"/>
      <c r="J154" s="40"/>
      <c r="K154" s="40"/>
      <c r="L154" s="40"/>
      <c r="M154" s="38"/>
      <c r="N154" s="4">
        <v>1050</v>
      </c>
      <c r="O154" s="5">
        <v>0</v>
      </c>
      <c r="P154" s="42"/>
      <c r="Q154" s="42"/>
      <c r="R154" s="40"/>
      <c r="S154" s="40"/>
      <c r="T154" s="2">
        <v>3.4894504547119141</v>
      </c>
      <c r="U154" s="9">
        <v>0.15</v>
      </c>
      <c r="V154" s="9">
        <v>1</v>
      </c>
      <c r="W154" s="9">
        <v>0.52341756820678709</v>
      </c>
      <c r="X154" s="9">
        <v>1.2608094155788421</v>
      </c>
      <c r="Y154" s="14">
        <v>0</v>
      </c>
      <c r="Z154" s="9">
        <f t="shared" si="2"/>
        <v>1.7842269837856293</v>
      </c>
      <c r="AA154" s="43"/>
      <c r="AC154" s="3">
        <v>39.568993758217339</v>
      </c>
      <c r="AD154" s="44" t="s">
        <v>101</v>
      </c>
      <c r="AE154" s="3">
        <v>39.568993758217339</v>
      </c>
      <c r="AF154" s="44" t="s">
        <v>101</v>
      </c>
      <c r="AG154" s="62"/>
      <c r="AH154" s="62"/>
    </row>
    <row r="155" spans="1:34" x14ac:dyDescent="0.25">
      <c r="A155" s="38">
        <v>280</v>
      </c>
      <c r="B155" s="41"/>
      <c r="C155" s="40"/>
      <c r="E155" s="40"/>
      <c r="F155" s="40"/>
      <c r="G155" s="40"/>
      <c r="H155" s="40"/>
      <c r="I155" s="40"/>
      <c r="J155" s="40"/>
      <c r="K155" s="40"/>
      <c r="L155" s="40"/>
      <c r="M155" s="38"/>
      <c r="N155" s="4">
        <v>1050</v>
      </c>
      <c r="O155" s="5">
        <v>0</v>
      </c>
      <c r="P155" s="42"/>
      <c r="Q155" s="42"/>
      <c r="R155" s="40"/>
      <c r="S155" s="40"/>
      <c r="T155" s="2">
        <v>4.4567475318908691</v>
      </c>
      <c r="U155" s="9">
        <v>0.15</v>
      </c>
      <c r="V155" s="9">
        <v>1</v>
      </c>
      <c r="W155" s="9">
        <v>0.66851212978363039</v>
      </c>
      <c r="X155" s="9">
        <v>0</v>
      </c>
      <c r="Y155" s="14">
        <v>0</v>
      </c>
      <c r="Z155" s="9">
        <f t="shared" si="2"/>
        <v>0.66851212978363039</v>
      </c>
      <c r="AA155" s="43"/>
      <c r="AC155" s="3">
        <v>40.237505888000968</v>
      </c>
      <c r="AD155" s="44" t="s">
        <v>101</v>
      </c>
      <c r="AE155" s="3">
        <v>40.237505888000968</v>
      </c>
      <c r="AF155" s="44" t="s">
        <v>101</v>
      </c>
      <c r="AG155" s="62"/>
      <c r="AH155" s="62"/>
    </row>
    <row r="156" spans="1:34" x14ac:dyDescent="0.25">
      <c r="A156" s="38">
        <v>281</v>
      </c>
      <c r="B156" s="41"/>
      <c r="C156" s="40"/>
      <c r="E156" s="40"/>
      <c r="F156" s="40"/>
      <c r="G156" s="40"/>
      <c r="H156" s="40"/>
      <c r="I156" s="40"/>
      <c r="J156" s="40"/>
      <c r="K156" s="40"/>
      <c r="L156" s="40"/>
      <c r="M156" s="38"/>
      <c r="N156" s="4">
        <v>1050</v>
      </c>
      <c r="O156" s="5">
        <v>0</v>
      </c>
      <c r="P156" s="42"/>
      <c r="Q156" s="42"/>
      <c r="R156" s="40"/>
      <c r="S156" s="40"/>
      <c r="T156" s="2">
        <v>0.75633019208908081</v>
      </c>
      <c r="U156" s="9">
        <v>0.15</v>
      </c>
      <c r="V156" s="9">
        <v>1</v>
      </c>
      <c r="W156" s="9">
        <v>0.11344952881336212</v>
      </c>
      <c r="X156" s="9">
        <v>0</v>
      </c>
      <c r="Y156" s="14">
        <v>0</v>
      </c>
      <c r="Z156" s="9">
        <f t="shared" si="2"/>
        <v>0.11344952881336212</v>
      </c>
      <c r="AA156" s="43"/>
      <c r="AC156" s="3">
        <v>40.35095541681433</v>
      </c>
      <c r="AD156" s="44" t="s">
        <v>101</v>
      </c>
      <c r="AE156" s="3">
        <v>40.35095541681433</v>
      </c>
      <c r="AF156" s="44" t="s">
        <v>101</v>
      </c>
      <c r="AG156" s="62">
        <v>110</v>
      </c>
      <c r="AH156" s="62">
        <v>309</v>
      </c>
    </row>
    <row r="157" spans="1:34" x14ac:dyDescent="0.25">
      <c r="A157" s="38">
        <v>282</v>
      </c>
      <c r="B157" s="41"/>
      <c r="C157" s="40"/>
      <c r="E157" s="40"/>
      <c r="F157" s="40"/>
      <c r="G157" s="40"/>
      <c r="H157" s="40"/>
      <c r="I157" s="40"/>
      <c r="J157" s="40"/>
      <c r="K157" s="40"/>
      <c r="L157" s="40"/>
      <c r="M157" s="38"/>
      <c r="N157" s="4">
        <v>1050</v>
      </c>
      <c r="O157" s="5">
        <v>0</v>
      </c>
      <c r="P157" s="42"/>
      <c r="Q157" s="42"/>
      <c r="R157" s="40"/>
      <c r="S157" s="40"/>
      <c r="T157" s="2">
        <v>2.4907805919647217</v>
      </c>
      <c r="U157" s="9">
        <v>0.15</v>
      </c>
      <c r="V157" s="9">
        <v>1</v>
      </c>
      <c r="W157" s="9">
        <v>0.37361708879470823</v>
      </c>
      <c r="X157" s="9">
        <v>0</v>
      </c>
      <c r="Y157" s="14">
        <v>0</v>
      </c>
      <c r="Z157" s="9">
        <f t="shared" si="2"/>
        <v>0.37361708879470823</v>
      </c>
      <c r="AA157" s="43"/>
      <c r="AC157" s="3">
        <v>40.724572505609039</v>
      </c>
      <c r="AD157" s="44" t="s">
        <v>101</v>
      </c>
      <c r="AE157" s="3">
        <v>40.724572505609039</v>
      </c>
      <c r="AF157" s="44" t="s">
        <v>101</v>
      </c>
      <c r="AG157" s="8">
        <v>25.8</v>
      </c>
      <c r="AH157" s="8">
        <v>27.487500000000001</v>
      </c>
    </row>
    <row r="158" spans="1:34" x14ac:dyDescent="0.25">
      <c r="A158" s="38">
        <v>283</v>
      </c>
      <c r="B158" s="19">
        <v>5</v>
      </c>
      <c r="C158" s="40"/>
      <c r="E158" s="40"/>
      <c r="F158" s="40"/>
      <c r="G158" s="40"/>
      <c r="H158" s="40"/>
      <c r="I158" s="40"/>
      <c r="J158" s="40"/>
      <c r="K158" s="40"/>
      <c r="L158" s="40"/>
      <c r="M158" s="38"/>
      <c r="N158" s="4">
        <v>1050</v>
      </c>
      <c r="O158" s="5">
        <v>0</v>
      </c>
      <c r="P158" s="42"/>
      <c r="Q158" s="42"/>
      <c r="R158" s="40"/>
      <c r="S158" s="40"/>
      <c r="T158" s="2">
        <v>0.77425342798233032</v>
      </c>
      <c r="U158" s="9">
        <v>0.15</v>
      </c>
      <c r="V158" s="9">
        <v>1</v>
      </c>
      <c r="W158" s="9">
        <v>0.11613801419734954</v>
      </c>
      <c r="X158" s="9">
        <v>0.65811541378498073</v>
      </c>
      <c r="Y158" s="14">
        <v>0</v>
      </c>
      <c r="Z158" s="9">
        <f t="shared" si="2"/>
        <v>0.77425342798233032</v>
      </c>
      <c r="AA158" s="43"/>
      <c r="AC158" s="3">
        <v>39.590710519806386</v>
      </c>
      <c r="AD158" s="44" t="s">
        <v>101</v>
      </c>
      <c r="AE158" s="3">
        <v>39.590710519806386</v>
      </c>
      <c r="AF158" s="44" t="s">
        <v>101</v>
      </c>
      <c r="AG158" s="8">
        <v>23.784559430000002</v>
      </c>
      <c r="AH158" s="8">
        <v>24.530886957875349</v>
      </c>
    </row>
    <row r="159" spans="1:34" x14ac:dyDescent="0.25">
      <c r="A159" s="38">
        <v>284</v>
      </c>
      <c r="B159" s="41"/>
      <c r="C159" s="40"/>
      <c r="E159" s="40"/>
      <c r="F159" s="40"/>
      <c r="G159" s="40"/>
      <c r="H159" s="40"/>
      <c r="I159" s="40"/>
      <c r="J159" s="40"/>
      <c r="K159" s="40"/>
      <c r="L159" s="40"/>
      <c r="M159" s="38"/>
      <c r="N159" s="4">
        <v>1050</v>
      </c>
      <c r="O159" s="5">
        <v>0</v>
      </c>
      <c r="P159" s="42"/>
      <c r="Q159" s="42"/>
      <c r="R159" s="40"/>
      <c r="S159" s="40"/>
      <c r="T159" s="2">
        <v>1.3381582498550415</v>
      </c>
      <c r="U159" s="9">
        <v>0.15</v>
      </c>
      <c r="V159" s="9">
        <v>1</v>
      </c>
      <c r="W159" s="9">
        <v>0.20072373747825623</v>
      </c>
      <c r="X159" s="9">
        <v>1.1374345123767853</v>
      </c>
      <c r="Y159" s="14">
        <v>0</v>
      </c>
      <c r="Z159" s="9">
        <f t="shared" si="2"/>
        <v>1.3381582498550415</v>
      </c>
      <c r="AA159" s="43"/>
      <c r="AC159" s="3">
        <v>39.791434257284642</v>
      </c>
      <c r="AD159" s="44" t="s">
        <v>101</v>
      </c>
      <c r="AE159" s="3">
        <v>39.791434257284642</v>
      </c>
      <c r="AF159" s="44" t="s">
        <v>101</v>
      </c>
      <c r="AG159" s="8">
        <v>22.021301815000001</v>
      </c>
      <c r="AH159" s="8">
        <v>18.368571863526949</v>
      </c>
    </row>
    <row r="160" spans="1:34" x14ac:dyDescent="0.25">
      <c r="A160" s="38">
        <v>285</v>
      </c>
      <c r="B160" s="41"/>
      <c r="C160" s="40"/>
      <c r="E160" s="40"/>
      <c r="F160" s="40"/>
      <c r="G160" s="40"/>
      <c r="H160" s="40"/>
      <c r="I160" s="40"/>
      <c r="J160" s="40"/>
      <c r="K160" s="40"/>
      <c r="L160" s="40"/>
      <c r="M160" s="38"/>
      <c r="N160" s="4">
        <v>1050</v>
      </c>
      <c r="O160" s="5">
        <v>0</v>
      </c>
      <c r="P160" s="42"/>
      <c r="Q160" s="42"/>
      <c r="R160" s="40"/>
      <c r="S160" s="40"/>
      <c r="T160" s="2">
        <v>1.0354583263397217</v>
      </c>
      <c r="U160" s="9">
        <v>0.15</v>
      </c>
      <c r="V160" s="9">
        <v>1</v>
      </c>
      <c r="W160" s="9">
        <v>0.15531874895095824</v>
      </c>
      <c r="X160" s="9">
        <v>0.88013957738876347</v>
      </c>
      <c r="Y160" s="14">
        <v>0</v>
      </c>
      <c r="Z160" s="9">
        <f t="shared" si="2"/>
        <v>1.0354583263397217</v>
      </c>
      <c r="AA160" s="43"/>
      <c r="AC160" s="3">
        <v>39.946753006235603</v>
      </c>
      <c r="AD160" s="44" t="s">
        <v>101</v>
      </c>
      <c r="AE160" s="3">
        <v>39.946753006235603</v>
      </c>
      <c r="AF160" s="44" t="s">
        <v>101</v>
      </c>
      <c r="AG160" s="8">
        <v>16.376336564999999</v>
      </c>
      <c r="AH160" s="8">
        <v>16.120800163387877</v>
      </c>
    </row>
    <row r="161" spans="1:34" x14ac:dyDescent="0.25">
      <c r="A161" s="38">
        <v>286</v>
      </c>
      <c r="B161" s="41"/>
      <c r="C161" s="40"/>
      <c r="E161" s="40"/>
      <c r="F161" s="40"/>
      <c r="G161" s="40"/>
      <c r="H161" s="40"/>
      <c r="I161" s="40"/>
      <c r="J161" s="40"/>
      <c r="K161" s="40"/>
      <c r="L161" s="40"/>
      <c r="M161" s="38"/>
      <c r="N161" s="4">
        <v>1050</v>
      </c>
      <c r="O161" s="5">
        <v>0</v>
      </c>
      <c r="P161" s="42"/>
      <c r="Q161" s="42"/>
      <c r="R161" s="40"/>
      <c r="S161" s="40"/>
      <c r="T161" s="2">
        <v>0.83178877830505371</v>
      </c>
      <c r="U161" s="9">
        <v>0.15</v>
      </c>
      <c r="V161" s="9">
        <v>1</v>
      </c>
      <c r="W161" s="9">
        <v>0.12476831674575806</v>
      </c>
      <c r="X161" s="9">
        <v>0.70702046155929565</v>
      </c>
      <c r="Y161" s="14">
        <v>0</v>
      </c>
      <c r="Z161" s="9">
        <f t="shared" si="2"/>
        <v>0.83178877830505371</v>
      </c>
      <c r="AA161" s="43"/>
      <c r="AC161" s="3">
        <v>40.071521322981361</v>
      </c>
      <c r="AD161" s="44" t="s">
        <v>101</v>
      </c>
      <c r="AE161" s="3">
        <v>40.071521322981361</v>
      </c>
      <c r="AF161" s="44" t="s">
        <v>101</v>
      </c>
      <c r="AG161" s="8">
        <v>18.221426229999999</v>
      </c>
      <c r="AH161" s="8">
        <v>14.844108579542775</v>
      </c>
    </row>
    <row r="162" spans="1:34" x14ac:dyDescent="0.25">
      <c r="A162" s="38">
        <v>287</v>
      </c>
      <c r="B162" s="41"/>
      <c r="C162" s="40"/>
      <c r="E162" s="40"/>
      <c r="F162" s="40"/>
      <c r="G162" s="40"/>
      <c r="H162" s="40"/>
      <c r="I162" s="40"/>
      <c r="J162" s="40"/>
      <c r="K162" s="40"/>
      <c r="L162" s="40"/>
      <c r="M162" s="38"/>
      <c r="N162" s="4">
        <v>1050</v>
      </c>
      <c r="O162" s="5">
        <v>0</v>
      </c>
      <c r="P162" s="42"/>
      <c r="Q162" s="42"/>
      <c r="R162" s="40"/>
      <c r="S162" s="40"/>
      <c r="T162" s="2">
        <v>2.2541615962982178</v>
      </c>
      <c r="U162" s="9">
        <v>0.15</v>
      </c>
      <c r="V162" s="9">
        <v>1</v>
      </c>
      <c r="W162" s="9">
        <v>0.33812423944473263</v>
      </c>
      <c r="X162" s="9">
        <v>0.36729003489017464</v>
      </c>
      <c r="Y162" s="14">
        <v>0</v>
      </c>
      <c r="Z162" s="9">
        <f t="shared" si="2"/>
        <v>0.70541427433490722</v>
      </c>
      <c r="AA162" s="43"/>
      <c r="AC162" s="3">
        <v>40.409645562426093</v>
      </c>
      <c r="AD162" s="44" t="s">
        <v>101</v>
      </c>
      <c r="AE162" s="3">
        <v>40.409645562426093</v>
      </c>
      <c r="AF162" s="44" t="s">
        <v>101</v>
      </c>
      <c r="AG162" s="8">
        <v>16.141573564999998</v>
      </c>
      <c r="AH162" s="8">
        <v>15.306028229700674</v>
      </c>
    </row>
    <row r="163" spans="1:34" x14ac:dyDescent="0.25">
      <c r="A163" s="38">
        <v>288</v>
      </c>
      <c r="B163" s="41"/>
      <c r="C163" s="40"/>
      <c r="E163" s="19">
        <v>22.642499999999998</v>
      </c>
      <c r="F163" s="19">
        <v>22.313517645684826</v>
      </c>
      <c r="G163" s="19">
        <v>17.503747857021548</v>
      </c>
      <c r="H163" s="19">
        <v>16.185782242053925</v>
      </c>
      <c r="I163" s="19">
        <v>15.084939794103676</v>
      </c>
      <c r="J163" s="19">
        <v>15.452928240107026</v>
      </c>
      <c r="K163" s="19">
        <v>17.890901929088574</v>
      </c>
      <c r="L163" s="45"/>
      <c r="M163" s="38"/>
      <c r="N163" s="4">
        <v>1050</v>
      </c>
      <c r="O163" s="5">
        <v>0</v>
      </c>
      <c r="P163" s="42"/>
      <c r="Q163" s="42"/>
      <c r="R163" s="40"/>
      <c r="S163" s="45"/>
      <c r="T163" s="2">
        <v>5.7263364791870117</v>
      </c>
      <c r="U163" s="9">
        <v>0.15</v>
      </c>
      <c r="V163" s="9">
        <v>1</v>
      </c>
      <c r="W163" s="9">
        <v>0.85895047187805174</v>
      </c>
      <c r="X163" s="9">
        <v>0</v>
      </c>
      <c r="Y163" s="14">
        <v>0</v>
      </c>
      <c r="Z163" s="9">
        <f t="shared" si="2"/>
        <v>0.85895047187805174</v>
      </c>
      <c r="AA163" s="43"/>
      <c r="AC163" s="3">
        <v>41.268596034304146</v>
      </c>
      <c r="AD163" s="19">
        <v>43.669146765719098</v>
      </c>
      <c r="AE163" s="3">
        <v>41.268596034304146</v>
      </c>
      <c r="AF163" s="19">
        <v>43.669146765719105</v>
      </c>
      <c r="AG163" s="8">
        <v>16.990396555</v>
      </c>
      <c r="AH163" s="8">
        <v>17.623725497550552</v>
      </c>
    </row>
    <row r="164" spans="1:34" x14ac:dyDescent="0.25">
      <c r="A164" s="38">
        <v>289</v>
      </c>
      <c r="B164" s="41"/>
      <c r="C164" s="40"/>
      <c r="E164" s="40"/>
      <c r="F164" s="40"/>
      <c r="G164" s="40"/>
      <c r="H164" s="40"/>
      <c r="I164" s="40"/>
      <c r="J164" s="40"/>
      <c r="K164" s="40"/>
      <c r="L164" s="45"/>
      <c r="M164" s="38"/>
      <c r="N164" s="4">
        <v>1050</v>
      </c>
      <c r="O164" s="5">
        <v>0</v>
      </c>
      <c r="P164" s="42"/>
      <c r="Q164" s="42"/>
      <c r="R164" s="40"/>
      <c r="S164" s="45"/>
      <c r="T164" s="2">
        <v>3.2569208145141602</v>
      </c>
      <c r="U164" s="9">
        <v>0.15</v>
      </c>
      <c r="V164" s="9">
        <v>1</v>
      </c>
      <c r="W164" s="9">
        <v>0.488538122177124</v>
      </c>
      <c r="X164" s="9">
        <v>0</v>
      </c>
      <c r="Y164" s="14">
        <v>0</v>
      </c>
      <c r="Z164" s="9">
        <f t="shared" si="2"/>
        <v>0.488538122177124</v>
      </c>
      <c r="AA164" s="43"/>
      <c r="AC164" s="3">
        <v>41.757134156481271</v>
      </c>
      <c r="AD164" s="44" t="s">
        <v>101</v>
      </c>
      <c r="AE164" s="3">
        <v>41.757134156481271</v>
      </c>
      <c r="AF164" s="44" t="s">
        <v>101</v>
      </c>
      <c r="AG164" s="8"/>
      <c r="AH164" s="8"/>
    </row>
    <row r="165" spans="1:34" x14ac:dyDescent="0.25">
      <c r="A165" s="38">
        <v>290</v>
      </c>
      <c r="B165" s="41"/>
      <c r="C165" s="40"/>
      <c r="E165" s="40"/>
      <c r="F165" s="40"/>
      <c r="G165" s="40"/>
      <c r="H165" s="40"/>
      <c r="I165" s="40"/>
      <c r="J165" s="40"/>
      <c r="K165" s="40"/>
      <c r="L165" s="45"/>
      <c r="M165" s="38"/>
      <c r="N165" s="4">
        <v>1050</v>
      </c>
      <c r="O165" s="5">
        <v>0</v>
      </c>
      <c r="P165" s="42"/>
      <c r="Q165" s="42"/>
      <c r="R165" s="40"/>
      <c r="S165" s="45"/>
      <c r="T165" s="2">
        <v>2.7957806587219238</v>
      </c>
      <c r="U165" s="9">
        <v>0.15</v>
      </c>
      <c r="V165" s="9">
        <v>1</v>
      </c>
      <c r="W165" s="9">
        <v>0.41936709880828854</v>
      </c>
      <c r="X165" s="9">
        <v>0</v>
      </c>
      <c r="Y165" s="14">
        <v>0</v>
      </c>
      <c r="Z165" s="9">
        <f t="shared" si="2"/>
        <v>0.41936709880828854</v>
      </c>
      <c r="AA165" s="43"/>
      <c r="AC165" s="3">
        <v>42.176501255289558</v>
      </c>
      <c r="AD165" s="44" t="s">
        <v>101</v>
      </c>
      <c r="AE165" s="3">
        <v>42.176501255289558</v>
      </c>
      <c r="AF165" s="44" t="s">
        <v>101</v>
      </c>
      <c r="AG165" s="8"/>
      <c r="AH165" s="8"/>
    </row>
    <row r="166" spans="1:34" x14ac:dyDescent="0.25">
      <c r="A166" s="38">
        <v>291</v>
      </c>
      <c r="B166" s="41"/>
      <c r="C166" s="40"/>
      <c r="E166" s="40"/>
      <c r="F166" s="40"/>
      <c r="G166" s="40"/>
      <c r="H166" s="40"/>
      <c r="I166" s="40"/>
      <c r="J166" s="40"/>
      <c r="K166" s="40"/>
      <c r="L166" s="45"/>
      <c r="M166" s="38"/>
      <c r="N166" s="4">
        <v>1050</v>
      </c>
      <c r="O166" s="5">
        <v>0</v>
      </c>
      <c r="P166" s="42"/>
      <c r="Q166" s="42"/>
      <c r="R166" s="40"/>
      <c r="S166" s="45"/>
      <c r="T166" s="2">
        <v>3.087425708770752</v>
      </c>
      <c r="U166" s="9">
        <v>0.15</v>
      </c>
      <c r="V166" s="9">
        <v>1</v>
      </c>
      <c r="W166" s="9">
        <v>0.46311385631561275</v>
      </c>
      <c r="X166" s="9">
        <v>0</v>
      </c>
      <c r="Y166" s="14">
        <v>0</v>
      </c>
      <c r="Z166" s="9">
        <f t="shared" si="2"/>
        <v>0.46311385631561275</v>
      </c>
      <c r="AA166" s="43"/>
      <c r="AC166" s="3">
        <v>42.639615111605174</v>
      </c>
      <c r="AD166" s="44" t="s">
        <v>101</v>
      </c>
      <c r="AE166" s="3">
        <v>42.639615111605174</v>
      </c>
      <c r="AF166" s="44" t="s">
        <v>101</v>
      </c>
      <c r="AG166" s="8"/>
      <c r="AH166" s="8"/>
    </row>
    <row r="167" spans="1:34" x14ac:dyDescent="0.25">
      <c r="A167" s="38">
        <v>292</v>
      </c>
      <c r="B167" s="55">
        <v>2</v>
      </c>
      <c r="C167" s="40"/>
      <c r="E167" s="40"/>
      <c r="F167" s="40"/>
      <c r="G167" s="40"/>
      <c r="H167" s="40"/>
      <c r="I167" s="40"/>
      <c r="J167" s="40"/>
      <c r="K167" s="40"/>
      <c r="L167" s="45"/>
      <c r="M167" s="38"/>
      <c r="N167" s="4">
        <v>1050</v>
      </c>
      <c r="O167" s="5">
        <v>0</v>
      </c>
      <c r="P167" s="42"/>
      <c r="Q167" s="42"/>
      <c r="R167" s="40"/>
      <c r="S167" s="45"/>
      <c r="T167" s="2">
        <v>2.8206412792205811</v>
      </c>
      <c r="U167" s="9">
        <v>0.15</v>
      </c>
      <c r="V167" s="9">
        <v>1</v>
      </c>
      <c r="W167" s="9">
        <v>0.42309619188308717</v>
      </c>
      <c r="X167" s="9">
        <v>0</v>
      </c>
      <c r="Y167" s="14">
        <v>0</v>
      </c>
      <c r="Z167" s="9">
        <f t="shared" si="2"/>
        <v>0.42309619188308717</v>
      </c>
      <c r="AA167" s="43"/>
      <c r="AC167" s="3">
        <v>43.062711303488264</v>
      </c>
      <c r="AD167" s="44" t="s">
        <v>101</v>
      </c>
      <c r="AE167" s="3">
        <v>43.062711303488264</v>
      </c>
      <c r="AF167" s="44" t="s">
        <v>101</v>
      </c>
      <c r="AG167" s="8"/>
      <c r="AH167" s="8"/>
    </row>
    <row r="168" spans="1:34" x14ac:dyDescent="0.25">
      <c r="A168" s="38">
        <v>293</v>
      </c>
      <c r="B168" s="41"/>
      <c r="C168" s="40"/>
      <c r="E168" s="40"/>
      <c r="F168" s="40"/>
      <c r="G168" s="40"/>
      <c r="H168" s="40"/>
      <c r="I168" s="40"/>
      <c r="J168" s="40"/>
      <c r="K168" s="40"/>
      <c r="L168" s="45"/>
      <c r="M168" s="38"/>
      <c r="N168" s="4">
        <v>1050</v>
      </c>
      <c r="O168" s="5">
        <v>0</v>
      </c>
      <c r="P168" s="42"/>
      <c r="Q168" s="42"/>
      <c r="R168" s="40"/>
      <c r="S168" s="45"/>
      <c r="T168" s="2">
        <v>1.3101757764816284</v>
      </c>
      <c r="U168" s="9">
        <v>0.15</v>
      </c>
      <c r="V168" s="9">
        <v>1</v>
      </c>
      <c r="W168" s="9">
        <v>0.19652636647224425</v>
      </c>
      <c r="X168" s="9">
        <v>0</v>
      </c>
      <c r="Y168" s="14">
        <v>0</v>
      </c>
      <c r="Z168" s="9">
        <f t="shared" si="2"/>
        <v>0.19652636647224425</v>
      </c>
      <c r="AA168" s="43"/>
      <c r="AC168" s="3">
        <v>43.259237669960505</v>
      </c>
      <c r="AD168" s="44" t="s">
        <v>101</v>
      </c>
      <c r="AE168" s="3">
        <v>43.259237669960505</v>
      </c>
      <c r="AF168" s="44" t="s">
        <v>101</v>
      </c>
      <c r="AG168" s="8"/>
      <c r="AH168" s="8"/>
    </row>
    <row r="169" spans="1:34" x14ac:dyDescent="0.25">
      <c r="A169" s="38">
        <v>294</v>
      </c>
      <c r="B169" s="40"/>
      <c r="C169" s="40"/>
      <c r="E169" s="40"/>
      <c r="F169" s="40"/>
      <c r="G169" s="40"/>
      <c r="H169" s="40"/>
      <c r="I169" s="40"/>
      <c r="J169" s="40"/>
      <c r="K169" s="40"/>
      <c r="L169" s="45"/>
      <c r="M169" s="38"/>
      <c r="N169" s="4">
        <v>1050</v>
      </c>
      <c r="O169" s="5">
        <v>0</v>
      </c>
      <c r="P169" s="42"/>
      <c r="Q169" s="42"/>
      <c r="R169" s="40"/>
      <c r="S169" s="45"/>
      <c r="T169" s="2">
        <v>1.2047127485275269</v>
      </c>
      <c r="U169" s="9">
        <v>0.15</v>
      </c>
      <c r="V169" s="9">
        <v>1</v>
      </c>
      <c r="W169" s="9">
        <v>0.18070691227912902</v>
      </c>
      <c r="X169" s="9">
        <v>1.0240058362483979</v>
      </c>
      <c r="Y169" s="14">
        <v>0</v>
      </c>
      <c r="Z169" s="9">
        <f t="shared" si="2"/>
        <v>1.2047127485275269</v>
      </c>
      <c r="AA169" s="43"/>
      <c r="AC169" s="3">
        <v>42.93194458223963</v>
      </c>
      <c r="AD169" s="44" t="s">
        <v>101</v>
      </c>
      <c r="AE169" s="3">
        <v>42.93194458223963</v>
      </c>
      <c r="AF169" s="44" t="s">
        <v>101</v>
      </c>
      <c r="AG169" s="8"/>
      <c r="AH169" s="8">
        <v>24.574999999999999</v>
      </c>
    </row>
    <row r="170" spans="1:34" x14ac:dyDescent="0.25">
      <c r="A170" s="38">
        <v>295</v>
      </c>
      <c r="B170" s="41"/>
      <c r="C170" s="40"/>
      <c r="E170" s="19">
        <v>21.587499999999999</v>
      </c>
      <c r="F170" s="19">
        <v>22.544665439445225</v>
      </c>
      <c r="G170" s="19">
        <v>17.325809365507673</v>
      </c>
      <c r="H170" s="19">
        <v>16.18647648233485</v>
      </c>
      <c r="I170" s="19">
        <v>15.0249961835008</v>
      </c>
      <c r="J170" s="19">
        <v>15.446355566187901</v>
      </c>
      <c r="K170" s="19">
        <v>17.8651331208847</v>
      </c>
      <c r="L170" s="45"/>
      <c r="M170" s="38"/>
      <c r="N170" s="4">
        <v>1050</v>
      </c>
      <c r="O170" s="5">
        <v>0</v>
      </c>
      <c r="P170" s="42"/>
      <c r="Q170" s="42"/>
      <c r="R170" s="40"/>
      <c r="S170" s="45"/>
      <c r="T170" s="2">
        <v>2.0426263809204102</v>
      </c>
      <c r="U170" s="9">
        <v>0.15</v>
      </c>
      <c r="V170" s="9">
        <v>1</v>
      </c>
      <c r="W170" s="9">
        <v>0.3063939571380615</v>
      </c>
      <c r="X170" s="9">
        <v>0.49999416375160211</v>
      </c>
      <c r="Y170" s="14">
        <v>0</v>
      </c>
      <c r="Z170" s="9">
        <f t="shared" si="2"/>
        <v>0.80638812088966361</v>
      </c>
      <c r="AA170" s="43"/>
      <c r="AC170" s="3">
        <v>43.238338539377693</v>
      </c>
      <c r="AD170" s="19">
        <v>45.08993613813675</v>
      </c>
      <c r="AE170" s="3">
        <v>43.238338539377693</v>
      </c>
      <c r="AF170" s="19">
        <v>45.08993613813675</v>
      </c>
      <c r="AG170" s="8"/>
      <c r="AH170" s="8">
        <v>21.117405426665449</v>
      </c>
    </row>
    <row r="171" spans="1:34" x14ac:dyDescent="0.25">
      <c r="A171" s="38">
        <v>296</v>
      </c>
      <c r="B171" s="41"/>
      <c r="C171" s="40"/>
      <c r="E171" s="40"/>
      <c r="F171" s="40"/>
      <c r="G171" s="40"/>
      <c r="H171" s="40"/>
      <c r="I171" s="40"/>
      <c r="J171" s="40"/>
      <c r="K171" s="40"/>
      <c r="L171" s="45"/>
      <c r="M171" s="38"/>
      <c r="N171" s="4">
        <v>1050</v>
      </c>
      <c r="O171" s="5">
        <v>0</v>
      </c>
      <c r="P171" s="42"/>
      <c r="Q171" s="42"/>
      <c r="R171" s="40"/>
      <c r="S171" s="45"/>
      <c r="T171" s="2">
        <v>3.1800487041473389</v>
      </c>
      <c r="U171" s="9">
        <v>0.15</v>
      </c>
      <c r="V171" s="9">
        <v>1</v>
      </c>
      <c r="W171" s="9">
        <v>0.47700730562210081</v>
      </c>
      <c r="X171" s="9">
        <v>0</v>
      </c>
      <c r="Y171" s="14">
        <v>0</v>
      </c>
      <c r="Z171" s="9">
        <f t="shared" si="2"/>
        <v>0.47700730562210081</v>
      </c>
      <c r="AA171" s="43"/>
      <c r="AC171" s="3">
        <v>43.715345844999796</v>
      </c>
      <c r="AD171" s="44" t="s">
        <v>101</v>
      </c>
      <c r="AE171" s="3">
        <v>43.715345844999796</v>
      </c>
      <c r="AF171" s="44" t="s">
        <v>101</v>
      </c>
      <c r="AG171" s="8"/>
      <c r="AH171" s="8">
        <v>16.188015631187277</v>
      </c>
    </row>
    <row r="172" spans="1:34" x14ac:dyDescent="0.25">
      <c r="A172" s="38">
        <v>297</v>
      </c>
      <c r="B172" s="41"/>
      <c r="C172" s="40"/>
      <c r="E172" s="40"/>
      <c r="F172" s="40"/>
      <c r="G172" s="40"/>
      <c r="H172" s="40"/>
      <c r="I172" s="40"/>
      <c r="J172" s="40"/>
      <c r="K172" s="40"/>
      <c r="L172" s="45"/>
      <c r="M172" s="38"/>
      <c r="N172" s="4">
        <v>1050</v>
      </c>
      <c r="O172" s="5">
        <v>0</v>
      </c>
      <c r="P172" s="42"/>
      <c r="Q172" s="42"/>
      <c r="R172" s="40"/>
      <c r="S172" s="45"/>
      <c r="T172" s="2">
        <v>3.4112474918365479</v>
      </c>
      <c r="U172" s="9">
        <v>0.15</v>
      </c>
      <c r="V172" s="9">
        <v>1</v>
      </c>
      <c r="W172" s="9">
        <v>0.5116871237754822</v>
      </c>
      <c r="X172" s="9">
        <v>0</v>
      </c>
      <c r="Y172" s="14">
        <v>0</v>
      </c>
      <c r="Z172" s="9">
        <f t="shared" si="2"/>
        <v>0.5116871237754822</v>
      </c>
      <c r="AA172" s="43"/>
      <c r="AC172" s="3">
        <v>44.227032968775276</v>
      </c>
      <c r="AD172" s="44" t="s">
        <v>101</v>
      </c>
      <c r="AE172" s="3">
        <v>44.227032968775276</v>
      </c>
      <c r="AF172" s="44" t="s">
        <v>101</v>
      </c>
      <c r="AG172" s="8"/>
      <c r="AH172" s="8">
        <v>13.845181906365024</v>
      </c>
    </row>
    <row r="173" spans="1:34" x14ac:dyDescent="0.25">
      <c r="A173" s="52"/>
      <c r="B173" s="53"/>
      <c r="M173" s="38"/>
      <c r="AC173" s="8"/>
      <c r="AD173" s="8"/>
      <c r="AE173" s="8"/>
      <c r="AF173" s="8" t="s">
        <v>101</v>
      </c>
      <c r="AG173" s="8"/>
      <c r="AH173" s="8">
        <v>14.754012881051075</v>
      </c>
    </row>
    <row r="174" spans="1:34" x14ac:dyDescent="0.25">
      <c r="A174" s="6" t="s">
        <v>62</v>
      </c>
      <c r="B174" s="46">
        <f>SUM(B5:B172)</f>
        <v>225.17600000000002</v>
      </c>
      <c r="C174" s="46">
        <f>SUM(C5:C172)</f>
        <v>418.35606060606057</v>
      </c>
      <c r="D174" s="6"/>
      <c r="E174" s="6"/>
      <c r="F174" s="6"/>
      <c r="G174" s="6"/>
      <c r="H174" s="6"/>
      <c r="I174" s="6"/>
      <c r="J174" s="47"/>
      <c r="K174" s="6"/>
      <c r="L174" s="48"/>
      <c r="M174" s="48"/>
      <c r="N174" s="6"/>
      <c r="O174" s="46"/>
      <c r="P174" s="46"/>
      <c r="Q174" s="46"/>
      <c r="R174" s="46">
        <f>SUM(R5:R172)</f>
        <v>275.09999999999997</v>
      </c>
      <c r="S174" s="49"/>
      <c r="T174" s="46">
        <f>SUM(T5:T172)</f>
        <v>880.13583010435104</v>
      </c>
      <c r="U174" s="46"/>
      <c r="V174" s="46"/>
      <c r="W174" s="46">
        <f>SUM(W5:W172)</f>
        <v>550.41841895100663</v>
      </c>
      <c r="X174" s="46">
        <f>SUM(X5:X172)</f>
        <v>77.715585744482354</v>
      </c>
      <c r="Y174" s="46">
        <f>SUM(Y5:Y172)</f>
        <v>0</v>
      </c>
      <c r="Z174" s="46">
        <f>SUM(Z5:Z172)</f>
        <v>628.13400469548912</v>
      </c>
      <c r="AA174" s="13"/>
      <c r="AB174" s="13"/>
      <c r="AC174" s="8"/>
      <c r="AD174" s="8"/>
      <c r="AE174" s="8"/>
      <c r="AF174" s="8" t="s">
        <v>101</v>
      </c>
      <c r="AG174" s="8"/>
      <c r="AH174" s="8">
        <v>15.26319407630195</v>
      </c>
    </row>
    <row r="175" spans="1:34" x14ac:dyDescent="0.25">
      <c r="B175" s="54"/>
      <c r="AC175" s="8"/>
      <c r="AD175" s="8"/>
      <c r="AE175" s="8"/>
      <c r="AF175" s="8" t="s">
        <v>101</v>
      </c>
      <c r="AG175" s="8"/>
      <c r="AH175" s="8">
        <v>22.001768807366275</v>
      </c>
    </row>
    <row r="176" spans="1:34" x14ac:dyDescent="0.25">
      <c r="B176" s="53"/>
      <c r="AC176" s="8"/>
      <c r="AD176" s="8"/>
      <c r="AE176" s="8"/>
      <c r="AF176" s="8" t="s">
        <v>101</v>
      </c>
      <c r="AG176" s="8"/>
      <c r="AH176" s="8"/>
    </row>
    <row r="177" spans="1:34" x14ac:dyDescent="0.25">
      <c r="A177" s="38">
        <v>110</v>
      </c>
      <c r="B177" s="54"/>
      <c r="E177" s="19">
        <v>25.8</v>
      </c>
      <c r="F177" s="19">
        <v>23.784559430000002</v>
      </c>
      <c r="G177" s="19">
        <v>22.021301815000001</v>
      </c>
      <c r="H177" s="19">
        <v>16.376336564999999</v>
      </c>
      <c r="I177" s="19">
        <v>18.221426229999999</v>
      </c>
      <c r="J177" s="19">
        <v>16.141573564999998</v>
      </c>
      <c r="K177" s="19">
        <v>16.990396555</v>
      </c>
      <c r="AC177" s="8"/>
      <c r="AD177" s="8"/>
      <c r="AE177" s="8"/>
      <c r="AF177" s="8" t="s">
        <v>101</v>
      </c>
      <c r="AG177" s="8"/>
      <c r="AH177" s="8"/>
    </row>
    <row r="178" spans="1:34" x14ac:dyDescent="0.25">
      <c r="A178" s="38">
        <v>309</v>
      </c>
      <c r="B178" s="53"/>
      <c r="E178" s="19">
        <v>27.487500000000001</v>
      </c>
      <c r="F178" s="19">
        <v>24.530886957875349</v>
      </c>
      <c r="G178" s="19">
        <v>18.368571863526949</v>
      </c>
      <c r="H178" s="19">
        <v>16.120800163387877</v>
      </c>
      <c r="I178" s="19">
        <v>14.844108579542775</v>
      </c>
      <c r="J178" s="19">
        <v>15.306028229700674</v>
      </c>
      <c r="K178" s="19">
        <v>17.623725497550552</v>
      </c>
      <c r="AC178" s="8"/>
      <c r="AD178" s="8"/>
      <c r="AE178" s="8"/>
      <c r="AF178" s="8" t="s">
        <v>101</v>
      </c>
      <c r="AG178" s="8"/>
      <c r="AH178" s="8"/>
    </row>
    <row r="179" spans="1:34" x14ac:dyDescent="0.25">
      <c r="A179" s="38">
        <v>316</v>
      </c>
      <c r="B179" s="53"/>
      <c r="M179" s="55" t="s">
        <v>43</v>
      </c>
      <c r="AC179" s="8"/>
      <c r="AD179" s="8"/>
      <c r="AE179" s="8"/>
      <c r="AF179" s="8" t="s">
        <v>101</v>
      </c>
      <c r="AG179" s="8"/>
      <c r="AH179" s="8"/>
    </row>
    <row r="180" spans="1:34" x14ac:dyDescent="0.25">
      <c r="B180" s="53"/>
      <c r="AC180" s="8"/>
      <c r="AD180" s="8"/>
      <c r="AE180" s="8"/>
      <c r="AF180" s="8" t="s">
        <v>101</v>
      </c>
      <c r="AG180" s="8"/>
      <c r="AH180" s="8">
        <v>24.324999999999999</v>
      </c>
    </row>
    <row r="181" spans="1:34" x14ac:dyDescent="0.25">
      <c r="B181" s="53"/>
      <c r="T181" s="78"/>
      <c r="U181" s="78"/>
      <c r="V181" s="78"/>
      <c r="W181" s="83"/>
      <c r="AG181" s="8"/>
      <c r="AH181" s="8">
        <v>19.238704020841599</v>
      </c>
    </row>
    <row r="182" spans="1:34" x14ac:dyDescent="0.25">
      <c r="B182" s="53"/>
      <c r="T182" s="78"/>
      <c r="U182" s="78"/>
      <c r="V182" s="78"/>
      <c r="W182" s="83"/>
      <c r="AG182" s="8"/>
      <c r="AH182" s="8">
        <v>14.839872067924347</v>
      </c>
    </row>
    <row r="183" spans="1:34" x14ac:dyDescent="0.25">
      <c r="B183" s="53"/>
      <c r="L183" s="11"/>
      <c r="S183" s="11"/>
      <c r="AG183" s="8"/>
      <c r="AH183" s="8">
        <v>14.23321713617355</v>
      </c>
    </row>
    <row r="184" spans="1:34" x14ac:dyDescent="0.25">
      <c r="AG184" s="8"/>
      <c r="AH184" s="8">
        <v>15.216004339504625</v>
      </c>
    </row>
    <row r="185" spans="1:34" x14ac:dyDescent="0.25">
      <c r="AG185" s="8"/>
      <c r="AH185" s="8">
        <v>14.2670779492097</v>
      </c>
    </row>
    <row r="186" spans="1:34" x14ac:dyDescent="0.25">
      <c r="AG186" s="8"/>
      <c r="AH186" s="8">
        <v>18.666934532980651</v>
      </c>
    </row>
    <row r="187" spans="1:34" x14ac:dyDescent="0.25">
      <c r="AG187" s="8"/>
      <c r="AH187" s="8"/>
    </row>
    <row r="188" spans="1:34" x14ac:dyDescent="0.25">
      <c r="AG188" s="8"/>
      <c r="AH188" s="8"/>
    </row>
    <row r="189" spans="1:34" x14ac:dyDescent="0.25">
      <c r="AG189" s="8"/>
      <c r="AH189" s="8"/>
    </row>
    <row r="190" spans="1:34" x14ac:dyDescent="0.25">
      <c r="AG190" s="8"/>
      <c r="AH190" s="8"/>
    </row>
    <row r="191" spans="1:34" x14ac:dyDescent="0.25">
      <c r="AG191" s="8"/>
      <c r="AH191" s="8"/>
    </row>
    <row r="192" spans="1:34" x14ac:dyDescent="0.25">
      <c r="AG192" s="8">
        <v>25.274999999999999</v>
      </c>
      <c r="AH192" s="8">
        <v>23.3125</v>
      </c>
    </row>
    <row r="193" spans="33:34" x14ac:dyDescent="0.25">
      <c r="AG193" s="8">
        <v>22.24674134</v>
      </c>
      <c r="AH193" s="8">
        <v>20.141185144577175</v>
      </c>
    </row>
    <row r="194" spans="33:34" x14ac:dyDescent="0.25">
      <c r="AG194" s="8">
        <v>23.28462365</v>
      </c>
      <c r="AH194" s="8">
        <v>14.748693560867251</v>
      </c>
    </row>
    <row r="195" spans="33:34" x14ac:dyDescent="0.25">
      <c r="AG195" s="8">
        <v>23.702111739999999</v>
      </c>
      <c r="AH195" s="8">
        <v>14.877131939612525</v>
      </c>
    </row>
    <row r="196" spans="33:34" x14ac:dyDescent="0.25">
      <c r="AG196" s="8">
        <v>18.283763029999999</v>
      </c>
      <c r="AH196" s="8">
        <v>14.105464198334051</v>
      </c>
    </row>
    <row r="197" spans="33:34" x14ac:dyDescent="0.25">
      <c r="AG197" s="8">
        <v>16.294914040000002</v>
      </c>
      <c r="AH197" s="8">
        <v>13.662631165633126</v>
      </c>
    </row>
    <row r="198" spans="33:34" x14ac:dyDescent="0.25">
      <c r="AG198" s="8">
        <v>18.426435220000002</v>
      </c>
      <c r="AH198" s="8">
        <v>17.829550741535328</v>
      </c>
    </row>
    <row r="199" spans="33:34" x14ac:dyDescent="0.25">
      <c r="AG199" s="8"/>
      <c r="AH199" s="8"/>
    </row>
    <row r="200" spans="33:34" x14ac:dyDescent="0.25">
      <c r="AG200" s="8"/>
      <c r="AH200" s="8"/>
    </row>
    <row r="201" spans="33:34" x14ac:dyDescent="0.25">
      <c r="AG201" s="8"/>
      <c r="AH201" s="8"/>
    </row>
    <row r="202" spans="33:34" x14ac:dyDescent="0.25">
      <c r="AG202" s="8"/>
      <c r="AH202" s="8"/>
    </row>
    <row r="203" spans="33:34" x14ac:dyDescent="0.25">
      <c r="AG203" s="8"/>
      <c r="AH203" s="8"/>
    </row>
    <row r="204" spans="33:34" x14ac:dyDescent="0.25">
      <c r="AG204" s="8"/>
      <c r="AH204" s="8">
        <v>23.737500000000001</v>
      </c>
    </row>
    <row r="205" spans="33:34" x14ac:dyDescent="0.25">
      <c r="AG205" s="8"/>
      <c r="AH205" s="8">
        <v>15.1858769846702</v>
      </c>
    </row>
    <row r="206" spans="33:34" x14ac:dyDescent="0.25">
      <c r="AG206" s="8"/>
      <c r="AH206" s="8">
        <v>12.480498950470498</v>
      </c>
    </row>
    <row r="207" spans="33:34" x14ac:dyDescent="0.25">
      <c r="AG207" s="8"/>
      <c r="AH207" s="8">
        <v>11.280632732536283</v>
      </c>
    </row>
    <row r="208" spans="33:34" x14ac:dyDescent="0.25">
      <c r="AG208" s="8"/>
      <c r="AH208" s="8">
        <v>12.439996765504473</v>
      </c>
    </row>
    <row r="209" spans="33:34" x14ac:dyDescent="0.25">
      <c r="AG209" s="8"/>
      <c r="AH209" s="8">
        <v>15.115302627682848</v>
      </c>
    </row>
    <row r="210" spans="33:34" x14ac:dyDescent="0.25">
      <c r="AG210" s="8"/>
      <c r="AH210" s="8">
        <v>17.579607387937699</v>
      </c>
    </row>
    <row r="211" spans="33:34" x14ac:dyDescent="0.25">
      <c r="AG211" s="8"/>
      <c r="AH211" s="8"/>
    </row>
    <row r="212" spans="33:34" x14ac:dyDescent="0.25">
      <c r="AG212" s="8"/>
      <c r="AH212" s="8"/>
    </row>
    <row r="213" spans="33:34" x14ac:dyDescent="0.25">
      <c r="AG213" s="8"/>
      <c r="AH213" s="8"/>
    </row>
    <row r="214" spans="33:34" x14ac:dyDescent="0.25">
      <c r="AG214" s="8"/>
      <c r="AH214" s="8"/>
    </row>
    <row r="215" spans="33:34" x14ac:dyDescent="0.25">
      <c r="AG215" s="8"/>
      <c r="AH215" s="8"/>
    </row>
    <row r="216" spans="33:34" x14ac:dyDescent="0.25">
      <c r="AG216" s="8">
        <v>23.225000000000001</v>
      </c>
      <c r="AH216" s="8">
        <v>22.125</v>
      </c>
    </row>
    <row r="217" spans="33:34" x14ac:dyDescent="0.25">
      <c r="AG217" s="8">
        <v>21.788357619999999</v>
      </c>
      <c r="AH217" s="8">
        <v>14.92072571009035</v>
      </c>
    </row>
    <row r="218" spans="33:34" x14ac:dyDescent="0.25">
      <c r="AG218" s="8">
        <v>24.268096369999999</v>
      </c>
      <c r="AH218" s="8">
        <v>10.663241291794726</v>
      </c>
    </row>
    <row r="219" spans="33:34" x14ac:dyDescent="0.25">
      <c r="AG219" s="8">
        <v>18.07838121</v>
      </c>
      <c r="AH219" s="8">
        <v>10.898435533959365</v>
      </c>
    </row>
    <row r="220" spans="33:34" x14ac:dyDescent="0.25">
      <c r="AG220" s="8">
        <v>16.722569</v>
      </c>
      <c r="AH220" s="8">
        <v>12.768706237881398</v>
      </c>
    </row>
    <row r="221" spans="33:34" x14ac:dyDescent="0.25">
      <c r="AG221" s="8">
        <v>18.078625250000002</v>
      </c>
      <c r="AH221" s="8">
        <v>15.06092959424935</v>
      </c>
    </row>
    <row r="222" spans="33:34" x14ac:dyDescent="0.25">
      <c r="AG222" s="8">
        <v>16.778767029999997</v>
      </c>
      <c r="AH222" s="8">
        <v>15.762993175465024</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83"/>
  <sheetViews>
    <sheetView workbookViewId="0">
      <pane xSplit="1" ySplit="4" topLeftCell="B5" activePane="bottomRight" state="frozen"/>
      <selection pane="topRight" activeCell="B1" sqref="B1"/>
      <selection pane="bottomLeft" activeCell="A5" sqref="A5"/>
      <selection pane="bottomRight" activeCell="Q182" sqref="Q182"/>
    </sheetView>
  </sheetViews>
  <sheetFormatPr defaultRowHeight="15" x14ac:dyDescent="0.25"/>
  <cols>
    <col min="1" max="1" width="6.42578125" style="11" customWidth="1"/>
    <col min="2" max="2" width="8" style="11" customWidth="1"/>
    <col min="3" max="3" width="7.140625" style="11" customWidth="1"/>
    <col min="4" max="4" width="3" style="11" customWidth="1"/>
    <col min="5" max="11" width="8.7109375" style="11" customWidth="1"/>
    <col min="12" max="12" width="2.28515625" style="18" customWidth="1"/>
    <col min="13" max="13" width="10.5703125" style="11" customWidth="1"/>
    <col min="14" max="15" width="8" style="11" customWidth="1"/>
    <col min="16" max="16" width="5" style="11" customWidth="1"/>
    <col min="17" max="17" width="5.85546875" style="62" customWidth="1"/>
    <col min="18" max="18" width="9.140625" style="11"/>
    <col min="19" max="19" width="2.42578125" style="18" customWidth="1"/>
    <col min="20" max="20" width="8.42578125" style="11" customWidth="1"/>
    <col min="21" max="21" width="8.28515625" style="11" customWidth="1"/>
    <col min="22" max="22" width="7.7109375" style="11" customWidth="1"/>
    <col min="23" max="24" width="8.28515625" style="11" customWidth="1"/>
    <col min="25" max="25" width="9.28515625" style="11" customWidth="1"/>
    <col min="26" max="26" width="8.28515625" style="11" customWidth="1"/>
    <col min="27" max="27" width="2.28515625" style="11" customWidth="1"/>
    <col min="28" max="28" width="2.42578125" style="11" customWidth="1"/>
    <col min="29" max="16384" width="9.140625" style="11"/>
  </cols>
  <sheetData>
    <row r="1" spans="1:34" ht="15.75" x14ac:dyDescent="0.25">
      <c r="A1" s="21" t="s">
        <v>92</v>
      </c>
      <c r="G1" s="21" t="s">
        <v>61</v>
      </c>
    </row>
    <row r="2" spans="1:34" x14ac:dyDescent="0.25">
      <c r="B2" s="22" t="s">
        <v>93</v>
      </c>
      <c r="D2" s="23"/>
      <c r="E2" s="22" t="s">
        <v>388</v>
      </c>
      <c r="L2" s="24"/>
      <c r="M2" s="22" t="s">
        <v>94</v>
      </c>
      <c r="S2" s="24"/>
      <c r="T2" s="22" t="s">
        <v>95</v>
      </c>
      <c r="AB2" s="23"/>
      <c r="AC2" s="22" t="s">
        <v>96</v>
      </c>
    </row>
    <row r="3" spans="1:34" x14ac:dyDescent="0.25">
      <c r="A3" s="7" t="s">
        <v>0</v>
      </c>
      <c r="B3" s="25" t="s">
        <v>15</v>
      </c>
      <c r="C3" s="7" t="s">
        <v>16</v>
      </c>
      <c r="D3" s="23"/>
      <c r="E3" s="25" t="s">
        <v>18</v>
      </c>
      <c r="F3" s="25" t="s">
        <v>19</v>
      </c>
      <c r="G3" s="25" t="s">
        <v>20</v>
      </c>
      <c r="H3" s="25" t="s">
        <v>21</v>
      </c>
      <c r="I3" s="25" t="s">
        <v>77</v>
      </c>
      <c r="J3" s="25" t="s">
        <v>78</v>
      </c>
      <c r="K3" s="25" t="s">
        <v>79</v>
      </c>
      <c r="L3" s="26"/>
      <c r="M3" s="27" t="s">
        <v>9</v>
      </c>
      <c r="N3" s="27" t="s">
        <v>11</v>
      </c>
      <c r="O3" s="27" t="s">
        <v>13</v>
      </c>
      <c r="P3" s="27" t="s">
        <v>44</v>
      </c>
      <c r="Q3" s="27" t="s">
        <v>157</v>
      </c>
      <c r="R3" s="27" t="s">
        <v>41</v>
      </c>
      <c r="S3" s="26"/>
      <c r="T3" s="27" t="s">
        <v>2</v>
      </c>
      <c r="U3" s="27" t="s">
        <v>5</v>
      </c>
      <c r="V3" s="27" t="s">
        <v>6</v>
      </c>
      <c r="W3" s="27" t="s">
        <v>7</v>
      </c>
      <c r="X3" s="27" t="s">
        <v>4</v>
      </c>
      <c r="Y3" s="27" t="s">
        <v>17</v>
      </c>
      <c r="Z3" s="27" t="s">
        <v>8</v>
      </c>
      <c r="AA3" s="27" t="s">
        <v>74</v>
      </c>
      <c r="AB3" s="23"/>
      <c r="AC3" s="28" t="s">
        <v>97</v>
      </c>
      <c r="AE3" s="28" t="s">
        <v>98</v>
      </c>
      <c r="AF3" s="29"/>
    </row>
    <row r="4" spans="1:34" x14ac:dyDescent="0.25">
      <c r="B4" s="30" t="s">
        <v>3</v>
      </c>
      <c r="C4" s="1" t="s">
        <v>3</v>
      </c>
      <c r="D4" s="23"/>
      <c r="E4" s="31" t="s">
        <v>22</v>
      </c>
      <c r="F4" s="31" t="s">
        <v>22</v>
      </c>
      <c r="G4" s="31" t="s">
        <v>22</v>
      </c>
      <c r="H4" s="31" t="s">
        <v>22</v>
      </c>
      <c r="I4" s="31" t="s">
        <v>22</v>
      </c>
      <c r="J4" s="31" t="s">
        <v>22</v>
      </c>
      <c r="K4" s="31" t="s">
        <v>22</v>
      </c>
      <c r="L4" s="32"/>
      <c r="M4" s="33" t="s">
        <v>10</v>
      </c>
      <c r="N4" s="33" t="s">
        <v>12</v>
      </c>
      <c r="O4" s="33" t="s">
        <v>14</v>
      </c>
      <c r="P4" s="33"/>
      <c r="Q4" s="33" t="s">
        <v>158</v>
      </c>
      <c r="R4" s="33" t="s">
        <v>42</v>
      </c>
      <c r="S4" s="32"/>
      <c r="T4" s="34" t="s">
        <v>3</v>
      </c>
      <c r="U4" s="34"/>
      <c r="V4" s="34"/>
      <c r="W4" s="34" t="s">
        <v>3</v>
      </c>
      <c r="X4" s="34" t="s">
        <v>3</v>
      </c>
      <c r="Y4" s="34" t="s">
        <v>3</v>
      </c>
      <c r="Z4" s="34" t="s">
        <v>3</v>
      </c>
      <c r="AA4" s="35" t="s">
        <v>3</v>
      </c>
      <c r="AB4" s="23"/>
      <c r="AC4" s="36" t="s">
        <v>99</v>
      </c>
      <c r="AD4" s="36" t="s">
        <v>100</v>
      </c>
      <c r="AE4" s="36" t="s">
        <v>99</v>
      </c>
      <c r="AF4" s="37" t="s">
        <v>100</v>
      </c>
    </row>
    <row r="5" spans="1:34" x14ac:dyDescent="0.25">
      <c r="A5" s="38">
        <v>130</v>
      </c>
      <c r="B5" s="39"/>
      <c r="C5" s="41"/>
      <c r="D5" s="18"/>
      <c r="E5" s="40"/>
      <c r="F5" s="40"/>
      <c r="G5" s="40"/>
      <c r="H5" s="40"/>
      <c r="I5" s="40"/>
      <c r="J5" s="40"/>
      <c r="K5" s="40"/>
      <c r="L5" s="40"/>
      <c r="M5" s="38"/>
      <c r="N5" s="4">
        <v>50</v>
      </c>
      <c r="O5" s="59">
        <v>0</v>
      </c>
      <c r="P5" s="42"/>
      <c r="Q5" s="42"/>
      <c r="R5" s="68">
        <v>150</v>
      </c>
      <c r="S5" s="40"/>
      <c r="T5" s="2">
        <v>2.0782492160797119</v>
      </c>
      <c r="U5" s="9">
        <v>0.15</v>
      </c>
      <c r="V5" s="9">
        <v>1</v>
      </c>
      <c r="W5" s="9">
        <v>0.31173738241195675</v>
      </c>
      <c r="X5" s="9">
        <v>0</v>
      </c>
      <c r="Y5" s="14">
        <v>0</v>
      </c>
      <c r="Z5" s="9">
        <f t="shared" ref="Z5:Z59" si="0">W5+X5</f>
        <v>0.31173738241195675</v>
      </c>
      <c r="AA5" s="43"/>
      <c r="AC5" s="3">
        <v>60</v>
      </c>
      <c r="AD5" s="44" t="s">
        <v>101</v>
      </c>
      <c r="AE5" s="3">
        <v>6</v>
      </c>
      <c r="AF5" s="44"/>
      <c r="AG5" s="62"/>
      <c r="AH5" s="62"/>
    </row>
    <row r="6" spans="1:34" x14ac:dyDescent="0.25">
      <c r="A6" s="38">
        <v>131</v>
      </c>
      <c r="B6" s="39"/>
      <c r="C6" s="41"/>
      <c r="D6" s="18"/>
      <c r="E6" s="40"/>
      <c r="F6" s="40"/>
      <c r="G6" s="40"/>
      <c r="H6" s="40"/>
      <c r="I6" s="40"/>
      <c r="J6" s="40"/>
      <c r="K6" s="40"/>
      <c r="L6" s="40"/>
      <c r="M6" s="58" t="s">
        <v>102</v>
      </c>
      <c r="N6" s="4">
        <v>50</v>
      </c>
      <c r="O6" s="5">
        <v>0</v>
      </c>
      <c r="P6" s="42"/>
      <c r="Q6" s="42"/>
      <c r="R6" s="19">
        <v>33.700000000000003</v>
      </c>
      <c r="S6" s="40"/>
      <c r="T6" s="2">
        <v>5.4345545768737793</v>
      </c>
      <c r="U6" s="9">
        <v>0.15</v>
      </c>
      <c r="V6" s="9">
        <v>0.70921985815602839</v>
      </c>
      <c r="W6" s="9">
        <v>0.57814410392274251</v>
      </c>
      <c r="X6" s="9">
        <v>0</v>
      </c>
      <c r="Y6" s="14">
        <v>0</v>
      </c>
      <c r="Z6" s="9">
        <f t="shared" si="0"/>
        <v>0.57814410392274251</v>
      </c>
      <c r="AA6" s="43"/>
      <c r="AC6" s="3">
        <v>60.578144103922746</v>
      </c>
      <c r="AD6" s="44" t="s">
        <v>101</v>
      </c>
      <c r="AE6" s="3">
        <v>6.5781441039227424</v>
      </c>
      <c r="AF6" s="44" t="s">
        <v>101</v>
      </c>
      <c r="AG6" s="62"/>
      <c r="AH6" s="62"/>
    </row>
    <row r="7" spans="1:34" x14ac:dyDescent="0.25">
      <c r="A7" s="38">
        <v>132</v>
      </c>
      <c r="B7" s="39"/>
      <c r="C7" s="41"/>
      <c r="D7" s="18"/>
      <c r="E7" s="40"/>
      <c r="F7" s="40"/>
      <c r="G7" s="40"/>
      <c r="H7" s="40"/>
      <c r="I7" s="40"/>
      <c r="J7" s="40"/>
      <c r="K7" s="40"/>
      <c r="L7" s="40"/>
      <c r="M7" s="38"/>
      <c r="N7" s="4">
        <v>50</v>
      </c>
      <c r="O7" s="5">
        <v>0</v>
      </c>
      <c r="P7" s="42"/>
      <c r="Q7" s="42"/>
      <c r="R7" s="40"/>
      <c r="S7" s="40"/>
      <c r="T7" s="2">
        <v>10.499996185302734</v>
      </c>
      <c r="U7" s="9">
        <v>0.15</v>
      </c>
      <c r="V7" s="9">
        <v>0.56343095882168837</v>
      </c>
      <c r="W7" s="9">
        <v>0.88740343774637853</v>
      </c>
      <c r="X7" s="9">
        <v>0</v>
      </c>
      <c r="Y7" s="14">
        <v>0</v>
      </c>
      <c r="Z7" s="9">
        <f t="shared" si="0"/>
        <v>0.88740343774637853</v>
      </c>
      <c r="AA7" s="43"/>
      <c r="AC7" s="3">
        <v>61.465547541669125</v>
      </c>
      <c r="AD7" s="44" t="s">
        <v>101</v>
      </c>
      <c r="AE7" s="3">
        <v>7.465547541669121</v>
      </c>
      <c r="AF7" s="44" t="s">
        <v>101</v>
      </c>
      <c r="AG7" s="62"/>
      <c r="AH7" s="62"/>
    </row>
    <row r="8" spans="1:34" x14ac:dyDescent="0.25">
      <c r="A8" s="38">
        <v>133</v>
      </c>
      <c r="B8" s="39"/>
      <c r="C8" s="41"/>
      <c r="D8" s="18"/>
      <c r="E8" s="40"/>
      <c r="F8" s="40"/>
      <c r="G8" s="40"/>
      <c r="H8" s="40"/>
      <c r="I8" s="40"/>
      <c r="J8" s="40"/>
      <c r="K8" s="40"/>
      <c r="L8" s="40"/>
      <c r="M8" s="38"/>
      <c r="N8" s="4">
        <v>50</v>
      </c>
      <c r="O8" s="5">
        <v>0</v>
      </c>
      <c r="P8" s="42"/>
      <c r="Q8" s="42"/>
      <c r="R8" s="40"/>
      <c r="S8" s="40"/>
      <c r="T8" s="2">
        <v>8.8215789794921875</v>
      </c>
      <c r="U8" s="9">
        <v>0.15</v>
      </c>
      <c r="V8" s="9">
        <v>0.33965704228989857</v>
      </c>
      <c r="W8" s="9">
        <v>0.4494467136751587</v>
      </c>
      <c r="X8" s="9">
        <v>0</v>
      </c>
      <c r="Y8" s="14">
        <v>0</v>
      </c>
      <c r="Z8" s="9">
        <f t="shared" si="0"/>
        <v>0.4494467136751587</v>
      </c>
      <c r="AA8" s="43"/>
      <c r="AC8" s="3">
        <v>61.914994255344283</v>
      </c>
      <c r="AD8" s="44" t="s">
        <v>101</v>
      </c>
      <c r="AE8" s="3">
        <v>7.91499425534428</v>
      </c>
      <c r="AF8" s="44" t="s">
        <v>101</v>
      </c>
      <c r="AG8" s="62"/>
      <c r="AH8" s="62"/>
    </row>
    <row r="9" spans="1:34" x14ac:dyDescent="0.25">
      <c r="A9" s="38">
        <v>134</v>
      </c>
      <c r="B9" s="39"/>
      <c r="C9" s="41"/>
      <c r="D9" s="18"/>
      <c r="E9" s="40"/>
      <c r="F9" s="40"/>
      <c r="G9" s="40"/>
      <c r="H9" s="40"/>
      <c r="I9" s="40"/>
      <c r="J9" s="40"/>
      <c r="K9" s="40"/>
      <c r="L9" s="40"/>
      <c r="M9" s="38"/>
      <c r="N9" s="4">
        <v>50</v>
      </c>
      <c r="O9" s="5">
        <v>0</v>
      </c>
      <c r="P9" s="42"/>
      <c r="Q9" s="42"/>
      <c r="R9" s="40"/>
      <c r="S9" s="40"/>
      <c r="T9" s="2">
        <v>7.098060131072998</v>
      </c>
      <c r="U9" s="9">
        <v>0.15</v>
      </c>
      <c r="V9" s="9">
        <v>0.22632138557118237</v>
      </c>
      <c r="W9" s="9">
        <v>0.24096642055980139</v>
      </c>
      <c r="X9" s="9">
        <v>0</v>
      </c>
      <c r="Y9" s="14">
        <v>0</v>
      </c>
      <c r="Z9" s="9">
        <f t="shared" si="0"/>
        <v>0.24096642055980139</v>
      </c>
      <c r="AA9" s="43"/>
      <c r="AC9" s="3">
        <v>62.155960675904083</v>
      </c>
      <c r="AD9" s="44" t="s">
        <v>101</v>
      </c>
      <c r="AE9" s="3">
        <v>8.1559606759040815</v>
      </c>
      <c r="AF9" s="44" t="s">
        <v>101</v>
      </c>
      <c r="AG9" s="62"/>
      <c r="AH9" s="62"/>
    </row>
    <row r="10" spans="1:34" x14ac:dyDescent="0.25">
      <c r="A10" s="38">
        <v>135</v>
      </c>
      <c r="B10" s="39"/>
      <c r="C10" s="41"/>
      <c r="D10" s="18"/>
      <c r="E10" s="40"/>
      <c r="F10" s="40"/>
      <c r="G10" s="40"/>
      <c r="H10" s="40"/>
      <c r="I10" s="40"/>
      <c r="J10" s="40"/>
      <c r="K10" s="40"/>
      <c r="L10" s="40"/>
      <c r="M10" s="38"/>
      <c r="N10" s="4">
        <v>50</v>
      </c>
      <c r="O10" s="5">
        <v>0</v>
      </c>
      <c r="P10" s="42"/>
      <c r="Q10" s="42"/>
      <c r="R10" s="40"/>
      <c r="S10" s="40"/>
      <c r="T10" s="2">
        <v>8.3419036865234375</v>
      </c>
      <c r="U10" s="9">
        <v>0.15</v>
      </c>
      <c r="V10" s="9">
        <v>0.16555759157659097</v>
      </c>
      <c r="W10" s="9">
        <v>0.20715982252570589</v>
      </c>
      <c r="X10" s="9">
        <v>0</v>
      </c>
      <c r="Y10" s="14">
        <v>0</v>
      </c>
      <c r="Z10" s="9">
        <f t="shared" si="0"/>
        <v>0.20715982252570589</v>
      </c>
      <c r="AA10" s="43"/>
      <c r="AC10" s="3">
        <v>62.363120498429787</v>
      </c>
      <c r="AD10" s="44" t="s">
        <v>101</v>
      </c>
      <c r="AE10" s="3">
        <v>8.3631204984297867</v>
      </c>
      <c r="AF10" s="44" t="s">
        <v>101</v>
      </c>
      <c r="AG10" s="62"/>
      <c r="AH10" s="62"/>
    </row>
    <row r="11" spans="1:34" x14ac:dyDescent="0.25">
      <c r="A11" s="38">
        <v>136</v>
      </c>
      <c r="B11" s="39"/>
      <c r="C11" s="41"/>
      <c r="D11" s="18"/>
      <c r="E11" s="40"/>
      <c r="F11" s="40"/>
      <c r="G11" s="40"/>
      <c r="H11" s="40"/>
      <c r="I11" s="40"/>
      <c r="J11" s="40"/>
      <c r="K11" s="40"/>
      <c r="L11" s="40"/>
      <c r="M11" s="38"/>
      <c r="N11" s="4">
        <v>50</v>
      </c>
      <c r="O11" s="5">
        <v>0</v>
      </c>
      <c r="P11" s="42"/>
      <c r="Q11" s="42"/>
      <c r="R11" s="40"/>
      <c r="S11" s="40"/>
      <c r="T11" s="2">
        <v>5.1709742546081543</v>
      </c>
      <c r="U11" s="9">
        <v>0.15</v>
      </c>
      <c r="V11" s="9">
        <v>0.11331870803977012</v>
      </c>
      <c r="W11" s="9">
        <v>8.7895218275866396E-2</v>
      </c>
      <c r="X11" s="9">
        <v>0</v>
      </c>
      <c r="Y11" s="14">
        <v>0</v>
      </c>
      <c r="Z11" s="9">
        <f t="shared" si="0"/>
        <v>8.7895218275866396E-2</v>
      </c>
      <c r="AA11" s="43"/>
      <c r="AC11" s="3">
        <v>62.451015716705655</v>
      </c>
      <c r="AD11" s="44" t="s">
        <v>101</v>
      </c>
      <c r="AE11" s="3">
        <v>8.451015716705653</v>
      </c>
      <c r="AF11" s="44" t="s">
        <v>101</v>
      </c>
      <c r="AG11" s="62"/>
      <c r="AH11" s="62"/>
    </row>
    <row r="12" spans="1:34" x14ac:dyDescent="0.25">
      <c r="A12" s="38">
        <v>137</v>
      </c>
      <c r="B12" s="39"/>
      <c r="C12" s="41"/>
      <c r="D12" s="18"/>
      <c r="E12" s="40"/>
      <c r="F12" s="40"/>
      <c r="G12" s="40"/>
      <c r="H12" s="40"/>
      <c r="I12" s="40"/>
      <c r="J12" s="40"/>
      <c r="K12" s="40"/>
      <c r="L12" s="40"/>
      <c r="M12" s="38"/>
      <c r="N12" s="4">
        <v>50</v>
      </c>
      <c r="O12" s="5">
        <v>0</v>
      </c>
      <c r="P12" s="42"/>
      <c r="Q12" s="42"/>
      <c r="R12" s="40"/>
      <c r="S12" s="40"/>
      <c r="T12" s="2">
        <v>6.8380751609802246</v>
      </c>
      <c r="U12" s="9">
        <v>0.15</v>
      </c>
      <c r="V12" s="9">
        <v>9.1154429199520132E-2</v>
      </c>
      <c r="W12" s="9">
        <v>9.3498125718385366E-2</v>
      </c>
      <c r="X12" s="9">
        <v>0</v>
      </c>
      <c r="Y12" s="14">
        <v>0</v>
      </c>
      <c r="Z12" s="9">
        <f t="shared" si="0"/>
        <v>9.3498125718385366E-2</v>
      </c>
      <c r="AA12" s="43"/>
      <c r="AC12" s="3">
        <v>62.544513842424038</v>
      </c>
      <c r="AD12" s="44" t="s">
        <v>101</v>
      </c>
      <c r="AE12" s="3">
        <v>8.5445138424240383</v>
      </c>
      <c r="AF12" s="44" t="s">
        <v>101</v>
      </c>
      <c r="AG12" s="62"/>
      <c r="AH12" s="62"/>
    </row>
    <row r="13" spans="1:34" x14ac:dyDescent="0.25">
      <c r="A13" s="38">
        <v>138</v>
      </c>
      <c r="B13" s="39"/>
      <c r="C13" s="40"/>
      <c r="D13" s="18"/>
      <c r="E13" s="40"/>
      <c r="F13" s="40"/>
      <c r="G13" s="40"/>
      <c r="H13" s="40"/>
      <c r="I13" s="40"/>
      <c r="J13" s="40"/>
      <c r="K13" s="40"/>
      <c r="L13" s="40"/>
      <c r="M13" s="38"/>
      <c r="N13" s="4">
        <v>60</v>
      </c>
      <c r="O13" s="5">
        <v>0</v>
      </c>
      <c r="P13" s="42"/>
      <c r="Q13" s="42"/>
      <c r="R13" s="40"/>
      <c r="S13" s="40"/>
      <c r="T13" s="2">
        <v>8.009526252746582</v>
      </c>
      <c r="U13" s="9">
        <v>0.15</v>
      </c>
      <c r="V13" s="9">
        <v>0.31868251909238909</v>
      </c>
      <c r="W13" s="9">
        <v>0.38287440044428561</v>
      </c>
      <c r="X13" s="9">
        <v>0</v>
      </c>
      <c r="Y13" s="14">
        <v>0</v>
      </c>
      <c r="Z13" s="9">
        <f t="shared" si="0"/>
        <v>0.38287440044428561</v>
      </c>
      <c r="AA13" s="43"/>
      <c r="AC13" s="3">
        <v>62.927388242868325</v>
      </c>
      <c r="AD13" s="44" t="s">
        <v>101</v>
      </c>
      <c r="AE13" s="3">
        <v>8.9273882428683233</v>
      </c>
      <c r="AF13" s="44" t="s">
        <v>101</v>
      </c>
      <c r="AG13" s="62"/>
      <c r="AH13" s="62"/>
    </row>
    <row r="14" spans="1:34" x14ac:dyDescent="0.25">
      <c r="A14" s="38">
        <v>139</v>
      </c>
      <c r="B14" s="39"/>
      <c r="C14" s="40"/>
      <c r="D14" s="18"/>
      <c r="E14" s="40"/>
      <c r="F14" s="40"/>
      <c r="G14" s="40"/>
      <c r="H14" s="40"/>
      <c r="I14" s="40"/>
      <c r="J14" s="40"/>
      <c r="K14" s="40"/>
      <c r="L14" s="40"/>
      <c r="M14" s="38"/>
      <c r="N14" s="4">
        <v>70</v>
      </c>
      <c r="O14" s="5">
        <v>0</v>
      </c>
      <c r="P14" s="42"/>
      <c r="Q14" s="42"/>
      <c r="R14" s="40"/>
      <c r="S14" s="40"/>
      <c r="T14" s="2">
        <v>7.3676815032958984</v>
      </c>
      <c r="U14" s="9">
        <v>0.15</v>
      </c>
      <c r="V14" s="9">
        <v>0.44097503571650859</v>
      </c>
      <c r="W14" s="9">
        <v>0.48734454210956524</v>
      </c>
      <c r="X14" s="9">
        <v>0</v>
      </c>
      <c r="Y14" s="14">
        <v>0</v>
      </c>
      <c r="Z14" s="9">
        <f t="shared" si="0"/>
        <v>0.48734454210956524</v>
      </c>
      <c r="AA14" s="43"/>
      <c r="AC14" s="3">
        <v>63.414732784977893</v>
      </c>
      <c r="AD14" s="44" t="s">
        <v>101</v>
      </c>
      <c r="AE14" s="3">
        <v>9.4147327849778879</v>
      </c>
      <c r="AF14" s="44" t="s">
        <v>101</v>
      </c>
      <c r="AG14" s="62"/>
      <c r="AH14" s="62"/>
    </row>
    <row r="15" spans="1:34" x14ac:dyDescent="0.25">
      <c r="A15" s="38">
        <v>140</v>
      </c>
      <c r="B15" s="39"/>
      <c r="C15" s="19">
        <v>12.1</v>
      </c>
      <c r="D15" s="18"/>
      <c r="E15" s="40"/>
      <c r="F15" s="40"/>
      <c r="G15" s="40"/>
      <c r="H15" s="40"/>
      <c r="I15" s="40"/>
      <c r="J15" s="40"/>
      <c r="K15" s="40"/>
      <c r="L15" s="40"/>
      <c r="M15" s="38"/>
      <c r="N15" s="4">
        <v>80</v>
      </c>
      <c r="O15" s="5">
        <v>0</v>
      </c>
      <c r="P15" s="42"/>
      <c r="Q15" s="42"/>
      <c r="R15" s="40"/>
      <c r="S15" s="40"/>
      <c r="T15" s="2">
        <v>7.4678773880004883</v>
      </c>
      <c r="U15" s="9">
        <v>0.15</v>
      </c>
      <c r="V15" s="9">
        <v>0.52127682294889099</v>
      </c>
      <c r="W15" s="9">
        <v>0.58392470984831346</v>
      </c>
      <c r="X15" s="9">
        <v>3.1306548835666952</v>
      </c>
      <c r="Y15" s="14">
        <v>0</v>
      </c>
      <c r="Z15" s="9">
        <f t="shared" si="0"/>
        <v>3.7145795934150088</v>
      </c>
      <c r="AA15" s="43"/>
      <c r="AC15" s="3">
        <v>55.029312378392902</v>
      </c>
      <c r="AD15" s="44" t="s">
        <v>101</v>
      </c>
      <c r="AE15" s="3">
        <v>1.0293123783928966</v>
      </c>
      <c r="AF15" s="44" t="s">
        <v>101</v>
      </c>
      <c r="AG15" s="62"/>
      <c r="AH15" s="62"/>
    </row>
    <row r="16" spans="1:34" x14ac:dyDescent="0.25">
      <c r="A16" s="38">
        <v>141</v>
      </c>
      <c r="B16" s="39"/>
      <c r="C16" s="40"/>
      <c r="D16" s="18"/>
      <c r="E16" s="40"/>
      <c r="F16" s="40"/>
      <c r="G16" s="40"/>
      <c r="H16" s="40"/>
      <c r="I16" s="40"/>
      <c r="J16" s="40"/>
      <c r="K16" s="40"/>
      <c r="L16" s="40"/>
      <c r="M16" s="56"/>
      <c r="N16" s="4">
        <v>90</v>
      </c>
      <c r="O16" s="5">
        <v>0</v>
      </c>
      <c r="P16" s="42"/>
      <c r="Q16" s="42"/>
      <c r="R16" s="40"/>
      <c r="S16" s="40"/>
      <c r="T16" s="2">
        <v>3.3833808898925781</v>
      </c>
      <c r="U16" s="9">
        <v>0.15</v>
      </c>
      <c r="V16" s="9">
        <v>1</v>
      </c>
      <c r="W16" s="9">
        <v>0.50750713348388665</v>
      </c>
      <c r="X16" s="9">
        <v>0</v>
      </c>
      <c r="Y16" s="14">
        <v>0</v>
      </c>
      <c r="Z16" s="9">
        <f t="shared" si="0"/>
        <v>0.50750713348388665</v>
      </c>
      <c r="AA16" s="43"/>
      <c r="AC16" s="3">
        <v>55.536819511876786</v>
      </c>
      <c r="AD16" s="44" t="s">
        <v>101</v>
      </c>
      <c r="AE16" s="3">
        <v>1.5368195118767831</v>
      </c>
      <c r="AF16" s="44" t="s">
        <v>101</v>
      </c>
      <c r="AG16" s="62"/>
      <c r="AH16" s="62"/>
    </row>
    <row r="17" spans="1:34" x14ac:dyDescent="0.25">
      <c r="A17" s="38">
        <v>142</v>
      </c>
      <c r="B17" s="39"/>
      <c r="C17" s="40"/>
      <c r="D17" s="18"/>
      <c r="E17" s="40"/>
      <c r="F17" s="40"/>
      <c r="G17" s="40"/>
      <c r="H17" s="40"/>
      <c r="I17" s="40"/>
      <c r="J17" s="40"/>
      <c r="K17" s="40"/>
      <c r="L17" s="40"/>
      <c r="M17" s="55" t="s">
        <v>103</v>
      </c>
      <c r="N17" s="4">
        <v>100</v>
      </c>
      <c r="O17" s="59">
        <v>0.01</v>
      </c>
      <c r="P17" s="42"/>
      <c r="Q17" s="42"/>
      <c r="R17" s="40"/>
      <c r="S17" s="40"/>
      <c r="T17" s="2">
        <v>4.3019289970397949</v>
      </c>
      <c r="U17" s="9">
        <v>0.16012499999999999</v>
      </c>
      <c r="V17" s="9">
        <v>1</v>
      </c>
      <c r="W17" s="9">
        <v>0.68884638065099713</v>
      </c>
      <c r="X17" s="9">
        <v>0</v>
      </c>
      <c r="Y17" s="14">
        <v>0</v>
      </c>
      <c r="Z17" s="9">
        <f t="shared" si="0"/>
        <v>0.68884638065099713</v>
      </c>
      <c r="AA17" s="43"/>
      <c r="AC17" s="3">
        <v>56.225665892527786</v>
      </c>
      <c r="AD17" s="44" t="s">
        <v>101</v>
      </c>
      <c r="AE17" s="3">
        <v>2.2256658925277804</v>
      </c>
      <c r="AF17" s="44" t="s">
        <v>101</v>
      </c>
      <c r="AG17" s="62"/>
      <c r="AH17" s="62"/>
    </row>
    <row r="18" spans="1:34" x14ac:dyDescent="0.25">
      <c r="A18" s="38">
        <v>143</v>
      </c>
      <c r="B18" s="50">
        <v>4</v>
      </c>
      <c r="C18" s="40"/>
      <c r="D18" s="18"/>
      <c r="E18" s="40"/>
      <c r="F18" s="40"/>
      <c r="G18" s="40"/>
      <c r="H18" s="40"/>
      <c r="I18" s="40"/>
      <c r="J18" s="40"/>
      <c r="K18" s="40"/>
      <c r="L18" s="40"/>
      <c r="M18" s="38"/>
      <c r="N18" s="4">
        <v>110</v>
      </c>
      <c r="O18" s="5">
        <v>0.01</v>
      </c>
      <c r="P18" s="42"/>
      <c r="Q18" s="42"/>
      <c r="R18" s="40"/>
      <c r="S18" s="40"/>
      <c r="T18" s="2">
        <v>2.367823600769043</v>
      </c>
      <c r="U18" s="9">
        <v>0.16012499999999999</v>
      </c>
      <c r="V18" s="9">
        <v>1</v>
      </c>
      <c r="W18" s="9">
        <v>0.379147754073143</v>
      </c>
      <c r="X18" s="9">
        <v>1.9886758466959</v>
      </c>
      <c r="Y18" s="14">
        <v>0</v>
      </c>
      <c r="Z18" s="9">
        <f t="shared" si="0"/>
        <v>2.367823600769043</v>
      </c>
      <c r="AA18" s="43"/>
      <c r="AC18" s="3">
        <v>55.57481364660093</v>
      </c>
      <c r="AD18" s="44" t="s">
        <v>101</v>
      </c>
      <c r="AE18" s="3">
        <v>1.5748136466009233</v>
      </c>
      <c r="AF18" s="44" t="s">
        <v>101</v>
      </c>
      <c r="AG18" s="62"/>
      <c r="AH18" s="62"/>
    </row>
    <row r="19" spans="1:34" x14ac:dyDescent="0.25">
      <c r="A19" s="38">
        <v>144</v>
      </c>
      <c r="B19" s="41"/>
      <c r="C19" s="40"/>
      <c r="D19" s="18"/>
      <c r="E19" s="40"/>
      <c r="F19" s="40"/>
      <c r="G19" s="40"/>
      <c r="H19" s="40"/>
      <c r="I19" s="40"/>
      <c r="J19" s="40"/>
      <c r="K19" s="40"/>
      <c r="L19" s="40"/>
      <c r="M19" s="38"/>
      <c r="N19" s="4">
        <v>120</v>
      </c>
      <c r="O19" s="5">
        <v>0.01</v>
      </c>
      <c r="P19" s="42"/>
      <c r="Q19" s="42"/>
      <c r="R19" s="40"/>
      <c r="S19" s="40"/>
      <c r="T19" s="2">
        <v>3.6422374248504639</v>
      </c>
      <c r="U19" s="9">
        <v>0.16012499999999999</v>
      </c>
      <c r="V19" s="9">
        <v>1</v>
      </c>
      <c r="W19" s="9">
        <v>0.58321326765418047</v>
      </c>
      <c r="X19" s="9">
        <v>0.98132415330409972</v>
      </c>
      <c r="Y19" s="14">
        <v>0</v>
      </c>
      <c r="Z19" s="9">
        <f t="shared" si="0"/>
        <v>1.5645374209582803</v>
      </c>
      <c r="AA19" s="43"/>
      <c r="AC19" s="3">
        <v>56.15802691425511</v>
      </c>
      <c r="AD19" s="44" t="s">
        <v>101</v>
      </c>
      <c r="AE19" s="3">
        <v>2.1580269142551036</v>
      </c>
      <c r="AF19" s="44" t="s">
        <v>101</v>
      </c>
      <c r="AG19" s="62"/>
      <c r="AH19" s="62"/>
    </row>
    <row r="20" spans="1:34" x14ac:dyDescent="0.25">
      <c r="A20" s="38">
        <v>145</v>
      </c>
      <c r="B20" s="50">
        <v>13</v>
      </c>
      <c r="C20" s="40"/>
      <c r="D20" s="18"/>
      <c r="E20" s="40"/>
      <c r="F20" s="40"/>
      <c r="G20" s="40"/>
      <c r="H20" s="40"/>
      <c r="I20" s="40"/>
      <c r="J20" s="40"/>
      <c r="K20" s="40"/>
      <c r="L20" s="40"/>
      <c r="M20" s="57"/>
      <c r="N20" s="4">
        <v>130</v>
      </c>
      <c r="O20" s="5">
        <v>0.01</v>
      </c>
      <c r="P20" s="42"/>
      <c r="Q20" s="42"/>
      <c r="R20" s="40"/>
      <c r="S20" s="40"/>
      <c r="T20" s="2">
        <v>1.6493057012557983</v>
      </c>
      <c r="U20" s="9">
        <v>0.16012499999999999</v>
      </c>
      <c r="V20" s="9">
        <v>1</v>
      </c>
      <c r="W20" s="9">
        <v>0.26409507541358468</v>
      </c>
      <c r="X20" s="9">
        <v>1.3852106258422137</v>
      </c>
      <c r="Y20" s="14">
        <v>0</v>
      </c>
      <c r="Z20" s="9">
        <f t="shared" si="0"/>
        <v>1.6493057012557983</v>
      </c>
      <c r="AA20" s="43"/>
      <c r="AC20" s="3">
        <v>52.332121989668693</v>
      </c>
      <c r="AD20" s="44" t="s">
        <v>101</v>
      </c>
      <c r="AE20" s="3">
        <v>0</v>
      </c>
      <c r="AF20" s="44" t="s">
        <v>101</v>
      </c>
      <c r="AG20" s="62"/>
      <c r="AH20" s="62"/>
    </row>
    <row r="21" spans="1:34" x14ac:dyDescent="0.25">
      <c r="A21" s="38">
        <v>146</v>
      </c>
      <c r="B21" s="41"/>
      <c r="C21" s="40"/>
      <c r="D21" s="18"/>
      <c r="E21" s="40"/>
      <c r="F21" s="40"/>
      <c r="G21" s="40"/>
      <c r="H21" s="40"/>
      <c r="I21" s="40"/>
      <c r="J21" s="40"/>
      <c r="K21" s="40"/>
      <c r="L21" s="40"/>
      <c r="M21" s="57"/>
      <c r="N21" s="4">
        <v>140</v>
      </c>
      <c r="O21" s="5">
        <v>0.01</v>
      </c>
      <c r="P21" s="42"/>
      <c r="Q21" s="42"/>
      <c r="R21" s="40"/>
      <c r="S21" s="40"/>
      <c r="T21" s="2">
        <v>4.7921571731567383</v>
      </c>
      <c r="U21" s="9">
        <v>0.16012499999999999</v>
      </c>
      <c r="V21" s="9">
        <v>1</v>
      </c>
      <c r="W21" s="9">
        <v>0.76734416735172262</v>
      </c>
      <c r="X21" s="9">
        <v>4.024813005805016</v>
      </c>
      <c r="Y21" s="14">
        <v>0</v>
      </c>
      <c r="Z21" s="9">
        <f t="shared" si="0"/>
        <v>4.7921571731567383</v>
      </c>
      <c r="AA21" s="43"/>
      <c r="AC21" s="3">
        <v>53.099466157020416</v>
      </c>
      <c r="AD21" s="44" t="s">
        <v>101</v>
      </c>
      <c r="AE21" s="3">
        <v>0.76734416735172262</v>
      </c>
      <c r="AF21" s="44" t="s">
        <v>101</v>
      </c>
      <c r="AG21" s="62"/>
      <c r="AH21" s="62"/>
    </row>
    <row r="22" spans="1:34" x14ac:dyDescent="0.25">
      <c r="A22" s="38">
        <v>147</v>
      </c>
      <c r="B22" s="41"/>
      <c r="C22" s="40"/>
      <c r="D22" s="18"/>
      <c r="E22" s="40"/>
      <c r="F22" s="40"/>
      <c r="G22" s="40"/>
      <c r="H22" s="40"/>
      <c r="I22" s="40"/>
      <c r="J22" s="40"/>
      <c r="K22" s="40"/>
      <c r="L22" s="40"/>
      <c r="M22" s="55" t="s">
        <v>104</v>
      </c>
      <c r="N22" s="4">
        <v>150</v>
      </c>
      <c r="O22" s="59">
        <v>1.6E-2</v>
      </c>
      <c r="P22" s="42"/>
      <c r="Q22" s="42"/>
      <c r="R22" s="40"/>
      <c r="S22" s="40"/>
      <c r="T22" s="2">
        <v>6.2070317268371582</v>
      </c>
      <c r="U22" s="9">
        <v>0.16619999999999999</v>
      </c>
      <c r="V22" s="9">
        <v>1</v>
      </c>
      <c r="W22" s="9">
        <v>1.0316086730003355</v>
      </c>
      <c r="X22" s="9">
        <v>3.4999763683527707</v>
      </c>
      <c r="Y22" s="14">
        <v>0</v>
      </c>
      <c r="Z22" s="9">
        <f t="shared" si="0"/>
        <v>4.5315850413531065</v>
      </c>
      <c r="AA22" s="43"/>
      <c r="AC22" s="3">
        <v>54.131074830020751</v>
      </c>
      <c r="AD22" s="44" t="s">
        <v>101</v>
      </c>
      <c r="AE22" s="3">
        <v>1.798952840352058</v>
      </c>
      <c r="AF22" s="44" t="s">
        <v>101</v>
      </c>
      <c r="AG22" s="62"/>
      <c r="AH22" s="62"/>
    </row>
    <row r="23" spans="1:34" x14ac:dyDescent="0.25">
      <c r="A23" s="38">
        <v>148</v>
      </c>
      <c r="B23" s="50">
        <v>2</v>
      </c>
      <c r="C23" s="40"/>
      <c r="D23" s="18"/>
      <c r="E23" s="40"/>
      <c r="F23" s="40"/>
      <c r="G23" s="40"/>
      <c r="H23" s="40"/>
      <c r="I23" s="40"/>
      <c r="J23" s="40"/>
      <c r="K23" s="40"/>
      <c r="L23" s="40"/>
      <c r="M23" s="38"/>
      <c r="N23" s="4">
        <v>160</v>
      </c>
      <c r="O23" s="5">
        <v>0.01</v>
      </c>
      <c r="P23" s="42"/>
      <c r="Q23" s="42"/>
      <c r="R23" s="40"/>
      <c r="S23" s="40"/>
      <c r="T23" s="2">
        <v>5.2571024894714355</v>
      </c>
      <c r="U23" s="9">
        <v>0.16012499999999999</v>
      </c>
      <c r="V23" s="9">
        <v>1</v>
      </c>
      <c r="W23" s="9">
        <v>0.84179353612661356</v>
      </c>
      <c r="X23" s="9">
        <v>1.4849999999999999</v>
      </c>
      <c r="Y23" s="14">
        <v>0</v>
      </c>
      <c r="Z23" s="9">
        <f t="shared" si="0"/>
        <v>2.3267935361266137</v>
      </c>
      <c r="AA23" s="43"/>
      <c r="AC23" s="3">
        <v>54.457868366147366</v>
      </c>
      <c r="AD23" s="44"/>
      <c r="AE23" s="3">
        <v>2.1557463764786711</v>
      </c>
      <c r="AF23" s="44"/>
      <c r="AG23" s="62"/>
      <c r="AH23" s="62"/>
    </row>
    <row r="24" spans="1:34" x14ac:dyDescent="0.25">
      <c r="A24" s="38">
        <v>149</v>
      </c>
      <c r="B24" s="41"/>
      <c r="C24" s="40"/>
      <c r="D24" s="18"/>
      <c r="E24" s="40"/>
      <c r="F24" s="40"/>
      <c r="G24" s="40"/>
      <c r="H24" s="40"/>
      <c r="I24" s="40"/>
      <c r="J24" s="40"/>
      <c r="K24" s="40"/>
      <c r="L24" s="40"/>
      <c r="M24" s="38"/>
      <c r="N24" s="4">
        <v>170</v>
      </c>
      <c r="O24" s="5">
        <v>0.01</v>
      </c>
      <c r="P24" s="42"/>
      <c r="Q24" s="42"/>
      <c r="R24" s="40"/>
      <c r="S24" s="40"/>
      <c r="T24" s="2">
        <v>6.9470701217651367</v>
      </c>
      <c r="U24" s="9">
        <v>0.16012499999999999</v>
      </c>
      <c r="V24" s="9">
        <v>1</v>
      </c>
      <c r="W24" s="9">
        <v>1.1123996032476424</v>
      </c>
      <c r="X24" s="9">
        <v>0</v>
      </c>
      <c r="Y24" s="14">
        <v>0</v>
      </c>
      <c r="Z24" s="9">
        <f t="shared" si="0"/>
        <v>1.1123996032476424</v>
      </c>
      <c r="AA24" s="43"/>
      <c r="AC24" s="3">
        <v>55.570267969395012</v>
      </c>
      <c r="AD24" s="44" t="s">
        <v>101</v>
      </c>
      <c r="AE24" s="3">
        <v>3.2981459797263133</v>
      </c>
      <c r="AF24" s="44" t="s">
        <v>101</v>
      </c>
      <c r="AG24" s="62"/>
      <c r="AH24" s="62"/>
    </row>
    <row r="25" spans="1:34" x14ac:dyDescent="0.25">
      <c r="A25" s="38">
        <v>150</v>
      </c>
      <c r="B25" s="41"/>
      <c r="C25" s="40"/>
      <c r="D25" s="18"/>
      <c r="E25" s="40"/>
      <c r="F25" s="40"/>
      <c r="G25" s="40"/>
      <c r="H25" s="40"/>
      <c r="I25" s="40"/>
      <c r="J25" s="40"/>
      <c r="K25" s="40"/>
      <c r="L25" s="40"/>
      <c r="M25" s="38"/>
      <c r="N25" s="4">
        <v>180</v>
      </c>
      <c r="O25" s="5">
        <v>0.02</v>
      </c>
      <c r="P25" s="42"/>
      <c r="Q25" s="42"/>
      <c r="R25" s="40"/>
      <c r="S25" s="40"/>
      <c r="T25" s="2">
        <v>7.0418052673339844</v>
      </c>
      <c r="U25" s="9">
        <v>0.17024999999999998</v>
      </c>
      <c r="V25" s="9">
        <v>1</v>
      </c>
      <c r="W25" s="9">
        <v>1.1988673467636108</v>
      </c>
      <c r="X25" s="9">
        <v>0</v>
      </c>
      <c r="Y25" s="14">
        <v>0</v>
      </c>
      <c r="Z25" s="9">
        <f t="shared" si="0"/>
        <v>1.1988673467636108</v>
      </c>
      <c r="AA25" s="43"/>
      <c r="AC25" s="3">
        <v>56.769135316158625</v>
      </c>
      <c r="AD25" s="44" t="s">
        <v>101</v>
      </c>
      <c r="AE25" s="3">
        <v>4.5270133264899242</v>
      </c>
      <c r="AF25" s="44" t="s">
        <v>101</v>
      </c>
      <c r="AG25" s="62"/>
      <c r="AH25" s="62"/>
    </row>
    <row r="26" spans="1:34" x14ac:dyDescent="0.25">
      <c r="A26" s="38">
        <v>151</v>
      </c>
      <c r="B26" s="41"/>
      <c r="C26" s="40"/>
      <c r="D26" s="18"/>
      <c r="E26" s="40"/>
      <c r="F26" s="40"/>
      <c r="G26" s="40"/>
      <c r="H26" s="40"/>
      <c r="I26" s="40"/>
      <c r="J26" s="40"/>
      <c r="K26" s="40"/>
      <c r="L26" s="40"/>
      <c r="M26" s="56"/>
      <c r="N26" s="4">
        <v>190</v>
      </c>
      <c r="O26" s="5">
        <v>0.02</v>
      </c>
      <c r="P26" s="42"/>
      <c r="Q26" s="42"/>
      <c r="R26" s="40"/>
      <c r="S26" s="40"/>
      <c r="T26" s="2">
        <v>6.0419049263000488</v>
      </c>
      <c r="U26" s="9">
        <v>0.17024999999999998</v>
      </c>
      <c r="V26" s="9">
        <v>1</v>
      </c>
      <c r="W26" s="9">
        <v>1.0286343137025833</v>
      </c>
      <c r="X26" s="9">
        <v>0</v>
      </c>
      <c r="Y26" s="14">
        <v>0</v>
      </c>
      <c r="Z26" s="9">
        <f t="shared" si="0"/>
        <v>1.0286343137025833</v>
      </c>
      <c r="AA26" s="43"/>
      <c r="AC26" s="3">
        <v>57.797769629861207</v>
      </c>
      <c r="AD26" s="44" t="s">
        <v>101</v>
      </c>
      <c r="AE26" s="3">
        <v>5.5856476401925077</v>
      </c>
      <c r="AF26" s="44" t="s">
        <v>101</v>
      </c>
      <c r="AG26" s="62"/>
      <c r="AH26" s="62"/>
    </row>
    <row r="27" spans="1:34" x14ac:dyDescent="0.25">
      <c r="A27" s="38">
        <v>152</v>
      </c>
      <c r="B27" s="50">
        <v>21</v>
      </c>
      <c r="C27" s="40"/>
      <c r="D27" s="18"/>
      <c r="E27" s="40"/>
      <c r="F27" s="40"/>
      <c r="G27" s="40"/>
      <c r="H27" s="40"/>
      <c r="I27" s="40"/>
      <c r="J27" s="40"/>
      <c r="K27" s="40"/>
      <c r="L27" s="40"/>
      <c r="M27" s="55" t="s">
        <v>105</v>
      </c>
      <c r="N27" s="4">
        <v>200</v>
      </c>
      <c r="O27" s="5">
        <v>0.01</v>
      </c>
      <c r="P27" s="42"/>
      <c r="Q27" s="42"/>
      <c r="R27" s="40"/>
      <c r="S27" s="40"/>
      <c r="T27" s="2">
        <v>3.526829719543457</v>
      </c>
      <c r="U27" s="9">
        <v>0.16012499999999999</v>
      </c>
      <c r="V27" s="9">
        <v>1</v>
      </c>
      <c r="W27" s="9">
        <v>0.56473360884189605</v>
      </c>
      <c r="X27" s="9">
        <v>2.9620961107015611</v>
      </c>
      <c r="Y27" s="14">
        <v>0</v>
      </c>
      <c r="Z27" s="9">
        <f t="shared" si="0"/>
        <v>3.526829719543457</v>
      </c>
      <c r="AA27" s="43"/>
      <c r="AC27" s="3">
        <v>46.272503238703109</v>
      </c>
      <c r="AD27" s="44" t="s">
        <v>101</v>
      </c>
      <c r="AE27" s="3">
        <v>0</v>
      </c>
      <c r="AF27" s="44" t="s">
        <v>101</v>
      </c>
      <c r="AG27" s="62"/>
      <c r="AH27" s="62"/>
    </row>
    <row r="28" spans="1:34" x14ac:dyDescent="0.25">
      <c r="A28" s="38">
        <v>153</v>
      </c>
      <c r="B28" s="50">
        <v>18</v>
      </c>
      <c r="C28" s="40"/>
      <c r="D28" s="18"/>
      <c r="E28" s="40"/>
      <c r="F28" s="40"/>
      <c r="G28" s="40"/>
      <c r="H28" s="40"/>
      <c r="I28" s="40"/>
      <c r="J28" s="40"/>
      <c r="K28" s="40"/>
      <c r="L28" s="40"/>
      <c r="M28" s="38"/>
      <c r="N28" s="4">
        <v>210</v>
      </c>
      <c r="O28" s="5">
        <v>0.01</v>
      </c>
      <c r="P28" s="42"/>
      <c r="Q28" s="42"/>
      <c r="R28" s="40"/>
      <c r="S28" s="40"/>
      <c r="T28" s="2">
        <v>1.0241024494171143</v>
      </c>
      <c r="U28" s="9">
        <v>0.16012499999999999</v>
      </c>
      <c r="V28" s="9">
        <v>1</v>
      </c>
      <c r="W28" s="9">
        <v>0.16398440471291542</v>
      </c>
      <c r="X28" s="9">
        <v>0.86011804470419884</v>
      </c>
      <c r="Y28" s="14">
        <v>0</v>
      </c>
      <c r="Z28" s="9">
        <f t="shared" si="0"/>
        <v>1.0241024494171143</v>
      </c>
      <c r="AA28" s="43"/>
      <c r="AC28" s="3">
        <v>29.296605688120223</v>
      </c>
      <c r="AD28" s="44" t="s">
        <v>101</v>
      </c>
      <c r="AE28" s="3">
        <v>0</v>
      </c>
      <c r="AF28" s="44" t="s">
        <v>101</v>
      </c>
      <c r="AG28" s="62"/>
      <c r="AH28" s="62"/>
    </row>
    <row r="29" spans="1:34" x14ac:dyDescent="0.25">
      <c r="A29" s="38">
        <v>154</v>
      </c>
      <c r="B29" s="50">
        <v>1</v>
      </c>
      <c r="C29" s="40"/>
      <c r="D29" s="18"/>
      <c r="E29" s="40"/>
      <c r="F29" s="40"/>
      <c r="G29" s="40"/>
      <c r="H29" s="40"/>
      <c r="I29" s="40"/>
      <c r="J29" s="40"/>
      <c r="K29" s="40"/>
      <c r="L29" s="40"/>
      <c r="M29" s="38"/>
      <c r="N29" s="4">
        <v>220</v>
      </c>
      <c r="O29" s="5">
        <v>0.01</v>
      </c>
      <c r="P29" s="42"/>
      <c r="Q29" s="42"/>
      <c r="R29" s="40"/>
      <c r="S29" s="40"/>
      <c r="T29" s="2">
        <v>3.017580509185791</v>
      </c>
      <c r="U29" s="9">
        <v>0.16012499999999999</v>
      </c>
      <c r="V29" s="9">
        <v>1</v>
      </c>
      <c r="W29" s="9">
        <v>0.48319007903337474</v>
      </c>
      <c r="X29" s="9">
        <v>2.5343904301524161</v>
      </c>
      <c r="Y29" s="14">
        <v>0</v>
      </c>
      <c r="Z29" s="9">
        <f t="shared" si="0"/>
        <v>3.017580509185791</v>
      </c>
      <c r="AA29" s="43"/>
      <c r="AC29" s="3">
        <v>29.522295767153597</v>
      </c>
      <c r="AD29" s="44" t="s">
        <v>101</v>
      </c>
      <c r="AE29" s="3">
        <v>0.25569007903337465</v>
      </c>
      <c r="AF29" s="44" t="s">
        <v>101</v>
      </c>
      <c r="AG29" s="62"/>
      <c r="AH29" s="62"/>
    </row>
    <row r="30" spans="1:34" x14ac:dyDescent="0.25">
      <c r="A30" s="38">
        <v>155</v>
      </c>
      <c r="B30" s="41"/>
      <c r="C30" s="40"/>
      <c r="D30" s="18"/>
      <c r="E30" s="19">
        <v>25.395833332500001</v>
      </c>
      <c r="F30" s="19">
        <v>23.324109045</v>
      </c>
      <c r="G30" s="19">
        <v>21.722697467500002</v>
      </c>
      <c r="H30" s="19">
        <v>17.270358999999999</v>
      </c>
      <c r="I30" s="19">
        <v>16.200370262500002</v>
      </c>
      <c r="J30" s="19">
        <v>16.287694545000001</v>
      </c>
      <c r="K30" s="19">
        <v>20.869782812499999</v>
      </c>
      <c r="L30" s="40"/>
      <c r="M30" s="38"/>
      <c r="N30" s="4">
        <v>230</v>
      </c>
      <c r="O30" s="5">
        <v>0.02</v>
      </c>
      <c r="P30" s="42"/>
      <c r="Q30" s="67"/>
      <c r="R30" s="40"/>
      <c r="S30" s="40"/>
      <c r="T30" s="2">
        <v>4.7893238067626953</v>
      </c>
      <c r="U30" s="9">
        <v>0.17024999999999998</v>
      </c>
      <c r="V30" s="9">
        <v>1</v>
      </c>
      <c r="W30" s="9">
        <v>0.81538237810134884</v>
      </c>
      <c r="X30" s="9">
        <v>3.9739414286613464</v>
      </c>
      <c r="Y30" s="14">
        <v>0</v>
      </c>
      <c r="Z30" s="9">
        <f t="shared" si="0"/>
        <v>4.7893238067626953</v>
      </c>
      <c r="AA30" s="43"/>
      <c r="AC30" s="3">
        <v>30.337678145254944</v>
      </c>
      <c r="AD30" s="19">
        <v>3.3625884637499981</v>
      </c>
      <c r="AE30" s="3">
        <v>1.1010724571347235</v>
      </c>
      <c r="AF30" s="19">
        <v>2.7219627652499989</v>
      </c>
      <c r="AG30" s="62"/>
      <c r="AH30" s="62"/>
    </row>
    <row r="31" spans="1:34" x14ac:dyDescent="0.25">
      <c r="A31" s="38">
        <v>156</v>
      </c>
      <c r="B31" s="41"/>
      <c r="C31" s="40"/>
      <c r="D31" s="18"/>
      <c r="E31" s="40"/>
      <c r="F31" s="40"/>
      <c r="G31" s="40"/>
      <c r="H31" s="40"/>
      <c r="I31" s="40"/>
      <c r="J31" s="40"/>
      <c r="K31" s="40"/>
      <c r="L31" s="40"/>
      <c r="M31" s="55" t="s">
        <v>106</v>
      </c>
      <c r="N31" s="4">
        <v>240</v>
      </c>
      <c r="O31" s="59">
        <v>1.7000000000000001E-2</v>
      </c>
      <c r="P31" s="42"/>
      <c r="Q31" s="67"/>
      <c r="R31" s="40"/>
      <c r="S31" s="40"/>
      <c r="T31" s="2">
        <v>4.7973489761352539</v>
      </c>
      <c r="U31" s="9">
        <v>0.16721249999999999</v>
      </c>
      <c r="V31" s="9">
        <v>1</v>
      </c>
      <c r="W31" s="9">
        <v>0.80217671567201609</v>
      </c>
      <c r="X31" s="9">
        <v>0.18207203048467946</v>
      </c>
      <c r="Y31" s="14">
        <v>0</v>
      </c>
      <c r="Z31" s="9">
        <f t="shared" si="0"/>
        <v>0.98424874615669555</v>
      </c>
      <c r="AA31" s="43"/>
      <c r="AC31" s="3">
        <v>31.13985486092696</v>
      </c>
      <c r="AD31" s="44" t="s">
        <v>101</v>
      </c>
      <c r="AE31" s="3">
        <v>1.9332491728067396</v>
      </c>
      <c r="AF31" s="44" t="s">
        <v>101</v>
      </c>
      <c r="AG31" s="62"/>
      <c r="AH31" s="62"/>
    </row>
    <row r="32" spans="1:34" x14ac:dyDescent="0.25">
      <c r="A32" s="38">
        <v>157</v>
      </c>
      <c r="B32" s="41"/>
      <c r="C32" s="40"/>
      <c r="D32" s="18"/>
      <c r="E32" s="40"/>
      <c r="F32" s="40"/>
      <c r="G32" s="40"/>
      <c r="H32" s="40"/>
      <c r="I32" s="40"/>
      <c r="J32" s="40"/>
      <c r="K32" s="40"/>
      <c r="L32" s="40"/>
      <c r="M32" s="56"/>
      <c r="N32" s="4">
        <v>250</v>
      </c>
      <c r="O32" s="5">
        <v>0.02</v>
      </c>
      <c r="P32" s="42"/>
      <c r="Q32" s="67"/>
      <c r="R32" s="40"/>
      <c r="S32" s="40"/>
      <c r="T32" s="2">
        <v>6.1907243728637695</v>
      </c>
      <c r="U32" s="9">
        <v>0.17024999999999998</v>
      </c>
      <c r="V32" s="9">
        <v>1</v>
      </c>
      <c r="W32" s="9">
        <v>1.0539708244800567</v>
      </c>
      <c r="X32" s="9">
        <v>0</v>
      </c>
      <c r="Y32" s="14">
        <v>0</v>
      </c>
      <c r="Z32" s="9">
        <f t="shared" si="0"/>
        <v>1.0539708244800567</v>
      </c>
      <c r="AA32" s="43"/>
      <c r="AC32" s="3">
        <v>32.193825685407013</v>
      </c>
      <c r="AD32" s="44" t="s">
        <v>101</v>
      </c>
      <c r="AE32" s="3">
        <v>3.0172199972867961</v>
      </c>
      <c r="AF32" s="44" t="s">
        <v>101</v>
      </c>
      <c r="AG32" s="62"/>
      <c r="AH32" s="62"/>
    </row>
    <row r="33" spans="1:34" x14ac:dyDescent="0.25">
      <c r="A33" s="38">
        <v>158</v>
      </c>
      <c r="B33" s="50">
        <v>3</v>
      </c>
      <c r="C33" s="40"/>
      <c r="D33" s="18"/>
      <c r="E33" s="40"/>
      <c r="F33" s="40"/>
      <c r="G33" s="40"/>
      <c r="H33" s="40"/>
      <c r="I33" s="40"/>
      <c r="J33" s="40"/>
      <c r="K33" s="40"/>
      <c r="L33" s="40"/>
      <c r="M33" s="38"/>
      <c r="N33" s="4">
        <v>260</v>
      </c>
      <c r="O33" s="5">
        <v>0.02</v>
      </c>
      <c r="P33" s="42"/>
      <c r="Q33" s="67"/>
      <c r="R33" s="40"/>
      <c r="S33" s="40"/>
      <c r="T33" s="2">
        <v>3.5059618949890137</v>
      </c>
      <c r="U33" s="9">
        <v>0.17024999999999998</v>
      </c>
      <c r="V33" s="9">
        <v>1</v>
      </c>
      <c r="W33" s="9">
        <v>0.59689001262187957</v>
      </c>
      <c r="X33" s="9">
        <v>2.2050000000000001</v>
      </c>
      <c r="Y33" s="14">
        <v>0</v>
      </c>
      <c r="Z33" s="9">
        <f t="shared" si="0"/>
        <v>2.8018900126218798</v>
      </c>
      <c r="AA33" s="43"/>
      <c r="AC33" s="3">
        <v>31.995715698028889</v>
      </c>
      <c r="AD33" s="44" t="s">
        <v>101</v>
      </c>
      <c r="AE33" s="3">
        <v>2.8491100099086757</v>
      </c>
      <c r="AF33" s="44" t="s">
        <v>101</v>
      </c>
      <c r="AG33" s="62"/>
      <c r="AH33" s="62"/>
    </row>
    <row r="34" spans="1:34" x14ac:dyDescent="0.25">
      <c r="A34" s="38">
        <v>159</v>
      </c>
      <c r="B34" s="41">
        <v>0</v>
      </c>
      <c r="C34" s="40"/>
      <c r="D34" s="18"/>
      <c r="E34" s="40"/>
      <c r="F34" s="40"/>
      <c r="G34" s="40"/>
      <c r="H34" s="40"/>
      <c r="I34" s="40"/>
      <c r="J34" s="40"/>
      <c r="K34" s="40"/>
      <c r="L34" s="40"/>
      <c r="M34" s="56"/>
      <c r="N34" s="4">
        <v>270</v>
      </c>
      <c r="O34" s="5">
        <v>0.03</v>
      </c>
      <c r="P34" s="42"/>
      <c r="Q34" s="67"/>
      <c r="R34" s="40"/>
      <c r="S34" s="40"/>
      <c r="T34" s="2">
        <v>2.7542181015014648</v>
      </c>
      <c r="U34" s="9">
        <v>0.18037500000000001</v>
      </c>
      <c r="V34" s="9">
        <v>1</v>
      </c>
      <c r="W34" s="9">
        <v>0.49679209005832675</v>
      </c>
      <c r="X34" s="9">
        <v>0</v>
      </c>
      <c r="Y34" s="14">
        <v>0</v>
      </c>
      <c r="Z34" s="9">
        <f t="shared" si="0"/>
        <v>0.49679209005832675</v>
      </c>
      <c r="AA34" s="43"/>
      <c r="AC34" s="3">
        <v>32.492507788087217</v>
      </c>
      <c r="AD34" s="44" t="s">
        <v>101</v>
      </c>
      <c r="AE34" s="3">
        <v>3.3759020999670022</v>
      </c>
      <c r="AF34" s="44" t="s">
        <v>101</v>
      </c>
      <c r="AG34" s="62"/>
      <c r="AH34" s="62"/>
    </row>
    <row r="35" spans="1:34" x14ac:dyDescent="0.25">
      <c r="A35" s="38">
        <v>160</v>
      </c>
      <c r="B35" s="51">
        <v>9</v>
      </c>
      <c r="C35" s="40"/>
      <c r="D35" s="18"/>
      <c r="E35" s="40"/>
      <c r="F35" s="40"/>
      <c r="G35" s="40"/>
      <c r="H35" s="40"/>
      <c r="I35" s="40"/>
      <c r="J35" s="40"/>
      <c r="K35" s="40"/>
      <c r="L35" s="40"/>
      <c r="M35" s="38"/>
      <c r="N35" s="4">
        <v>280</v>
      </c>
      <c r="O35" s="5">
        <v>0.03</v>
      </c>
      <c r="P35" s="42"/>
      <c r="Q35" s="67"/>
      <c r="R35" s="40"/>
      <c r="S35" s="40"/>
      <c r="T35" s="2">
        <v>3.9797830581665039</v>
      </c>
      <c r="U35" s="9">
        <v>0.18037500000000001</v>
      </c>
      <c r="V35" s="9">
        <v>1</v>
      </c>
      <c r="W35" s="9">
        <v>0.71785336911678321</v>
      </c>
      <c r="X35" s="9">
        <v>3.2619296890497207</v>
      </c>
      <c r="Y35" s="14">
        <v>0</v>
      </c>
      <c r="Z35" s="9">
        <f t="shared" si="0"/>
        <v>3.9797830581665039</v>
      </c>
      <c r="AA35" s="43"/>
      <c r="AC35" s="3">
        <v>30.757861157203997</v>
      </c>
      <c r="AD35" s="44" t="s">
        <v>101</v>
      </c>
      <c r="AE35" s="3">
        <v>1.6712554690837844</v>
      </c>
      <c r="AF35" s="44" t="s">
        <v>101</v>
      </c>
      <c r="AG35" s="62"/>
      <c r="AH35" s="62"/>
    </row>
    <row r="36" spans="1:34" x14ac:dyDescent="0.25">
      <c r="A36" s="38">
        <v>161</v>
      </c>
      <c r="B36" s="50">
        <v>14</v>
      </c>
      <c r="C36" s="40"/>
      <c r="D36" s="18"/>
      <c r="E36" s="40"/>
      <c r="F36" s="40"/>
      <c r="G36" s="40"/>
      <c r="H36" s="40"/>
      <c r="I36" s="40"/>
      <c r="J36" s="40"/>
      <c r="K36" s="40"/>
      <c r="L36" s="45"/>
      <c r="M36" s="38"/>
      <c r="N36" s="4">
        <v>290</v>
      </c>
      <c r="O36" s="5">
        <v>0.03</v>
      </c>
      <c r="P36" s="42"/>
      <c r="Q36" s="67"/>
      <c r="R36" s="40"/>
      <c r="S36" s="45"/>
      <c r="T36" s="2">
        <v>3.8963887691497803</v>
      </c>
      <c r="U36" s="9">
        <v>0.18037500000000001</v>
      </c>
      <c r="V36" s="9">
        <v>1</v>
      </c>
      <c r="W36" s="9">
        <v>0.7028111242353916</v>
      </c>
      <c r="X36" s="9">
        <v>3.1935776449143889</v>
      </c>
      <c r="Y36" s="14">
        <v>0</v>
      </c>
      <c r="Z36" s="9">
        <f t="shared" si="0"/>
        <v>3.8963887691497803</v>
      </c>
      <c r="AA36" s="43"/>
      <c r="AC36" s="3">
        <v>22.836749926353779</v>
      </c>
      <c r="AD36" s="44" t="s">
        <v>101</v>
      </c>
      <c r="AE36" s="3">
        <v>0</v>
      </c>
      <c r="AF36" s="44" t="s">
        <v>101</v>
      </c>
      <c r="AG36" s="62"/>
      <c r="AH36" s="62"/>
    </row>
    <row r="37" spans="1:34" x14ac:dyDescent="0.25">
      <c r="A37" s="38">
        <v>162</v>
      </c>
      <c r="B37" s="50">
        <v>2</v>
      </c>
      <c r="C37" s="40"/>
      <c r="D37" s="18"/>
      <c r="E37" s="40"/>
      <c r="F37" s="40"/>
      <c r="G37" s="40"/>
      <c r="H37" s="40"/>
      <c r="I37" s="40"/>
      <c r="J37" s="40"/>
      <c r="K37" s="40"/>
      <c r="L37" s="40"/>
      <c r="M37" s="38"/>
      <c r="N37" s="4">
        <v>300</v>
      </c>
      <c r="O37" s="5">
        <v>0.04</v>
      </c>
      <c r="P37" s="42"/>
      <c r="Q37" s="67"/>
      <c r="R37" s="40"/>
      <c r="S37" s="40"/>
      <c r="T37" s="2">
        <v>4.2354693412780762</v>
      </c>
      <c r="U37" s="9">
        <v>0.1905</v>
      </c>
      <c r="V37" s="9">
        <v>1</v>
      </c>
      <c r="W37" s="9">
        <v>0.80685690951347355</v>
      </c>
      <c r="X37" s="9">
        <v>3.4286124317646025</v>
      </c>
      <c r="Y37" s="14">
        <v>0</v>
      </c>
      <c r="Z37" s="9">
        <f t="shared" si="0"/>
        <v>4.2354693412780762</v>
      </c>
      <c r="AA37" s="43"/>
      <c r="AC37" s="3">
        <v>21.136141622717467</v>
      </c>
      <c r="AD37" s="44" t="s">
        <v>101</v>
      </c>
      <c r="AE37" s="3">
        <v>0</v>
      </c>
      <c r="AF37" s="44" t="s">
        <v>101</v>
      </c>
      <c r="AG37" s="62"/>
      <c r="AH37" s="62"/>
    </row>
    <row r="38" spans="1:34" x14ac:dyDescent="0.25">
      <c r="A38" s="38">
        <v>163</v>
      </c>
      <c r="B38" s="50">
        <v>1</v>
      </c>
      <c r="C38" s="40"/>
      <c r="D38" s="18"/>
      <c r="E38" s="40"/>
      <c r="F38" s="40"/>
      <c r="G38" s="40"/>
      <c r="H38" s="40"/>
      <c r="I38" s="40"/>
      <c r="J38" s="40"/>
      <c r="K38" s="40"/>
      <c r="L38" s="39"/>
      <c r="M38" s="38"/>
      <c r="N38" s="4">
        <v>310</v>
      </c>
      <c r="O38" s="5">
        <v>0.04</v>
      </c>
      <c r="P38" s="42"/>
      <c r="Q38" s="67"/>
      <c r="R38" s="40"/>
      <c r="S38" s="39"/>
      <c r="T38" s="2">
        <v>5.5089602470397949</v>
      </c>
      <c r="U38" s="9">
        <v>0.1905</v>
      </c>
      <c r="V38" s="9">
        <v>1</v>
      </c>
      <c r="W38" s="9">
        <v>1.049456927061081</v>
      </c>
      <c r="X38" s="9">
        <v>2.25199266603589</v>
      </c>
      <c r="Y38" s="14">
        <v>0</v>
      </c>
      <c r="Z38" s="9">
        <f t="shared" si="0"/>
        <v>3.3014495930969709</v>
      </c>
      <c r="AA38" s="43"/>
      <c r="AC38" s="3">
        <v>21.905598549778546</v>
      </c>
      <c r="AD38" s="44" t="s">
        <v>101</v>
      </c>
      <c r="AE38" s="3">
        <v>0.79945692706108096</v>
      </c>
      <c r="AF38" s="44" t="s">
        <v>101</v>
      </c>
      <c r="AG38" s="62"/>
      <c r="AH38" s="62"/>
    </row>
    <row r="39" spans="1:34" x14ac:dyDescent="0.25">
      <c r="A39" s="38">
        <v>164</v>
      </c>
      <c r="B39" s="41">
        <v>0</v>
      </c>
      <c r="C39" s="40"/>
      <c r="D39" s="18"/>
      <c r="E39" s="40"/>
      <c r="F39" s="40"/>
      <c r="G39" s="40"/>
      <c r="H39" s="40"/>
      <c r="I39" s="40"/>
      <c r="J39" s="40"/>
      <c r="K39" s="40"/>
      <c r="L39" s="40"/>
      <c r="M39" s="38"/>
      <c r="N39" s="4">
        <v>320</v>
      </c>
      <c r="O39" s="5">
        <v>0.04</v>
      </c>
      <c r="P39" s="42"/>
      <c r="Q39" s="67"/>
      <c r="R39" s="40"/>
      <c r="S39" s="40"/>
      <c r="T39" s="2">
        <v>5.1970152854919434</v>
      </c>
      <c r="U39" s="9">
        <v>0.1905</v>
      </c>
      <c r="V39" s="9">
        <v>1</v>
      </c>
      <c r="W39" s="9">
        <v>0.99003141188621524</v>
      </c>
      <c r="X39" s="9">
        <v>0</v>
      </c>
      <c r="Y39" s="14">
        <v>0</v>
      </c>
      <c r="Z39" s="9">
        <f t="shared" si="0"/>
        <v>0.99003141188621524</v>
      </c>
      <c r="AA39" s="43"/>
      <c r="AC39" s="3">
        <v>22.89562996166476</v>
      </c>
      <c r="AD39" s="44" t="s">
        <v>101</v>
      </c>
      <c r="AE39" s="3">
        <v>1.8194883389472962</v>
      </c>
      <c r="AF39" s="44" t="s">
        <v>101</v>
      </c>
      <c r="AG39" s="62"/>
      <c r="AH39" s="62"/>
    </row>
    <row r="40" spans="1:34" x14ac:dyDescent="0.25">
      <c r="A40" s="38">
        <v>165</v>
      </c>
      <c r="B40" s="41">
        <v>0</v>
      </c>
      <c r="C40" s="40"/>
      <c r="D40" s="18"/>
      <c r="E40" s="40"/>
      <c r="F40" s="40"/>
      <c r="G40" s="40"/>
      <c r="H40" s="40"/>
      <c r="I40" s="40"/>
      <c r="J40" s="40"/>
      <c r="K40" s="40"/>
      <c r="L40" s="40"/>
      <c r="M40" s="56"/>
      <c r="N40" s="4">
        <v>335</v>
      </c>
      <c r="O40" s="5">
        <v>0.05</v>
      </c>
      <c r="P40" s="42"/>
      <c r="Q40" s="67"/>
      <c r="R40" s="40"/>
      <c r="S40" s="40"/>
      <c r="T40" s="2">
        <v>4.7279934883117676</v>
      </c>
      <c r="U40" s="9">
        <v>0.200625</v>
      </c>
      <c r="V40" s="9">
        <v>1</v>
      </c>
      <c r="W40" s="9">
        <v>0.94855369359254837</v>
      </c>
      <c r="X40" s="9">
        <v>0</v>
      </c>
      <c r="Y40" s="14">
        <v>0</v>
      </c>
      <c r="Z40" s="9">
        <f t="shared" si="0"/>
        <v>0.94855369359254837</v>
      </c>
      <c r="AA40" s="43"/>
      <c r="AC40" s="3">
        <v>23.844183655257307</v>
      </c>
      <c r="AD40" s="44" t="s">
        <v>101</v>
      </c>
      <c r="AE40" s="3">
        <v>2.8130420325398444</v>
      </c>
      <c r="AF40" s="44" t="s">
        <v>101</v>
      </c>
      <c r="AG40" s="62"/>
      <c r="AH40" s="62"/>
    </row>
    <row r="41" spans="1:34" x14ac:dyDescent="0.25">
      <c r="A41" s="38">
        <v>166</v>
      </c>
      <c r="B41" s="50">
        <v>1</v>
      </c>
      <c r="C41" s="40"/>
      <c r="D41" s="18"/>
      <c r="E41" s="40"/>
      <c r="F41" s="40"/>
      <c r="G41" s="40"/>
      <c r="H41" s="40"/>
      <c r="I41" s="40"/>
      <c r="J41" s="40"/>
      <c r="K41" s="40"/>
      <c r="L41" s="40"/>
      <c r="M41" s="58" t="s">
        <v>108</v>
      </c>
      <c r="N41" s="4">
        <v>350</v>
      </c>
      <c r="O41" s="5">
        <v>0.05</v>
      </c>
      <c r="P41" s="42"/>
      <c r="Q41" s="68">
        <v>13</v>
      </c>
      <c r="R41" s="40"/>
      <c r="S41" s="40"/>
      <c r="T41" s="2">
        <v>4.9871034622192383</v>
      </c>
      <c r="U41" s="9">
        <v>0.200625</v>
      </c>
      <c r="V41" s="9">
        <v>1</v>
      </c>
      <c r="W41" s="9">
        <v>1.0005376321077346</v>
      </c>
      <c r="X41" s="9">
        <v>0.71249999999999991</v>
      </c>
      <c r="Y41" s="14">
        <v>0</v>
      </c>
      <c r="Z41" s="9">
        <f t="shared" si="0"/>
        <v>1.7130376321077345</v>
      </c>
      <c r="AA41" s="43"/>
      <c r="AC41" s="3">
        <v>24.557221287365039</v>
      </c>
      <c r="AD41" s="44" t="s">
        <v>101</v>
      </c>
      <c r="AE41" s="3">
        <v>3.5710796646475789</v>
      </c>
      <c r="AF41" s="44" t="s">
        <v>101</v>
      </c>
      <c r="AG41" s="62"/>
      <c r="AH41" s="62"/>
    </row>
    <row r="42" spans="1:34" x14ac:dyDescent="0.25">
      <c r="A42" s="38">
        <v>167</v>
      </c>
      <c r="B42" s="41">
        <v>0</v>
      </c>
      <c r="C42" s="40"/>
      <c r="D42" s="18"/>
      <c r="E42" s="19">
        <v>19.137499999999999</v>
      </c>
      <c r="F42" s="19">
        <v>20.362450837499999</v>
      </c>
      <c r="G42" s="19">
        <v>19.945739147499999</v>
      </c>
      <c r="H42" s="19">
        <v>16.673820129999999</v>
      </c>
      <c r="I42" s="19">
        <v>16.339844482499998</v>
      </c>
      <c r="J42" s="19">
        <v>17.409913235000001</v>
      </c>
      <c r="K42" s="19">
        <v>21.930664032500001</v>
      </c>
      <c r="L42" s="40"/>
      <c r="M42" s="38"/>
      <c r="N42" s="4">
        <v>365</v>
      </c>
      <c r="O42" s="5">
        <v>0.06</v>
      </c>
      <c r="P42" s="42"/>
      <c r="Q42" s="67"/>
      <c r="R42" s="40"/>
      <c r="S42" s="40"/>
      <c r="T42" s="2">
        <v>6.3451809883117676</v>
      </c>
      <c r="U42" s="9">
        <v>0.21074999999999999</v>
      </c>
      <c r="V42" s="9">
        <v>1</v>
      </c>
      <c r="W42" s="9">
        <v>1.337246893286705</v>
      </c>
      <c r="X42" s="9">
        <v>0</v>
      </c>
      <c r="Y42" s="14">
        <v>0</v>
      </c>
      <c r="Z42" s="9">
        <f t="shared" si="0"/>
        <v>1.337246893286705</v>
      </c>
      <c r="AA42" s="43"/>
      <c r="AC42" s="3">
        <v>25.894468180651742</v>
      </c>
      <c r="AD42" s="19">
        <v>28.755554655000001</v>
      </c>
      <c r="AE42" s="3">
        <v>4.9533265579342842</v>
      </c>
      <c r="AF42" s="19">
        <v>18.376980699375</v>
      </c>
      <c r="AG42" s="62"/>
      <c r="AH42" s="62"/>
    </row>
    <row r="43" spans="1:34" x14ac:dyDescent="0.25">
      <c r="A43" s="38">
        <v>168</v>
      </c>
      <c r="B43" s="50">
        <v>2</v>
      </c>
      <c r="C43" s="40"/>
      <c r="D43" s="18"/>
      <c r="E43" s="40"/>
      <c r="F43" s="40"/>
      <c r="G43" s="40"/>
      <c r="H43" s="40"/>
      <c r="I43" s="40"/>
      <c r="J43" s="40"/>
      <c r="K43" s="40"/>
      <c r="L43" s="40"/>
      <c r="M43" s="57"/>
      <c r="N43" s="4">
        <v>380</v>
      </c>
      <c r="O43" s="59">
        <v>0.05</v>
      </c>
      <c r="P43" s="42"/>
      <c r="Q43" s="67"/>
      <c r="R43" s="40"/>
      <c r="S43" s="40"/>
      <c r="T43" s="2">
        <v>6.2347240447998047</v>
      </c>
      <c r="U43" s="9">
        <v>0.200625</v>
      </c>
      <c r="V43" s="9">
        <v>1</v>
      </c>
      <c r="W43" s="9">
        <v>1.2508415114879607</v>
      </c>
      <c r="X43" s="9">
        <v>1.4249999999999998</v>
      </c>
      <c r="Y43" s="14">
        <v>0</v>
      </c>
      <c r="Z43" s="9">
        <f t="shared" si="0"/>
        <v>2.6758415114879606</v>
      </c>
      <c r="AA43" s="43"/>
      <c r="AC43" s="3">
        <v>26.570309692139706</v>
      </c>
      <c r="AD43" s="44" t="s">
        <v>101</v>
      </c>
      <c r="AE43" s="3">
        <v>5.6741680694222447</v>
      </c>
      <c r="AF43" s="44" t="s">
        <v>101</v>
      </c>
      <c r="AG43" s="62"/>
      <c r="AH43" s="62"/>
    </row>
    <row r="44" spans="1:34" x14ac:dyDescent="0.25">
      <c r="A44" s="38">
        <v>169</v>
      </c>
      <c r="B44" s="41">
        <v>0</v>
      </c>
      <c r="C44" s="40"/>
      <c r="D44" s="18"/>
      <c r="E44" s="40"/>
      <c r="F44" s="40"/>
      <c r="G44" s="40"/>
      <c r="H44" s="40"/>
      <c r="I44" s="40"/>
      <c r="J44" s="40"/>
      <c r="K44" s="40"/>
      <c r="L44" s="40"/>
      <c r="M44" s="38"/>
      <c r="N44" s="4">
        <v>395</v>
      </c>
      <c r="O44" s="5">
        <v>7.0000000000000007E-2</v>
      </c>
      <c r="P44" s="42"/>
      <c r="Q44" s="67"/>
      <c r="R44" s="40"/>
      <c r="S44" s="40"/>
      <c r="T44" s="2">
        <v>7.1908469200134277</v>
      </c>
      <c r="U44" s="9">
        <v>0.22087499999999999</v>
      </c>
      <c r="V44" s="9">
        <v>1</v>
      </c>
      <c r="W44" s="9">
        <v>1.5882783134579657</v>
      </c>
      <c r="X44" s="9">
        <v>0</v>
      </c>
      <c r="Y44" s="14">
        <v>0</v>
      </c>
      <c r="Z44" s="9">
        <f t="shared" si="0"/>
        <v>1.5882783134579657</v>
      </c>
      <c r="AA44" s="43"/>
      <c r="AC44" s="3">
        <v>28.158588005597672</v>
      </c>
      <c r="AD44" s="44" t="s">
        <v>101</v>
      </c>
      <c r="AE44" s="3">
        <v>7.3074463828802099</v>
      </c>
      <c r="AF44" s="44" t="s">
        <v>101</v>
      </c>
      <c r="AG44" s="62"/>
      <c r="AH44" s="62"/>
    </row>
    <row r="45" spans="1:34" x14ac:dyDescent="0.25">
      <c r="A45" s="38">
        <v>170</v>
      </c>
      <c r="B45" s="41">
        <v>0</v>
      </c>
      <c r="C45" s="40"/>
      <c r="D45" s="18"/>
      <c r="E45" s="40"/>
      <c r="F45" s="40"/>
      <c r="G45" s="40"/>
      <c r="H45" s="40"/>
      <c r="I45" s="40"/>
      <c r="J45" s="40"/>
      <c r="K45" s="40"/>
      <c r="L45" s="40"/>
      <c r="M45" s="38"/>
      <c r="N45" s="4">
        <v>410</v>
      </c>
      <c r="O45" s="59">
        <v>7.0000000000000007E-2</v>
      </c>
      <c r="P45" s="42"/>
      <c r="Q45" s="67"/>
      <c r="R45" s="40"/>
      <c r="S45" s="40"/>
      <c r="T45" s="2">
        <v>6.8799228668212891</v>
      </c>
      <c r="U45" s="9">
        <v>0.22087499999999999</v>
      </c>
      <c r="V45" s="9">
        <v>1</v>
      </c>
      <c r="W45" s="9">
        <v>1.5196029632091521</v>
      </c>
      <c r="X45" s="9">
        <v>0</v>
      </c>
      <c r="Y45" s="14">
        <v>0</v>
      </c>
      <c r="Z45" s="9">
        <f t="shared" si="0"/>
        <v>1.5196029632091521</v>
      </c>
      <c r="AA45" s="43"/>
      <c r="AC45" s="3">
        <v>29.678190968806824</v>
      </c>
      <c r="AD45" s="44" t="s">
        <v>101</v>
      </c>
      <c r="AE45" s="3">
        <v>8.8720493460893621</v>
      </c>
      <c r="AF45" s="44" t="s">
        <v>101</v>
      </c>
      <c r="AG45" s="62"/>
      <c r="AH45" s="62"/>
    </row>
    <row r="46" spans="1:34" x14ac:dyDescent="0.25">
      <c r="A46" s="38">
        <v>171</v>
      </c>
      <c r="B46" s="41">
        <v>0</v>
      </c>
      <c r="C46" s="40"/>
      <c r="D46" s="18"/>
      <c r="E46" s="40"/>
      <c r="F46" s="40"/>
      <c r="G46" s="40"/>
      <c r="H46" s="40"/>
      <c r="I46" s="40"/>
      <c r="J46" s="40"/>
      <c r="K46" s="40"/>
      <c r="L46" s="40"/>
      <c r="M46" s="38"/>
      <c r="N46" s="4">
        <v>425</v>
      </c>
      <c r="O46" s="5">
        <v>0.09</v>
      </c>
      <c r="P46" s="42"/>
      <c r="Q46" s="67"/>
      <c r="R46" s="40"/>
      <c r="S46" s="40"/>
      <c r="T46" s="2">
        <v>5.0730924606323242</v>
      </c>
      <c r="U46" s="9">
        <v>0.24112499999999998</v>
      </c>
      <c r="V46" s="9">
        <v>1</v>
      </c>
      <c r="W46" s="9">
        <v>1.223249419569969</v>
      </c>
      <c r="X46" s="9">
        <v>0</v>
      </c>
      <c r="Y46" s="14">
        <v>0</v>
      </c>
      <c r="Z46" s="9">
        <f t="shared" si="0"/>
        <v>1.223249419569969</v>
      </c>
      <c r="AA46" s="43"/>
      <c r="AC46" s="3">
        <v>30.901440388376791</v>
      </c>
      <c r="AD46" s="44" t="s">
        <v>101</v>
      </c>
      <c r="AE46" s="3">
        <v>10.140298765659331</v>
      </c>
      <c r="AF46" s="44" t="s">
        <v>101</v>
      </c>
      <c r="AG46" s="62"/>
      <c r="AH46" s="62"/>
    </row>
    <row r="47" spans="1:34" x14ac:dyDescent="0.25">
      <c r="A47" s="38">
        <v>172</v>
      </c>
      <c r="B47" s="41">
        <v>0</v>
      </c>
      <c r="C47" s="40"/>
      <c r="D47" s="18"/>
      <c r="E47" s="40"/>
      <c r="F47" s="40"/>
      <c r="G47" s="40"/>
      <c r="H47" s="40"/>
      <c r="I47" s="40"/>
      <c r="J47" s="40"/>
      <c r="K47" s="40"/>
      <c r="L47" s="40"/>
      <c r="M47" s="56"/>
      <c r="N47" s="4">
        <v>440</v>
      </c>
      <c r="O47" s="5">
        <v>0.1</v>
      </c>
      <c r="P47" s="42"/>
      <c r="Q47" s="67"/>
      <c r="R47" s="40"/>
      <c r="S47" s="40"/>
      <c r="T47" s="2">
        <v>7.4255542755126953</v>
      </c>
      <c r="U47" s="9">
        <v>0.25124999999999997</v>
      </c>
      <c r="V47" s="9">
        <v>1</v>
      </c>
      <c r="W47" s="9">
        <v>1.8656705117225645</v>
      </c>
      <c r="X47" s="9">
        <v>0</v>
      </c>
      <c r="Y47" s="14">
        <v>0</v>
      </c>
      <c r="Z47" s="9">
        <f t="shared" si="0"/>
        <v>1.8656705117225645</v>
      </c>
      <c r="AA47" s="43"/>
      <c r="AC47" s="3">
        <v>32.767110900099354</v>
      </c>
      <c r="AD47" s="44" t="s">
        <v>101</v>
      </c>
      <c r="AE47" s="3">
        <v>12.050969277381895</v>
      </c>
      <c r="AF47" s="44" t="s">
        <v>101</v>
      </c>
      <c r="AG47" s="62"/>
      <c r="AH47" s="62"/>
    </row>
    <row r="48" spans="1:34" x14ac:dyDescent="0.25">
      <c r="A48" s="38">
        <v>173</v>
      </c>
      <c r="B48" s="41">
        <v>0</v>
      </c>
      <c r="C48" s="40"/>
      <c r="D48" s="18"/>
      <c r="E48" s="40"/>
      <c r="F48" s="40"/>
      <c r="G48" s="40"/>
      <c r="H48" s="40"/>
      <c r="I48" s="40"/>
      <c r="J48" s="40"/>
      <c r="K48" s="40"/>
      <c r="L48" s="40"/>
      <c r="M48" s="55" t="s">
        <v>109</v>
      </c>
      <c r="N48" s="4">
        <v>455</v>
      </c>
      <c r="O48" s="59">
        <v>0.11</v>
      </c>
      <c r="P48" s="42"/>
      <c r="Q48" s="68">
        <v>26</v>
      </c>
      <c r="R48" s="40"/>
      <c r="S48" s="40"/>
      <c r="T48" s="2">
        <v>8.0726747512817383</v>
      </c>
      <c r="U48" s="9">
        <v>0.26137500000000002</v>
      </c>
      <c r="V48" s="9">
        <v>1</v>
      </c>
      <c r="W48" s="9">
        <v>2.1099953631162647</v>
      </c>
      <c r="X48" s="9">
        <v>0</v>
      </c>
      <c r="Y48" s="14">
        <v>0</v>
      </c>
      <c r="Z48" s="9">
        <f t="shared" si="0"/>
        <v>2.1099953631162647</v>
      </c>
      <c r="AA48" s="43"/>
      <c r="AC48" s="3">
        <v>34.877106263215616</v>
      </c>
      <c r="AD48" s="44" t="s">
        <v>101</v>
      </c>
      <c r="AE48" s="3">
        <v>14.431603768373162</v>
      </c>
      <c r="AF48" s="44" t="s">
        <v>101</v>
      </c>
      <c r="AG48" s="62"/>
      <c r="AH48" s="62"/>
    </row>
    <row r="49" spans="1:34" x14ac:dyDescent="0.25">
      <c r="A49" s="38">
        <v>174</v>
      </c>
      <c r="B49" s="41">
        <v>0</v>
      </c>
      <c r="C49" s="40"/>
      <c r="D49" s="18"/>
      <c r="E49" s="40"/>
      <c r="F49" s="40"/>
      <c r="G49" s="40"/>
      <c r="H49" s="40"/>
      <c r="I49" s="40"/>
      <c r="J49" s="40"/>
      <c r="K49" s="40"/>
      <c r="L49" s="40"/>
      <c r="M49" s="57"/>
      <c r="N49" s="4">
        <v>470</v>
      </c>
      <c r="O49" s="5">
        <v>0.13</v>
      </c>
      <c r="P49" s="42"/>
      <c r="Q49" s="67"/>
      <c r="R49" s="40"/>
      <c r="S49" s="40"/>
      <c r="T49" s="2">
        <v>6.4192342758178711</v>
      </c>
      <c r="U49" s="9">
        <v>0.28162500000000001</v>
      </c>
      <c r="V49" s="9">
        <v>1</v>
      </c>
      <c r="W49" s="9">
        <v>1.8078168529272081</v>
      </c>
      <c r="X49" s="9">
        <v>0</v>
      </c>
      <c r="Y49" s="14">
        <v>0</v>
      </c>
      <c r="Z49" s="9">
        <f t="shared" si="0"/>
        <v>1.8078168529272081</v>
      </c>
      <c r="AA49" s="43"/>
      <c r="AC49" s="3">
        <v>36.684923116142826</v>
      </c>
      <c r="AD49" s="44" t="s">
        <v>101</v>
      </c>
      <c r="AE49" s="3">
        <v>16.510059749175369</v>
      </c>
      <c r="AF49" s="44" t="s">
        <v>101</v>
      </c>
      <c r="AG49" s="62"/>
      <c r="AH49" s="62"/>
    </row>
    <row r="50" spans="1:34" x14ac:dyDescent="0.25">
      <c r="A50" s="38">
        <v>175</v>
      </c>
      <c r="B50" s="41">
        <v>0</v>
      </c>
      <c r="C50" s="19">
        <v>14.646464646464645</v>
      </c>
      <c r="D50" s="18"/>
      <c r="E50" s="40"/>
      <c r="F50" s="40"/>
      <c r="G50" s="40"/>
      <c r="H50" s="40"/>
      <c r="I50" s="40"/>
      <c r="J50" s="40"/>
      <c r="K50" s="40"/>
      <c r="L50" s="40"/>
      <c r="M50" s="38"/>
      <c r="N50" s="4">
        <v>485</v>
      </c>
      <c r="O50" s="5">
        <v>0.15</v>
      </c>
      <c r="P50" s="42"/>
      <c r="Q50" s="67"/>
      <c r="R50" s="40"/>
      <c r="S50" s="40"/>
      <c r="T50" s="2">
        <v>6.5819334983825684</v>
      </c>
      <c r="U50" s="9">
        <v>0.301875</v>
      </c>
      <c r="V50" s="9">
        <v>1</v>
      </c>
      <c r="W50" s="9">
        <v>1.9869211748242379</v>
      </c>
      <c r="X50" s="9">
        <v>2.0943629837222968</v>
      </c>
      <c r="Y50" s="14">
        <v>0</v>
      </c>
      <c r="Z50" s="9">
        <f t="shared" si="0"/>
        <v>4.0812841585465343</v>
      </c>
      <c r="AA50" s="43"/>
      <c r="AC50" s="3">
        <v>26.119742628224717</v>
      </c>
      <c r="AD50" s="44" t="s">
        <v>101</v>
      </c>
      <c r="AE50" s="3">
        <v>6.2155183891322601</v>
      </c>
      <c r="AF50" s="44" t="s">
        <v>101</v>
      </c>
      <c r="AG50" s="62"/>
      <c r="AH50" s="62"/>
    </row>
    <row r="51" spans="1:34" x14ac:dyDescent="0.25">
      <c r="A51" s="38">
        <v>176</v>
      </c>
      <c r="B51" s="50">
        <v>6</v>
      </c>
      <c r="C51" s="40"/>
      <c r="D51" s="18"/>
      <c r="E51" s="40"/>
      <c r="F51" s="40"/>
      <c r="G51" s="40"/>
      <c r="H51" s="40"/>
      <c r="I51" s="40"/>
      <c r="J51" s="40"/>
      <c r="K51" s="40"/>
      <c r="L51" s="40"/>
      <c r="M51" s="55" t="s">
        <v>110</v>
      </c>
      <c r="N51" s="4">
        <v>500</v>
      </c>
      <c r="O51" s="5">
        <v>0.17</v>
      </c>
      <c r="P51" s="42"/>
      <c r="Q51" s="68">
        <v>35</v>
      </c>
      <c r="R51" s="40"/>
      <c r="S51" s="40"/>
      <c r="T51" s="2">
        <v>5.6228294372558594</v>
      </c>
      <c r="U51" s="9">
        <v>0.32212499999999999</v>
      </c>
      <c r="V51" s="9">
        <v>1</v>
      </c>
      <c r="W51" s="9">
        <v>1.8112539324760437</v>
      </c>
      <c r="X51" s="9">
        <v>3.7349999999999994</v>
      </c>
      <c r="Y51" s="14">
        <v>0</v>
      </c>
      <c r="Z51" s="9">
        <f t="shared" si="0"/>
        <v>5.5462539324760431</v>
      </c>
      <c r="AA51" s="43"/>
      <c r="AC51" s="3">
        <v>25.665996560700762</v>
      </c>
      <c r="AD51" s="44" t="s">
        <v>101</v>
      </c>
      <c r="AE51" s="3">
        <v>6.0324114494833037</v>
      </c>
      <c r="AF51" s="44" t="s">
        <v>101</v>
      </c>
      <c r="AG51" s="62"/>
      <c r="AH51" s="62"/>
    </row>
    <row r="52" spans="1:34" x14ac:dyDescent="0.25">
      <c r="A52" s="38">
        <v>177</v>
      </c>
      <c r="B52" s="50">
        <v>5</v>
      </c>
      <c r="C52" s="40"/>
      <c r="D52" s="18"/>
      <c r="E52" s="40"/>
      <c r="F52" s="40"/>
      <c r="G52" s="40"/>
      <c r="H52" s="40"/>
      <c r="I52" s="40"/>
      <c r="J52" s="40"/>
      <c r="K52" s="40"/>
      <c r="L52" s="40"/>
      <c r="M52" s="57"/>
      <c r="N52" s="4">
        <v>520</v>
      </c>
      <c r="O52" s="5">
        <v>0.19</v>
      </c>
      <c r="P52" s="42"/>
      <c r="Q52" s="67"/>
      <c r="R52" s="40"/>
      <c r="S52" s="40"/>
      <c r="T52" s="2">
        <v>4.7449131011962891</v>
      </c>
      <c r="U52" s="9">
        <v>0.34237499999999998</v>
      </c>
      <c r="V52" s="9">
        <v>1</v>
      </c>
      <c r="W52" s="9">
        <v>1.6245396230220794</v>
      </c>
      <c r="X52" s="9">
        <v>2.4228734781742105</v>
      </c>
      <c r="Y52" s="14">
        <v>0</v>
      </c>
      <c r="Z52" s="9">
        <f t="shared" si="0"/>
        <v>4.0474131011962902</v>
      </c>
      <c r="AA52" s="43"/>
      <c r="AC52" s="3">
        <v>24.713409661897053</v>
      </c>
      <c r="AD52" s="44" t="s">
        <v>101</v>
      </c>
      <c r="AE52" s="3">
        <v>5.4406767211795941</v>
      </c>
      <c r="AF52" s="44" t="s">
        <v>101</v>
      </c>
      <c r="AG52" s="62"/>
      <c r="AH52" s="62"/>
    </row>
    <row r="53" spans="1:34" x14ac:dyDescent="0.25">
      <c r="A53" s="38">
        <v>178</v>
      </c>
      <c r="B53" s="41">
        <v>0</v>
      </c>
      <c r="C53" s="40"/>
      <c r="D53" s="18"/>
      <c r="E53" s="40"/>
      <c r="F53" s="40"/>
      <c r="G53" s="40"/>
      <c r="H53" s="40"/>
      <c r="I53" s="40"/>
      <c r="J53" s="40"/>
      <c r="K53" s="40"/>
      <c r="L53" s="40"/>
      <c r="M53" s="38"/>
      <c r="N53" s="4">
        <v>540</v>
      </c>
      <c r="O53" s="5">
        <v>0.22</v>
      </c>
      <c r="P53" s="42"/>
      <c r="Q53" s="67"/>
      <c r="R53" s="40"/>
      <c r="S53" s="40"/>
      <c r="T53" s="2">
        <v>7.0584020614624023</v>
      </c>
      <c r="U53" s="9">
        <v>0.37275000000000003</v>
      </c>
      <c r="V53" s="9">
        <v>1</v>
      </c>
      <c r="W53" s="9">
        <v>2.6310193684101106</v>
      </c>
      <c r="X53" s="9">
        <v>0</v>
      </c>
      <c r="Y53" s="14">
        <v>0</v>
      </c>
      <c r="Z53" s="9">
        <f t="shared" si="0"/>
        <v>2.6310193684101106</v>
      </c>
      <c r="AA53" s="43"/>
      <c r="AC53" s="3">
        <v>27.344429030307165</v>
      </c>
      <c r="AD53" s="44" t="s">
        <v>101</v>
      </c>
      <c r="AE53" s="3">
        <v>8.4325482600897033</v>
      </c>
      <c r="AF53" s="44" t="s">
        <v>101</v>
      </c>
      <c r="AG53" s="62"/>
      <c r="AH53" s="62"/>
    </row>
    <row r="54" spans="1:34" x14ac:dyDescent="0.25">
      <c r="A54" s="38">
        <v>179</v>
      </c>
      <c r="B54" s="41">
        <v>0</v>
      </c>
      <c r="C54" s="40"/>
      <c r="D54" s="18"/>
      <c r="E54" s="40"/>
      <c r="F54" s="40"/>
      <c r="G54" s="40"/>
      <c r="H54" s="40"/>
      <c r="I54" s="40"/>
      <c r="J54" s="40"/>
      <c r="K54" s="40"/>
      <c r="L54" s="40"/>
      <c r="M54" s="56"/>
      <c r="N54" s="4">
        <v>560</v>
      </c>
      <c r="O54" s="5">
        <v>0.26</v>
      </c>
      <c r="P54" s="42"/>
      <c r="Q54" s="67"/>
      <c r="R54" s="40"/>
      <c r="S54" s="40"/>
      <c r="T54" s="2">
        <v>7.1265182495117187</v>
      </c>
      <c r="U54" s="9">
        <v>0.41325000000000001</v>
      </c>
      <c r="V54" s="9">
        <v>1</v>
      </c>
      <c r="W54" s="9">
        <v>2.9450336666107177</v>
      </c>
      <c r="X54" s="9">
        <v>0</v>
      </c>
      <c r="Y54" s="14">
        <v>0</v>
      </c>
      <c r="Z54" s="9">
        <f t="shared" si="0"/>
        <v>2.9450336666107177</v>
      </c>
      <c r="AA54" s="43"/>
      <c r="AC54" s="3">
        <v>30.289462696917884</v>
      </c>
      <c r="AD54" s="44" t="s">
        <v>101</v>
      </c>
      <c r="AE54" s="3">
        <v>11.73843409720042</v>
      </c>
      <c r="AF54" s="44" t="s">
        <v>101</v>
      </c>
      <c r="AG54" s="62"/>
      <c r="AH54" s="62"/>
    </row>
    <row r="55" spans="1:34" x14ac:dyDescent="0.25">
      <c r="A55" s="38">
        <v>180</v>
      </c>
      <c r="B55" s="41">
        <v>0</v>
      </c>
      <c r="C55" s="40"/>
      <c r="D55" s="18"/>
      <c r="E55" s="19">
        <v>19.387499999999999</v>
      </c>
      <c r="F55" s="19">
        <v>20.205182104999999</v>
      </c>
      <c r="G55" s="19">
        <v>18.8387437825</v>
      </c>
      <c r="H55" s="19">
        <v>15.508643449999999</v>
      </c>
      <c r="I55" s="19">
        <v>15.657216924999998</v>
      </c>
      <c r="J55" s="19">
        <v>16.724915052499998</v>
      </c>
      <c r="K55" s="19">
        <v>22.119995915000001</v>
      </c>
      <c r="L55" s="40"/>
      <c r="M55" s="55" t="s">
        <v>111</v>
      </c>
      <c r="N55" s="4">
        <v>580</v>
      </c>
      <c r="O55" s="59">
        <v>0.28000000000000003</v>
      </c>
      <c r="P55" s="42"/>
      <c r="Q55" s="68">
        <v>52</v>
      </c>
      <c r="R55" s="40"/>
      <c r="S55" s="40"/>
      <c r="T55" s="2">
        <v>6.9109897613525391</v>
      </c>
      <c r="U55" s="9">
        <v>0.4335</v>
      </c>
      <c r="V55" s="9">
        <v>1</v>
      </c>
      <c r="W55" s="9">
        <v>2.9959140615463258</v>
      </c>
      <c r="X55" s="9">
        <v>0</v>
      </c>
      <c r="Y55" s="14">
        <v>0</v>
      </c>
      <c r="Z55" s="9">
        <f t="shared" si="0"/>
        <v>2.9959140615463258</v>
      </c>
      <c r="AA55" s="43"/>
      <c r="AC55" s="3">
        <v>33.28537675846421</v>
      </c>
      <c r="AD55" s="19">
        <v>35.668876987499999</v>
      </c>
      <c r="AE55" s="3">
        <v>15.095200329246746</v>
      </c>
      <c r="AF55" s="19">
        <v>24.712836767749998</v>
      </c>
      <c r="AG55" s="62"/>
      <c r="AH55" s="62"/>
    </row>
    <row r="56" spans="1:34" x14ac:dyDescent="0.25">
      <c r="A56" s="38">
        <v>181</v>
      </c>
      <c r="B56" s="41">
        <v>0</v>
      </c>
      <c r="C56" s="40"/>
      <c r="D56" s="18"/>
      <c r="E56" s="40"/>
      <c r="F56" s="40"/>
      <c r="G56" s="40"/>
      <c r="H56" s="40"/>
      <c r="I56" s="40"/>
      <c r="J56" s="40"/>
      <c r="K56" s="40"/>
      <c r="L56" s="40"/>
      <c r="M56" s="57"/>
      <c r="N56" s="4">
        <v>600</v>
      </c>
      <c r="O56" s="5">
        <v>0.3</v>
      </c>
      <c r="P56" s="42"/>
      <c r="Q56" s="67"/>
      <c r="R56" s="40"/>
      <c r="S56" s="40"/>
      <c r="T56" s="2">
        <v>7.4240455627441406</v>
      </c>
      <c r="U56" s="9">
        <v>0.45374999999999999</v>
      </c>
      <c r="V56" s="9">
        <v>1</v>
      </c>
      <c r="W56" s="9">
        <v>3.3686606740951537</v>
      </c>
      <c r="X56" s="9">
        <v>0</v>
      </c>
      <c r="Y56" s="14">
        <v>0</v>
      </c>
      <c r="Z56" s="9">
        <f t="shared" si="0"/>
        <v>3.3686606740951537</v>
      </c>
      <c r="AA56" s="43"/>
      <c r="AC56" s="3">
        <v>36.654037432559363</v>
      </c>
      <c r="AD56" s="44" t="s">
        <v>101</v>
      </c>
      <c r="AE56" s="3">
        <v>18.8247131738419</v>
      </c>
      <c r="AF56" s="44" t="s">
        <v>101</v>
      </c>
      <c r="AG56" s="62"/>
      <c r="AH56" s="62"/>
    </row>
    <row r="57" spans="1:34" x14ac:dyDescent="0.25">
      <c r="A57" s="38">
        <v>182</v>
      </c>
      <c r="B57" s="50">
        <v>4</v>
      </c>
      <c r="C57" s="19">
        <v>24.56</v>
      </c>
      <c r="D57" s="18"/>
      <c r="E57" s="40"/>
      <c r="F57" s="40"/>
      <c r="G57" s="40"/>
      <c r="H57" s="40"/>
      <c r="I57" s="40"/>
      <c r="J57" s="40"/>
      <c r="K57" s="40"/>
      <c r="L57" s="40"/>
      <c r="M57" s="38"/>
      <c r="N57" s="4">
        <v>620</v>
      </c>
      <c r="O57" s="5">
        <v>0.33</v>
      </c>
      <c r="P57" s="42"/>
      <c r="Q57" s="67"/>
      <c r="R57" s="19">
        <v>24</v>
      </c>
      <c r="S57" s="40"/>
      <c r="T57" s="2">
        <v>7.3281750679016113</v>
      </c>
      <c r="U57" s="9">
        <v>0.48412500000000003</v>
      </c>
      <c r="V57" s="9">
        <v>1</v>
      </c>
      <c r="W57" s="9">
        <v>3.5477527547478678</v>
      </c>
      <c r="X57" s="9">
        <v>3.6551121048054949</v>
      </c>
      <c r="Y57" s="14">
        <v>0</v>
      </c>
      <c r="Z57" s="9">
        <f t="shared" si="0"/>
        <v>7.2028648595533626</v>
      </c>
      <c r="AA57" s="43"/>
      <c r="AC57" s="3">
        <v>15.296902292112726</v>
      </c>
      <c r="AD57" s="44" t="s">
        <v>101</v>
      </c>
      <c r="AE57" s="3">
        <v>0</v>
      </c>
      <c r="AF57" s="44" t="s">
        <v>101</v>
      </c>
      <c r="AG57" s="62"/>
      <c r="AH57" s="62"/>
    </row>
    <row r="58" spans="1:34" x14ac:dyDescent="0.25">
      <c r="A58" s="38">
        <v>183</v>
      </c>
      <c r="B58" s="41">
        <v>0</v>
      </c>
      <c r="C58" s="40"/>
      <c r="D58" s="18"/>
      <c r="E58" s="40"/>
      <c r="F58" s="40"/>
      <c r="G58" s="40"/>
      <c r="H58" s="40"/>
      <c r="I58" s="40"/>
      <c r="J58" s="40"/>
      <c r="K58" s="40"/>
      <c r="L58" s="40"/>
      <c r="M58" s="38"/>
      <c r="N58" s="4">
        <v>640</v>
      </c>
      <c r="O58" s="5">
        <v>0.36</v>
      </c>
      <c r="P58" s="42"/>
      <c r="Q58" s="67"/>
      <c r="R58" s="40"/>
      <c r="S58" s="40"/>
      <c r="T58" s="2">
        <v>5.837104320526123</v>
      </c>
      <c r="U58" s="9">
        <v>0.51449999999999996</v>
      </c>
      <c r="V58" s="9">
        <v>1</v>
      </c>
      <c r="W58" s="9">
        <v>3.0031901729106902</v>
      </c>
      <c r="X58" s="9">
        <v>0</v>
      </c>
      <c r="Y58" s="14">
        <v>0</v>
      </c>
      <c r="Z58" s="9">
        <f t="shared" si="0"/>
        <v>3.0031901729106902</v>
      </c>
      <c r="AA58" s="43"/>
      <c r="AC58" s="3">
        <v>18.300092465023418</v>
      </c>
      <c r="AD58" s="44" t="s">
        <v>101</v>
      </c>
      <c r="AE58" s="3">
        <v>3.3640423434106905</v>
      </c>
      <c r="AF58" s="44" t="s">
        <v>101</v>
      </c>
      <c r="AG58" s="62"/>
      <c r="AH58" s="62"/>
    </row>
    <row r="59" spans="1:34" x14ac:dyDescent="0.25">
      <c r="A59" s="38">
        <v>184</v>
      </c>
      <c r="B59" s="41">
        <v>0</v>
      </c>
      <c r="C59" s="40"/>
      <c r="D59" s="18"/>
      <c r="E59" s="40"/>
      <c r="F59" s="40"/>
      <c r="G59" s="40"/>
      <c r="H59" s="40"/>
      <c r="I59" s="40"/>
      <c r="J59" s="40"/>
      <c r="K59" s="40"/>
      <c r="L59" s="40"/>
      <c r="M59" s="38"/>
      <c r="N59" s="4">
        <v>660</v>
      </c>
      <c r="O59" s="5">
        <v>0.4</v>
      </c>
      <c r="P59" s="42"/>
      <c r="Q59" s="67"/>
      <c r="R59" s="40"/>
      <c r="S59" s="40"/>
      <c r="T59" s="2">
        <v>5.3297715187072754</v>
      </c>
      <c r="U59" s="9">
        <v>0.55500000000000005</v>
      </c>
      <c r="V59" s="9">
        <v>1</v>
      </c>
      <c r="W59" s="9">
        <v>2.9580231928825382</v>
      </c>
      <c r="X59" s="9">
        <v>0</v>
      </c>
      <c r="Y59" s="14">
        <v>0</v>
      </c>
      <c r="Z59" s="9">
        <f t="shared" si="0"/>
        <v>2.9580231928825382</v>
      </c>
      <c r="AA59" s="43"/>
      <c r="AC59" s="3">
        <v>21.258115657905957</v>
      </c>
      <c r="AD59" s="44" t="s">
        <v>101</v>
      </c>
      <c r="AE59" s="3">
        <v>6.6829177067932291</v>
      </c>
      <c r="AF59" s="44" t="s">
        <v>101</v>
      </c>
      <c r="AG59" s="62"/>
      <c r="AH59" s="62"/>
    </row>
    <row r="60" spans="1:34" x14ac:dyDescent="0.25">
      <c r="A60" s="38">
        <v>185</v>
      </c>
      <c r="B60" s="50">
        <v>2.032</v>
      </c>
      <c r="C60" s="40"/>
      <c r="D60" s="18"/>
      <c r="E60" s="40"/>
      <c r="F60" s="40"/>
      <c r="G60" s="40"/>
      <c r="H60" s="40"/>
      <c r="I60" s="40"/>
      <c r="J60" s="40"/>
      <c r="K60" s="40"/>
      <c r="L60" s="40"/>
      <c r="M60" s="38"/>
      <c r="N60" s="4">
        <v>680</v>
      </c>
      <c r="O60" s="5">
        <v>0.45</v>
      </c>
      <c r="P60" s="42"/>
      <c r="Q60" s="67"/>
      <c r="R60" s="40"/>
      <c r="S60" s="40"/>
      <c r="T60" s="2">
        <v>4.7423171997070313</v>
      </c>
      <c r="U60" s="9">
        <v>0.60562499999999997</v>
      </c>
      <c r="V60" s="9">
        <v>1</v>
      </c>
      <c r="W60" s="9">
        <v>2.8720658540725705</v>
      </c>
      <c r="X60" s="9">
        <v>0.83820000000000006</v>
      </c>
      <c r="Y60" s="14">
        <v>0</v>
      </c>
      <c r="Z60" s="9">
        <f t="shared" ref="Z60:Z123" si="1">W60+X60</f>
        <v>3.7102658540725706</v>
      </c>
      <c r="AA60" s="43"/>
      <c r="AC60" s="3">
        <v>22.936381511978528</v>
      </c>
      <c r="AD60" s="44" t="s">
        <v>101</v>
      </c>
      <c r="AE60" s="3">
        <v>8.7220357313657999</v>
      </c>
      <c r="AF60" s="44" t="s">
        <v>101</v>
      </c>
      <c r="AG60" s="62"/>
      <c r="AH60" s="62"/>
    </row>
    <row r="61" spans="1:34" x14ac:dyDescent="0.25">
      <c r="A61" s="38">
        <v>186</v>
      </c>
      <c r="B61" s="41">
        <v>0</v>
      </c>
      <c r="C61" s="40"/>
      <c r="D61" s="18"/>
      <c r="E61" s="40"/>
      <c r="F61" s="40"/>
      <c r="G61" s="40"/>
      <c r="H61" s="40"/>
      <c r="I61" s="40"/>
      <c r="J61" s="40"/>
      <c r="K61" s="40"/>
      <c r="L61" s="40"/>
      <c r="M61" s="56"/>
      <c r="N61" s="4">
        <v>700</v>
      </c>
      <c r="O61" s="5">
        <v>0.5</v>
      </c>
      <c r="P61" s="42"/>
      <c r="Q61" s="67"/>
      <c r="R61" s="40"/>
      <c r="S61" s="40"/>
      <c r="T61" s="2">
        <v>4.5473852157592773</v>
      </c>
      <c r="U61" s="9">
        <v>0.65625</v>
      </c>
      <c r="V61" s="9">
        <v>1</v>
      </c>
      <c r="W61" s="9">
        <v>2.9842215478420258</v>
      </c>
      <c r="X61" s="9">
        <v>0</v>
      </c>
      <c r="Y61" s="14">
        <v>0</v>
      </c>
      <c r="Z61" s="9">
        <f t="shared" si="1"/>
        <v>2.9842215478420258</v>
      </c>
      <c r="AA61" s="43"/>
      <c r="AC61" s="3">
        <v>25.920603059820554</v>
      </c>
      <c r="AD61" s="44" t="s">
        <v>101</v>
      </c>
      <c r="AE61" s="3">
        <v>12.067109449707825</v>
      </c>
      <c r="AF61" s="44" t="s">
        <v>101</v>
      </c>
      <c r="AG61" s="62"/>
      <c r="AH61" s="62"/>
    </row>
    <row r="62" spans="1:34" x14ac:dyDescent="0.25">
      <c r="A62" s="38">
        <v>187</v>
      </c>
      <c r="B62" s="50">
        <v>2.032</v>
      </c>
      <c r="C62" s="40"/>
      <c r="D62" s="18"/>
      <c r="E62" s="19">
        <v>20.95</v>
      </c>
      <c r="F62" s="19">
        <v>19.361598375</v>
      </c>
      <c r="G62" s="19">
        <v>18.455135487499998</v>
      </c>
      <c r="H62" s="19">
        <v>15.114288732499999</v>
      </c>
      <c r="I62" s="19">
        <v>15.673517564999999</v>
      </c>
      <c r="J62" s="19">
        <v>17.126284999999999</v>
      </c>
      <c r="K62" s="19">
        <v>21.75</v>
      </c>
      <c r="L62" s="40"/>
      <c r="M62" s="55" t="s">
        <v>112</v>
      </c>
      <c r="N62" s="4">
        <v>720</v>
      </c>
      <c r="O62" s="5">
        <v>0.55000000000000004</v>
      </c>
      <c r="P62" s="42"/>
      <c r="Q62" s="68">
        <v>79</v>
      </c>
      <c r="R62" s="40"/>
      <c r="S62" s="40"/>
      <c r="T62" s="2">
        <v>6.5224370956420898</v>
      </c>
      <c r="U62" s="9">
        <v>0.70687500000000003</v>
      </c>
      <c r="V62" s="9">
        <v>1</v>
      </c>
      <c r="W62" s="9">
        <v>4.6105477219820026</v>
      </c>
      <c r="X62" s="9">
        <v>0.68579999999999997</v>
      </c>
      <c r="Y62" s="14">
        <v>0</v>
      </c>
      <c r="Z62" s="9">
        <f t="shared" si="1"/>
        <v>5.2963477219820021</v>
      </c>
      <c r="AA62" s="43"/>
      <c r="AC62" s="3">
        <v>29.184950781802556</v>
      </c>
      <c r="AD62" s="19">
        <v>38.189767215000003</v>
      </c>
      <c r="AE62" s="3">
        <v>15.692309342189827</v>
      </c>
      <c r="AF62" s="19">
        <v>30.011339058750004</v>
      </c>
      <c r="AG62" s="62"/>
      <c r="AH62" s="62"/>
    </row>
    <row r="63" spans="1:34" x14ac:dyDescent="0.25">
      <c r="A63" s="38">
        <v>188</v>
      </c>
      <c r="B63" s="41">
        <v>0</v>
      </c>
      <c r="C63" s="40"/>
      <c r="D63" s="18"/>
      <c r="E63" s="40"/>
      <c r="F63" s="40"/>
      <c r="G63" s="40"/>
      <c r="H63" s="40"/>
      <c r="I63" s="40"/>
      <c r="J63" s="40"/>
      <c r="K63" s="40"/>
      <c r="L63" s="40"/>
      <c r="M63" s="38"/>
      <c r="N63" s="4">
        <v>740</v>
      </c>
      <c r="O63" s="59">
        <v>0.62</v>
      </c>
      <c r="P63" s="42"/>
      <c r="Q63" s="67"/>
      <c r="R63" s="40"/>
      <c r="S63" s="40"/>
      <c r="T63" s="2">
        <v>7.3702692985534668</v>
      </c>
      <c r="U63" s="9">
        <v>0.77774999999999994</v>
      </c>
      <c r="V63" s="9">
        <v>1</v>
      </c>
      <c r="W63" s="9">
        <v>5.7322269469499583</v>
      </c>
      <c r="X63" s="9">
        <v>0</v>
      </c>
      <c r="Y63" s="14">
        <v>0</v>
      </c>
      <c r="Z63" s="9">
        <f t="shared" si="1"/>
        <v>5.7322269469499583</v>
      </c>
      <c r="AA63" s="43"/>
      <c r="AC63" s="3">
        <v>34.917177728752513</v>
      </c>
      <c r="AD63" s="44" t="s">
        <v>101</v>
      </c>
      <c r="AE63" s="3">
        <v>21.785388459639783</v>
      </c>
      <c r="AF63" s="44" t="s">
        <v>101</v>
      </c>
      <c r="AG63" s="62"/>
      <c r="AH63" s="62"/>
    </row>
    <row r="64" spans="1:34" x14ac:dyDescent="0.25">
      <c r="A64" s="38">
        <v>189</v>
      </c>
      <c r="B64" s="41">
        <v>0</v>
      </c>
      <c r="C64" s="40"/>
      <c r="D64" s="18"/>
      <c r="E64" s="40"/>
      <c r="F64" s="40"/>
      <c r="G64" s="40"/>
      <c r="H64" s="40"/>
      <c r="I64" s="40"/>
      <c r="J64" s="40"/>
      <c r="K64" s="40"/>
      <c r="L64" s="40"/>
      <c r="M64" s="55" t="s">
        <v>112</v>
      </c>
      <c r="N64" s="4">
        <v>760</v>
      </c>
      <c r="O64" s="5">
        <v>0.65</v>
      </c>
      <c r="P64" s="42"/>
      <c r="Q64" s="67"/>
      <c r="R64" s="40"/>
      <c r="S64" s="40"/>
      <c r="T64" s="2">
        <v>9.3146228790283203</v>
      </c>
      <c r="U64" s="9">
        <v>0.80812499999999998</v>
      </c>
      <c r="V64" s="9">
        <v>1</v>
      </c>
      <c r="W64" s="9">
        <v>7.5273796141147615</v>
      </c>
      <c r="X64" s="9">
        <v>0</v>
      </c>
      <c r="Y64" s="14">
        <v>0</v>
      </c>
      <c r="Z64" s="9">
        <f t="shared" si="1"/>
        <v>7.5273796141147615</v>
      </c>
      <c r="AA64" s="43"/>
      <c r="AC64" s="3">
        <v>42.444557342867277</v>
      </c>
      <c r="AD64" s="44" t="s">
        <v>101</v>
      </c>
      <c r="AE64" s="3">
        <v>29.792099327254544</v>
      </c>
      <c r="AF64" s="44" t="s">
        <v>101</v>
      </c>
      <c r="AG64" s="62"/>
      <c r="AH64" s="62"/>
    </row>
    <row r="65" spans="1:34" x14ac:dyDescent="0.25">
      <c r="A65" s="38">
        <v>190</v>
      </c>
      <c r="B65" s="41">
        <v>0</v>
      </c>
      <c r="C65" s="19">
        <v>29.04</v>
      </c>
      <c r="D65" s="18"/>
      <c r="E65" s="40"/>
      <c r="F65" s="40"/>
      <c r="G65" s="40"/>
      <c r="H65" s="40"/>
      <c r="I65" s="40"/>
      <c r="J65" s="40"/>
      <c r="K65" s="40"/>
      <c r="L65" s="40"/>
      <c r="M65" s="57"/>
      <c r="N65" s="4">
        <v>780</v>
      </c>
      <c r="O65" s="5">
        <v>0.69</v>
      </c>
      <c r="P65" s="42"/>
      <c r="Q65" s="67"/>
      <c r="R65" s="40"/>
      <c r="S65" s="40"/>
      <c r="T65" s="2">
        <v>6.588676929473877</v>
      </c>
      <c r="U65" s="9">
        <v>0.84862499999999996</v>
      </c>
      <c r="V65" s="9">
        <v>1</v>
      </c>
      <c r="W65" s="9">
        <v>5.5913159592747688</v>
      </c>
      <c r="X65" s="9">
        <v>0.21999484535534819</v>
      </c>
      <c r="Y65" s="14">
        <v>0</v>
      </c>
      <c r="Z65" s="9">
        <f t="shared" si="1"/>
        <v>5.811310804630117</v>
      </c>
      <c r="AA65" s="43"/>
      <c r="AC65" s="3">
        <v>19.215868147497392</v>
      </c>
      <c r="AD65" s="44" t="s">
        <v>101</v>
      </c>
      <c r="AE65" s="3">
        <v>7.0427413853846623</v>
      </c>
      <c r="AF65" s="44" t="s">
        <v>101</v>
      </c>
      <c r="AG65" s="62"/>
      <c r="AH65" s="62"/>
    </row>
    <row r="66" spans="1:34" x14ac:dyDescent="0.25">
      <c r="A66" s="38">
        <v>191</v>
      </c>
      <c r="B66" s="41">
        <v>0</v>
      </c>
      <c r="C66" s="40"/>
      <c r="D66" s="18"/>
      <c r="E66" s="19">
        <v>19.729166666666675</v>
      </c>
      <c r="F66" s="19">
        <v>18.1604958045756</v>
      </c>
      <c r="G66" s="19">
        <v>17.956837249233374</v>
      </c>
      <c r="H66" s="19">
        <v>15.125921461146273</v>
      </c>
      <c r="I66" s="19">
        <v>15.454236096822674</v>
      </c>
      <c r="J66" s="19">
        <v>16.044539835838648</v>
      </c>
      <c r="K66" s="19">
        <v>21.896277360605051</v>
      </c>
      <c r="L66" s="40"/>
      <c r="M66" s="56"/>
      <c r="N66" s="4">
        <v>800</v>
      </c>
      <c r="O66" s="5">
        <v>0.73</v>
      </c>
      <c r="P66" s="42"/>
      <c r="Q66" s="67"/>
      <c r="R66" s="40"/>
      <c r="S66" s="40"/>
      <c r="T66" s="2">
        <v>5.4283242225646973</v>
      </c>
      <c r="U66" s="9">
        <v>0.89801624999999996</v>
      </c>
      <c r="V66" s="9">
        <v>1</v>
      </c>
      <c r="W66" s="9">
        <v>4.8747233621317143</v>
      </c>
      <c r="X66" s="9">
        <v>0</v>
      </c>
      <c r="Y66" s="14">
        <v>0</v>
      </c>
      <c r="Z66" s="9">
        <f t="shared" si="1"/>
        <v>4.8747233621317143</v>
      </c>
      <c r="AA66" s="43"/>
      <c r="AC66" s="3">
        <v>24.090591509629107</v>
      </c>
      <c r="AD66" s="19">
        <v>45.084321455134237</v>
      </c>
      <c r="AE66" s="3">
        <v>12.396796001016376</v>
      </c>
      <c r="AF66" s="19">
        <v>39.121762607999919</v>
      </c>
      <c r="AG66" s="62"/>
      <c r="AH66" s="62"/>
    </row>
    <row r="67" spans="1:34" x14ac:dyDescent="0.25">
      <c r="A67" s="38">
        <v>192</v>
      </c>
      <c r="B67" s="41">
        <v>0</v>
      </c>
      <c r="C67" s="40"/>
      <c r="D67" s="18"/>
      <c r="E67" s="40"/>
      <c r="F67" s="40"/>
      <c r="G67" s="40"/>
      <c r="H67" s="40"/>
      <c r="I67" s="40"/>
      <c r="J67" s="40"/>
      <c r="K67" s="40"/>
      <c r="L67" s="40"/>
      <c r="M67" s="57"/>
      <c r="N67" s="4">
        <v>820</v>
      </c>
      <c r="O67" s="5">
        <v>0.76</v>
      </c>
      <c r="P67" s="42"/>
      <c r="Q67" s="67"/>
      <c r="R67" s="40"/>
      <c r="S67" s="40"/>
      <c r="T67" s="2">
        <v>8.8507299423217773</v>
      </c>
      <c r="U67" s="9">
        <v>0.93789</v>
      </c>
      <c r="V67" s="9">
        <v>1</v>
      </c>
      <c r="W67" s="9">
        <v>8.3010111056041715</v>
      </c>
      <c r="X67" s="9">
        <v>0</v>
      </c>
      <c r="Y67" s="14">
        <v>0</v>
      </c>
      <c r="Z67" s="9">
        <f t="shared" si="1"/>
        <v>8.3010111056041715</v>
      </c>
      <c r="AA67" s="43"/>
      <c r="AC67" s="3">
        <v>32.391602615233282</v>
      </c>
      <c r="AD67" s="44" t="s">
        <v>101</v>
      </c>
      <c r="AE67" s="3">
        <v>21.177138360120548</v>
      </c>
      <c r="AF67" s="44" t="s">
        <v>101</v>
      </c>
      <c r="AG67" s="62"/>
      <c r="AH67" s="62"/>
    </row>
    <row r="68" spans="1:34" x14ac:dyDescent="0.25">
      <c r="A68" s="38">
        <v>193</v>
      </c>
      <c r="B68" s="41">
        <v>0</v>
      </c>
      <c r="C68" s="40"/>
      <c r="D68" s="18"/>
      <c r="E68" s="40"/>
      <c r="F68" s="40"/>
      <c r="G68" s="40"/>
      <c r="H68" s="40"/>
      <c r="I68" s="40"/>
      <c r="J68" s="40"/>
      <c r="K68" s="40"/>
      <c r="L68" s="40"/>
      <c r="M68" s="56"/>
      <c r="N68" s="4">
        <v>840</v>
      </c>
      <c r="O68" s="5">
        <v>0.78</v>
      </c>
      <c r="P68" s="42"/>
      <c r="Q68" s="67"/>
      <c r="R68" s="40"/>
      <c r="S68" s="40"/>
      <c r="T68" s="2">
        <v>6.5225472450256348</v>
      </c>
      <c r="U68" s="9">
        <v>0.96794250000000004</v>
      </c>
      <c r="V68" s="9">
        <v>1</v>
      </c>
      <c r="W68" s="9">
        <v>6.3134506867182258</v>
      </c>
      <c r="X68" s="9">
        <v>0</v>
      </c>
      <c r="Y68" s="14">
        <v>0</v>
      </c>
      <c r="Z68" s="9">
        <f t="shared" si="1"/>
        <v>6.3134506867182258</v>
      </c>
      <c r="AA68" s="43"/>
      <c r="AC68" s="3">
        <v>38.705053301951509</v>
      </c>
      <c r="AD68" s="44" t="s">
        <v>101</v>
      </c>
      <c r="AE68" s="3">
        <v>27.969920300338774</v>
      </c>
      <c r="AF68" s="44" t="s">
        <v>101</v>
      </c>
      <c r="AG68" s="62"/>
      <c r="AH68" s="62"/>
    </row>
    <row r="69" spans="1:34" x14ac:dyDescent="0.25">
      <c r="A69" s="38">
        <v>194</v>
      </c>
      <c r="B69" s="41">
        <v>0</v>
      </c>
      <c r="C69" s="40"/>
      <c r="D69" s="18"/>
      <c r="E69" s="40"/>
      <c r="F69" s="40"/>
      <c r="G69" s="40"/>
      <c r="H69" s="40"/>
      <c r="I69" s="40"/>
      <c r="J69" s="40"/>
      <c r="K69" s="40"/>
      <c r="L69" s="40"/>
      <c r="M69" s="55" t="s">
        <v>114</v>
      </c>
      <c r="N69" s="4">
        <v>860</v>
      </c>
      <c r="O69" s="59">
        <v>0.81</v>
      </c>
      <c r="P69" s="42"/>
      <c r="Q69" s="68">
        <v>115</v>
      </c>
      <c r="R69" s="40"/>
      <c r="S69" s="40"/>
      <c r="T69" s="2">
        <v>7.6912169456481934</v>
      </c>
      <c r="U69" s="9">
        <v>0.99839999999999995</v>
      </c>
      <c r="V69" s="9">
        <v>1</v>
      </c>
      <c r="W69" s="9">
        <v>7.678910998535156</v>
      </c>
      <c r="X69" s="9">
        <v>0</v>
      </c>
      <c r="Y69" s="14">
        <v>0</v>
      </c>
      <c r="Z69" s="9">
        <f t="shared" si="1"/>
        <v>7.678910998535156</v>
      </c>
      <c r="AA69" s="43"/>
      <c r="AC69" s="3">
        <v>46.383964300486667</v>
      </c>
      <c r="AD69" s="44" t="s">
        <v>101</v>
      </c>
      <c r="AE69" s="3">
        <v>36.128162552373929</v>
      </c>
      <c r="AF69" s="44" t="s">
        <v>101</v>
      </c>
      <c r="AG69" s="62"/>
      <c r="AH69" s="62"/>
    </row>
    <row r="70" spans="1:34" x14ac:dyDescent="0.25">
      <c r="A70" s="38">
        <v>195</v>
      </c>
      <c r="B70" s="41">
        <v>0</v>
      </c>
      <c r="C70" s="40"/>
      <c r="D70" s="18"/>
      <c r="E70" s="19">
        <v>12.6</v>
      </c>
      <c r="F70" s="19">
        <v>15.27370696183065</v>
      </c>
      <c r="G70" s="19">
        <v>17.753769404849052</v>
      </c>
      <c r="H70" s="19">
        <v>14.978698593217423</v>
      </c>
      <c r="I70" s="19">
        <v>15.6844760703014</v>
      </c>
      <c r="J70" s="19">
        <v>16.332577375258399</v>
      </c>
      <c r="K70" s="19">
        <v>22.079513910398425</v>
      </c>
      <c r="L70" s="40"/>
      <c r="M70" s="57"/>
      <c r="N70" s="4">
        <v>880</v>
      </c>
      <c r="O70" s="5">
        <v>0.82</v>
      </c>
      <c r="P70" s="42"/>
      <c r="Q70" s="67"/>
      <c r="R70" s="40"/>
      <c r="S70" s="40"/>
      <c r="T70" s="2">
        <v>9.8488254547119141</v>
      </c>
      <c r="U70" s="9">
        <v>1.008</v>
      </c>
      <c r="V70" s="9">
        <v>1</v>
      </c>
      <c r="W70" s="9">
        <v>9.92761605834961</v>
      </c>
      <c r="X70" s="9">
        <v>0</v>
      </c>
      <c r="Y70" s="14">
        <v>0</v>
      </c>
      <c r="Z70" s="9">
        <f t="shared" si="1"/>
        <v>9.92761605834961</v>
      </c>
      <c r="AA70" s="43"/>
      <c r="AC70" s="3">
        <v>56.311580358836281</v>
      </c>
      <c r="AD70" s="19">
        <v>65.48931012030863</v>
      </c>
      <c r="AE70" s="3">
        <v>46.535109864223536</v>
      </c>
      <c r="AF70" s="19">
        <v>61.184491228778249</v>
      </c>
      <c r="AG70" s="62"/>
      <c r="AH70" s="62"/>
    </row>
    <row r="71" spans="1:34" x14ac:dyDescent="0.25">
      <c r="A71" s="38">
        <v>196</v>
      </c>
      <c r="B71" s="41">
        <v>0</v>
      </c>
      <c r="C71" s="19">
        <v>28.156565656565657</v>
      </c>
      <c r="D71" s="18"/>
      <c r="E71" s="40"/>
      <c r="F71" s="40"/>
      <c r="G71" s="40"/>
      <c r="H71" s="40"/>
      <c r="I71" s="40"/>
      <c r="J71" s="40"/>
      <c r="K71" s="40"/>
      <c r="L71" s="40"/>
      <c r="M71" s="38"/>
      <c r="N71" s="4">
        <v>900</v>
      </c>
      <c r="O71" s="59">
        <v>0.84</v>
      </c>
      <c r="P71" s="42"/>
      <c r="Q71" s="67"/>
      <c r="R71" s="40"/>
      <c r="S71" s="40"/>
      <c r="T71" s="2">
        <v>6.6659183502197266</v>
      </c>
      <c r="U71" s="9">
        <v>1.008</v>
      </c>
      <c r="V71" s="9">
        <v>1</v>
      </c>
      <c r="W71" s="9">
        <v>6.719245697021484</v>
      </c>
      <c r="X71" s="9">
        <v>0</v>
      </c>
      <c r="Y71" s="14">
        <v>0</v>
      </c>
      <c r="Z71" s="9">
        <f t="shared" si="1"/>
        <v>6.719245697021484</v>
      </c>
      <c r="AA71" s="43"/>
      <c r="AC71" s="3">
        <v>34.874260399292112</v>
      </c>
      <c r="AD71" s="44" t="s">
        <v>101</v>
      </c>
      <c r="AE71" s="3">
        <v>25.577121158179363</v>
      </c>
      <c r="AF71" s="44" t="s">
        <v>101</v>
      </c>
      <c r="AG71" s="62"/>
      <c r="AH71" s="62"/>
    </row>
    <row r="72" spans="1:34" x14ac:dyDescent="0.25">
      <c r="A72" s="38">
        <v>197</v>
      </c>
      <c r="B72" s="41">
        <v>0</v>
      </c>
      <c r="C72" s="40"/>
      <c r="D72" s="18"/>
      <c r="E72" s="40"/>
      <c r="F72" s="40"/>
      <c r="G72" s="40"/>
      <c r="H72" s="40"/>
      <c r="I72" s="40"/>
      <c r="J72" s="40"/>
      <c r="K72" s="40"/>
      <c r="L72" s="40"/>
      <c r="M72" s="57"/>
      <c r="N72" s="4">
        <v>910</v>
      </c>
      <c r="O72" s="5">
        <v>0.84</v>
      </c>
      <c r="P72" s="42"/>
      <c r="Q72" s="67"/>
      <c r="R72" s="40"/>
      <c r="S72" s="40"/>
      <c r="T72" s="2">
        <v>9.2482566833496094</v>
      </c>
      <c r="U72" s="9">
        <v>1.008</v>
      </c>
      <c r="V72" s="9">
        <v>1</v>
      </c>
      <c r="W72" s="9">
        <v>9.3222427368164062</v>
      </c>
      <c r="X72" s="9">
        <v>0</v>
      </c>
      <c r="Y72" s="14">
        <v>0</v>
      </c>
      <c r="Z72" s="9">
        <f t="shared" si="1"/>
        <v>9.3222427368164062</v>
      </c>
      <c r="AA72" s="43"/>
      <c r="AC72" s="3">
        <v>44.196503136108518</v>
      </c>
      <c r="AD72" s="44" t="s">
        <v>101</v>
      </c>
      <c r="AE72" s="3">
        <v>35.139029521745776</v>
      </c>
      <c r="AF72" s="44" t="s">
        <v>101</v>
      </c>
      <c r="AG72" s="62"/>
      <c r="AH72" s="62"/>
    </row>
    <row r="73" spans="1:34" x14ac:dyDescent="0.25">
      <c r="A73" s="38">
        <v>198</v>
      </c>
      <c r="B73" s="41">
        <v>0</v>
      </c>
      <c r="C73" s="40"/>
      <c r="D73" s="18"/>
      <c r="E73" s="19">
        <v>15.137499999999999</v>
      </c>
      <c r="F73" s="19">
        <v>14.2742290439329</v>
      </c>
      <c r="G73" s="19">
        <v>16.499886880649125</v>
      </c>
      <c r="H73" s="19">
        <v>14.351599744866725</v>
      </c>
      <c r="I73" s="19">
        <v>15.059128801995975</v>
      </c>
      <c r="J73" s="19">
        <v>15.6046942214442</v>
      </c>
      <c r="K73" s="19">
        <v>21.389263754895424</v>
      </c>
      <c r="L73" s="40"/>
      <c r="M73" s="55" t="s">
        <v>116</v>
      </c>
      <c r="N73" s="4">
        <v>920</v>
      </c>
      <c r="O73" s="59">
        <v>0.84</v>
      </c>
      <c r="P73" s="42"/>
      <c r="Q73" s="68">
        <v>141</v>
      </c>
      <c r="R73" s="40"/>
      <c r="S73" s="40"/>
      <c r="T73" s="2">
        <v>7.3063406944274902</v>
      </c>
      <c r="U73" s="9">
        <v>1.008</v>
      </c>
      <c r="V73" s="9">
        <v>1</v>
      </c>
      <c r="W73" s="9">
        <v>7.3647914199829101</v>
      </c>
      <c r="X73" s="9">
        <v>0</v>
      </c>
      <c r="Y73" s="14">
        <v>0</v>
      </c>
      <c r="Z73" s="9">
        <f t="shared" si="1"/>
        <v>7.3647914199829101</v>
      </c>
      <c r="AA73" s="43"/>
      <c r="AC73" s="3">
        <v>51.561294556091426</v>
      </c>
      <c r="AD73" s="19">
        <v>70.324437991653753</v>
      </c>
      <c r="AE73" s="3">
        <v>42.743486568478687</v>
      </c>
      <c r="AF73" s="19">
        <v>66.217289159980496</v>
      </c>
      <c r="AG73" s="62"/>
      <c r="AH73" s="62"/>
    </row>
    <row r="74" spans="1:34" x14ac:dyDescent="0.25">
      <c r="A74" s="38">
        <v>199</v>
      </c>
      <c r="B74" s="41">
        <v>0</v>
      </c>
      <c r="C74" s="40"/>
      <c r="D74" s="18"/>
      <c r="E74" s="40"/>
      <c r="F74" s="40"/>
      <c r="G74" s="40"/>
      <c r="H74" s="40"/>
      <c r="I74" s="40"/>
      <c r="J74" s="40"/>
      <c r="K74" s="40"/>
      <c r="L74" s="40"/>
      <c r="M74" s="38"/>
      <c r="N74" s="4">
        <v>930</v>
      </c>
      <c r="O74" s="5">
        <v>0.86</v>
      </c>
      <c r="P74" s="42"/>
      <c r="Q74" s="67"/>
      <c r="R74" s="40"/>
      <c r="S74" s="40"/>
      <c r="T74" s="2">
        <v>7.5017223358154297</v>
      </c>
      <c r="U74" s="9">
        <v>1.008</v>
      </c>
      <c r="V74" s="9">
        <v>1</v>
      </c>
      <c r="W74" s="9">
        <v>7.5617361145019535</v>
      </c>
      <c r="X74" s="9">
        <v>0</v>
      </c>
      <c r="Y74" s="14">
        <v>0</v>
      </c>
      <c r="Z74" s="9">
        <f t="shared" si="1"/>
        <v>7.5617361145019535</v>
      </c>
      <c r="AA74" s="43"/>
      <c r="AC74" s="3">
        <v>59.12303067059338</v>
      </c>
      <c r="AD74" s="44" t="s">
        <v>101</v>
      </c>
      <c r="AE74" s="3">
        <v>50.544888309730645</v>
      </c>
      <c r="AF74" s="44" t="s">
        <v>101</v>
      </c>
      <c r="AG74" s="62"/>
      <c r="AH74" s="62"/>
    </row>
    <row r="75" spans="1:34" x14ac:dyDescent="0.25">
      <c r="A75" s="38">
        <v>200</v>
      </c>
      <c r="B75" s="41">
        <v>0</v>
      </c>
      <c r="C75" s="40"/>
      <c r="D75" s="18"/>
      <c r="E75" s="40"/>
      <c r="F75" s="40"/>
      <c r="G75" s="40"/>
      <c r="H75" s="40"/>
      <c r="I75" s="40"/>
      <c r="J75" s="40"/>
      <c r="K75" s="40"/>
      <c r="L75" s="40"/>
      <c r="M75" s="56"/>
      <c r="N75" s="4">
        <v>940</v>
      </c>
      <c r="O75" s="5">
        <v>0.87</v>
      </c>
      <c r="P75" s="42"/>
      <c r="Q75" s="67"/>
      <c r="R75" s="40"/>
      <c r="S75" s="40"/>
      <c r="T75" s="2">
        <v>6.7137589454650879</v>
      </c>
      <c r="U75" s="9">
        <v>1.008</v>
      </c>
      <c r="V75" s="9">
        <v>1</v>
      </c>
      <c r="W75" s="9">
        <v>6.7674690170288088</v>
      </c>
      <c r="X75" s="9">
        <v>0</v>
      </c>
      <c r="Y75" s="14">
        <v>0</v>
      </c>
      <c r="Z75" s="9">
        <f t="shared" si="1"/>
        <v>6.7674690170288088</v>
      </c>
      <c r="AA75" s="43"/>
      <c r="AC75" s="3">
        <v>65.890499687622196</v>
      </c>
      <c r="AD75" s="44" t="s">
        <v>101</v>
      </c>
      <c r="AE75" s="3">
        <v>57.552022953509457</v>
      </c>
      <c r="AF75" s="44" t="s">
        <v>101</v>
      </c>
      <c r="AG75" s="62"/>
      <c r="AH75" s="62"/>
    </row>
    <row r="76" spans="1:34" x14ac:dyDescent="0.25">
      <c r="A76" s="38">
        <v>201</v>
      </c>
      <c r="B76" s="50">
        <v>1</v>
      </c>
      <c r="C76" s="40"/>
      <c r="D76" s="18"/>
      <c r="E76" s="19">
        <v>14.916666666666675</v>
      </c>
      <c r="F76" s="19">
        <v>13.321825736375601</v>
      </c>
      <c r="G76" s="19">
        <v>15.808342458216149</v>
      </c>
      <c r="H76" s="19">
        <v>14.224754870110575</v>
      </c>
      <c r="I76" s="19">
        <v>15.071394305226075</v>
      </c>
      <c r="J76" s="19">
        <v>15.9591058665139</v>
      </c>
      <c r="K76" s="19">
        <v>21.744791826507075</v>
      </c>
      <c r="L76" s="40"/>
      <c r="M76" s="55" t="s">
        <v>117</v>
      </c>
      <c r="N76" s="4">
        <v>950</v>
      </c>
      <c r="O76" s="5">
        <v>0.88</v>
      </c>
      <c r="P76" s="42"/>
      <c r="Q76" s="68">
        <v>160</v>
      </c>
      <c r="R76" s="40"/>
      <c r="S76" s="40"/>
      <c r="T76" s="2">
        <v>8.4427824020385742</v>
      </c>
      <c r="U76" s="9">
        <v>1.008</v>
      </c>
      <c r="V76" s="9">
        <v>1</v>
      </c>
      <c r="W76" s="9">
        <v>8.5103246612548826</v>
      </c>
      <c r="X76" s="9">
        <v>0</v>
      </c>
      <c r="Y76" s="14">
        <v>0</v>
      </c>
      <c r="Z76" s="9">
        <f t="shared" si="1"/>
        <v>8.5103246612548826</v>
      </c>
      <c r="AA76" s="43"/>
      <c r="AC76" s="3">
        <v>73.490824348877084</v>
      </c>
      <c r="AD76" s="19">
        <v>75.968065805893005</v>
      </c>
      <c r="AE76" s="3">
        <v>65.392013241514334</v>
      </c>
      <c r="AF76" s="19">
        <v>72.681875676003585</v>
      </c>
      <c r="AG76" s="62"/>
      <c r="AH76" s="62"/>
    </row>
    <row r="77" spans="1:34" x14ac:dyDescent="0.25">
      <c r="A77" s="38">
        <v>202</v>
      </c>
      <c r="B77" s="40">
        <v>0</v>
      </c>
      <c r="C77" s="19">
        <v>36.111111111111114</v>
      </c>
      <c r="D77" s="18"/>
      <c r="E77" s="40"/>
      <c r="F77" s="40"/>
      <c r="G77" s="40"/>
      <c r="H77" s="40"/>
      <c r="I77" s="40"/>
      <c r="J77" s="40"/>
      <c r="K77" s="40"/>
      <c r="L77" s="40"/>
      <c r="M77" s="38"/>
      <c r="N77" s="4">
        <v>955</v>
      </c>
      <c r="O77" s="5">
        <v>0.89</v>
      </c>
      <c r="P77" s="42"/>
      <c r="Q77" s="67"/>
      <c r="R77" s="40"/>
      <c r="S77" s="40"/>
      <c r="T77" s="2">
        <v>4.6332740783691406</v>
      </c>
      <c r="U77" s="9">
        <v>1.008</v>
      </c>
      <c r="V77" s="9">
        <v>0.84984735731384786</v>
      </c>
      <c r="W77" s="9">
        <v>3.9690763370624702</v>
      </c>
      <c r="X77" s="9">
        <v>8.9999999999999969E-2</v>
      </c>
      <c r="Y77" s="14">
        <v>0</v>
      </c>
      <c r="Z77" s="9">
        <f t="shared" si="1"/>
        <v>4.0590763370624705</v>
      </c>
      <c r="AA77" s="43"/>
      <c r="AC77" s="3">
        <v>41.348789574828444</v>
      </c>
      <c r="AD77" s="44" t="s">
        <v>101</v>
      </c>
      <c r="AE77" s="3">
        <v>33.369811280840693</v>
      </c>
      <c r="AF77" s="44" t="s">
        <v>101</v>
      </c>
      <c r="AG77" s="62"/>
      <c r="AH77" s="62"/>
    </row>
    <row r="78" spans="1:34" x14ac:dyDescent="0.25">
      <c r="A78" s="38">
        <v>203</v>
      </c>
      <c r="B78" s="41">
        <v>0</v>
      </c>
      <c r="C78" s="40"/>
      <c r="D78" s="18"/>
      <c r="E78" s="19">
        <v>26.162500000000001</v>
      </c>
      <c r="F78" s="19">
        <v>18.003918951934303</v>
      </c>
      <c r="G78" s="19">
        <v>16.385343921317876</v>
      </c>
      <c r="H78" s="19">
        <v>14.286906479696373</v>
      </c>
      <c r="I78" s="19">
        <v>15.11967080621455</v>
      </c>
      <c r="J78" s="19">
        <v>16.021797776906325</v>
      </c>
      <c r="K78" s="19">
        <v>22.097412013148826</v>
      </c>
      <c r="L78" s="40"/>
      <c r="M78" s="56"/>
      <c r="N78" s="4">
        <v>960</v>
      </c>
      <c r="O78" s="5">
        <v>0.9</v>
      </c>
      <c r="P78" s="42"/>
      <c r="Q78" s="67"/>
      <c r="R78" s="40"/>
      <c r="S78" s="40"/>
      <c r="T78" s="2">
        <v>7.0463433265686035</v>
      </c>
      <c r="U78" s="9">
        <v>1.008</v>
      </c>
      <c r="V78" s="9">
        <v>1</v>
      </c>
      <c r="W78" s="9">
        <v>7.1027140731811524</v>
      </c>
      <c r="X78" s="9">
        <v>0</v>
      </c>
      <c r="Y78" s="14">
        <v>0</v>
      </c>
      <c r="Z78" s="9">
        <f t="shared" si="1"/>
        <v>7.1027140731811524</v>
      </c>
      <c r="AA78" s="43"/>
      <c r="AC78" s="3">
        <v>48.451503648009599</v>
      </c>
      <c r="AD78" s="19">
        <v>43.135576941154348</v>
      </c>
      <c r="AE78" s="3">
        <v>40.592358167396846</v>
      </c>
      <c r="AF78" s="19">
        <v>40.23394227288108</v>
      </c>
      <c r="AG78" s="62"/>
      <c r="AH78" s="62"/>
    </row>
    <row r="79" spans="1:34" x14ac:dyDescent="0.25">
      <c r="A79" s="38">
        <v>204</v>
      </c>
      <c r="B79" s="41">
        <v>0</v>
      </c>
      <c r="C79" s="40"/>
      <c r="D79" s="18"/>
      <c r="E79" s="40"/>
      <c r="F79" s="40"/>
      <c r="G79" s="40"/>
      <c r="H79" s="40"/>
      <c r="I79" s="40"/>
      <c r="J79" s="40"/>
      <c r="K79" s="40"/>
      <c r="L79" s="40"/>
      <c r="M79" s="38"/>
      <c r="N79" s="4">
        <v>965</v>
      </c>
      <c r="O79" s="59">
        <v>0.91</v>
      </c>
      <c r="P79" s="42"/>
      <c r="Q79" s="67"/>
      <c r="R79" s="40"/>
      <c r="S79" s="40"/>
      <c r="T79" s="2">
        <v>6.3669853210449219</v>
      </c>
      <c r="U79" s="9">
        <v>1.008</v>
      </c>
      <c r="V79" s="9">
        <v>1</v>
      </c>
      <c r="W79" s="9">
        <v>6.4179212036132816</v>
      </c>
      <c r="X79" s="9">
        <v>0</v>
      </c>
      <c r="Y79" s="14">
        <v>0</v>
      </c>
      <c r="Z79" s="9">
        <f t="shared" si="1"/>
        <v>6.4179212036132816</v>
      </c>
      <c r="AA79" s="43"/>
      <c r="AC79" s="3">
        <v>54.869424851622881</v>
      </c>
      <c r="AD79" s="44" t="s">
        <v>101</v>
      </c>
      <c r="AE79" s="3">
        <v>47.130112184385126</v>
      </c>
      <c r="AF79" s="44" t="s">
        <v>101</v>
      </c>
      <c r="AG79" s="62"/>
      <c r="AH79" s="62"/>
    </row>
    <row r="80" spans="1:34" x14ac:dyDescent="0.25">
      <c r="A80" s="38">
        <v>205</v>
      </c>
      <c r="B80" s="41">
        <v>0</v>
      </c>
      <c r="C80" s="19">
        <v>24.116161616161619</v>
      </c>
      <c r="D80" s="18"/>
      <c r="E80" s="40"/>
      <c r="F80" s="40"/>
      <c r="G80" s="40"/>
      <c r="H80" s="40"/>
      <c r="I80" s="40"/>
      <c r="J80" s="40"/>
      <c r="K80" s="40"/>
      <c r="L80" s="40"/>
      <c r="M80" s="55" t="s">
        <v>119</v>
      </c>
      <c r="N80" s="4">
        <v>970</v>
      </c>
      <c r="O80" s="5">
        <v>0.91</v>
      </c>
      <c r="P80" s="42"/>
      <c r="Q80" s="68">
        <v>173</v>
      </c>
      <c r="R80" s="40"/>
      <c r="S80" s="40"/>
      <c r="T80" s="2">
        <v>7.6802682876586914</v>
      </c>
      <c r="U80" s="9">
        <v>1.008</v>
      </c>
      <c r="V80" s="9">
        <v>1</v>
      </c>
      <c r="W80" s="9">
        <v>7.7417104339599607</v>
      </c>
      <c r="X80" s="9">
        <v>0</v>
      </c>
      <c r="Y80" s="14">
        <v>0</v>
      </c>
      <c r="Z80" s="9">
        <f t="shared" si="1"/>
        <v>7.7417104339599607</v>
      </c>
      <c r="AA80" s="43"/>
      <c r="AC80" s="3">
        <v>38.494973669421221</v>
      </c>
      <c r="AD80" s="44" t="s">
        <v>101</v>
      </c>
      <c r="AE80" s="3">
        <v>30.875493815558468</v>
      </c>
      <c r="AF80" s="44" t="s">
        <v>101</v>
      </c>
      <c r="AG80" s="62"/>
      <c r="AH80" s="62"/>
    </row>
    <row r="81" spans="1:34" x14ac:dyDescent="0.25">
      <c r="A81" s="38">
        <v>206</v>
      </c>
      <c r="B81" s="50">
        <v>2.032</v>
      </c>
      <c r="C81" s="40"/>
      <c r="D81" s="18"/>
      <c r="E81" s="40"/>
      <c r="F81" s="40"/>
      <c r="G81" s="40"/>
      <c r="H81" s="40"/>
      <c r="I81" s="40"/>
      <c r="J81" s="40"/>
      <c r="K81" s="40"/>
      <c r="L81" s="40"/>
      <c r="M81" s="38"/>
      <c r="N81" s="4">
        <v>975</v>
      </c>
      <c r="O81" s="5">
        <v>0.91</v>
      </c>
      <c r="P81" s="42"/>
      <c r="Q81" s="67"/>
      <c r="R81" s="40"/>
      <c r="S81" s="40"/>
      <c r="T81" s="2">
        <v>4.1502041816711426</v>
      </c>
      <c r="U81" s="9">
        <v>1.008</v>
      </c>
      <c r="V81" s="9">
        <v>1</v>
      </c>
      <c r="W81" s="9">
        <v>4.1834058151245115</v>
      </c>
      <c r="X81" s="9">
        <v>0</v>
      </c>
      <c r="Y81" s="14">
        <v>0</v>
      </c>
      <c r="Z81" s="9">
        <f t="shared" si="1"/>
        <v>4.1834058151245115</v>
      </c>
      <c r="AA81" s="43"/>
      <c r="AC81" s="3">
        <v>40.783539484545727</v>
      </c>
      <c r="AD81" s="44" t="s">
        <v>101</v>
      </c>
      <c r="AE81" s="3">
        <v>33.283892444057976</v>
      </c>
      <c r="AF81" s="44" t="s">
        <v>101</v>
      </c>
      <c r="AG81" s="62"/>
      <c r="AH81" s="62"/>
    </row>
    <row r="82" spans="1:34" x14ac:dyDescent="0.25">
      <c r="A82" s="38">
        <v>207</v>
      </c>
      <c r="B82" s="41">
        <v>0</v>
      </c>
      <c r="C82" s="40"/>
      <c r="D82" s="18"/>
      <c r="E82" s="40"/>
      <c r="F82" s="40"/>
      <c r="G82" s="40"/>
      <c r="H82" s="40"/>
      <c r="I82" s="40"/>
      <c r="J82" s="40"/>
      <c r="K82" s="40"/>
      <c r="L82" s="40"/>
      <c r="M82" s="56"/>
      <c r="N82" s="4">
        <v>980</v>
      </c>
      <c r="O82" s="5">
        <v>0.92</v>
      </c>
      <c r="P82" s="42"/>
      <c r="Q82" s="67"/>
      <c r="R82" s="40"/>
      <c r="S82" s="40"/>
      <c r="T82" s="2">
        <v>6.4117083549499512</v>
      </c>
      <c r="U82" s="9">
        <v>1.008</v>
      </c>
      <c r="V82" s="9">
        <v>1</v>
      </c>
      <c r="W82" s="9">
        <v>6.463002021789551</v>
      </c>
      <c r="X82" s="9">
        <v>0</v>
      </c>
      <c r="Y82" s="14">
        <v>0</v>
      </c>
      <c r="Z82" s="9">
        <f t="shared" si="1"/>
        <v>6.463002021789551</v>
      </c>
      <c r="AA82" s="43"/>
      <c r="AC82" s="3">
        <v>47.246541506335276</v>
      </c>
      <c r="AD82" s="44" t="s">
        <v>101</v>
      </c>
      <c r="AE82" s="3">
        <v>39.866727279222523</v>
      </c>
      <c r="AF82" s="44" t="s">
        <v>101</v>
      </c>
      <c r="AG82" s="62"/>
      <c r="AH82" s="62"/>
    </row>
    <row r="83" spans="1:34" x14ac:dyDescent="0.25">
      <c r="A83" s="38">
        <v>208</v>
      </c>
      <c r="B83" s="50">
        <v>14</v>
      </c>
      <c r="C83" s="40"/>
      <c r="D83" s="18"/>
      <c r="E83" s="19">
        <v>22.25</v>
      </c>
      <c r="F83" s="19">
        <v>18.728161420405726</v>
      </c>
      <c r="G83" s="19">
        <v>15.950428280166525</v>
      </c>
      <c r="H83" s="19">
        <v>14.115274096953799</v>
      </c>
      <c r="I83" s="19">
        <v>14.9519200738108</v>
      </c>
      <c r="J83" s="19">
        <v>15.848726845615825</v>
      </c>
      <c r="K83" s="19">
        <v>21.7821416620367</v>
      </c>
      <c r="L83" s="40"/>
      <c r="M83" s="58" t="s">
        <v>120</v>
      </c>
      <c r="N83" s="4">
        <v>985</v>
      </c>
      <c r="O83" s="59">
        <v>0.92</v>
      </c>
      <c r="P83" s="42"/>
      <c r="Q83" s="68">
        <v>195</v>
      </c>
      <c r="R83" s="40"/>
      <c r="S83" s="40"/>
      <c r="T83" s="2">
        <v>5.2331533432006836</v>
      </c>
      <c r="U83" s="9">
        <v>1.008</v>
      </c>
      <c r="V83" s="9">
        <v>1</v>
      </c>
      <c r="W83" s="9">
        <v>5.2750185699462895</v>
      </c>
      <c r="X83" s="9">
        <v>0</v>
      </c>
      <c r="Y83" s="14">
        <v>0</v>
      </c>
      <c r="Z83" s="9">
        <f t="shared" si="1"/>
        <v>5.2750185699462895</v>
      </c>
      <c r="AA83" s="43"/>
      <c r="AC83" s="3">
        <v>39.241560076281566</v>
      </c>
      <c r="AD83" s="19">
        <v>48.651243607421847</v>
      </c>
      <c r="AE83" s="3">
        <v>31.981578662543814</v>
      </c>
      <c r="AF83" s="19">
        <v>46.444057520441817</v>
      </c>
      <c r="AG83" s="62"/>
      <c r="AH83" s="62"/>
    </row>
    <row r="84" spans="1:34" x14ac:dyDescent="0.25">
      <c r="A84" s="38">
        <v>209</v>
      </c>
      <c r="B84" s="41">
        <v>0</v>
      </c>
      <c r="C84" s="40"/>
      <c r="D84" s="18"/>
      <c r="E84" s="40"/>
      <c r="F84" s="40"/>
      <c r="G84" s="40"/>
      <c r="H84" s="40"/>
      <c r="I84" s="40"/>
      <c r="J84" s="40"/>
      <c r="K84" s="40"/>
      <c r="L84" s="40"/>
      <c r="M84" s="38"/>
      <c r="N84" s="4">
        <v>990</v>
      </c>
      <c r="O84" s="5">
        <v>0.92</v>
      </c>
      <c r="P84" s="42"/>
      <c r="Q84" s="67"/>
      <c r="R84" s="40"/>
      <c r="S84" s="40"/>
      <c r="T84" s="2">
        <v>4.608281135559082</v>
      </c>
      <c r="U84" s="9">
        <v>1.008</v>
      </c>
      <c r="V84" s="9">
        <v>1</v>
      </c>
      <c r="W84" s="9">
        <v>4.6451473846435549</v>
      </c>
      <c r="X84" s="9">
        <v>0</v>
      </c>
      <c r="Y84" s="14">
        <v>0</v>
      </c>
      <c r="Z84" s="9">
        <f t="shared" si="1"/>
        <v>4.6451473846435549</v>
      </c>
      <c r="AA84" s="43"/>
      <c r="AC84" s="3">
        <v>43.886707460925123</v>
      </c>
      <c r="AD84" s="44" t="s">
        <v>101</v>
      </c>
      <c r="AE84" s="3">
        <v>36.746558860562367</v>
      </c>
      <c r="AF84" s="44" t="s">
        <v>101</v>
      </c>
      <c r="AG84" s="62"/>
      <c r="AH84" s="62"/>
    </row>
    <row r="85" spans="1:34" x14ac:dyDescent="0.25">
      <c r="A85" s="38">
        <v>210</v>
      </c>
      <c r="B85" s="50">
        <v>19</v>
      </c>
      <c r="C85" s="19">
        <v>5.1100000000000003</v>
      </c>
      <c r="D85" s="18"/>
      <c r="E85" s="40"/>
      <c r="F85" s="40"/>
      <c r="G85" s="40"/>
      <c r="H85" s="40"/>
      <c r="I85" s="40"/>
      <c r="J85" s="40"/>
      <c r="K85" s="40"/>
      <c r="L85" s="40"/>
      <c r="M85" s="58" t="s">
        <v>123</v>
      </c>
      <c r="N85" s="4">
        <v>995</v>
      </c>
      <c r="O85" s="5">
        <v>0.91</v>
      </c>
      <c r="P85" s="42"/>
      <c r="Q85" s="67"/>
      <c r="R85" s="19">
        <v>33.700000000000003</v>
      </c>
      <c r="S85" s="40"/>
      <c r="T85" s="2">
        <v>3.8522322177886963</v>
      </c>
      <c r="U85" s="9">
        <v>1.008</v>
      </c>
      <c r="V85" s="9">
        <v>1</v>
      </c>
      <c r="W85" s="9">
        <v>3.8830500755310058</v>
      </c>
      <c r="X85" s="9">
        <v>0</v>
      </c>
      <c r="Y85" s="14">
        <v>0</v>
      </c>
      <c r="Z85" s="9">
        <f t="shared" si="1"/>
        <v>3.8830500755310058</v>
      </c>
      <c r="AA85" s="43"/>
      <c r="AC85" s="3">
        <v>24.469757536456125</v>
      </c>
      <c r="AD85" s="44" t="s">
        <v>101</v>
      </c>
      <c r="AE85" s="3">
        <v>17.44944174946837</v>
      </c>
      <c r="AF85" s="44" t="s">
        <v>101</v>
      </c>
      <c r="AG85" s="62"/>
      <c r="AH85" s="62"/>
    </row>
    <row r="86" spans="1:34" x14ac:dyDescent="0.25">
      <c r="A86" s="38">
        <v>211</v>
      </c>
      <c r="B86" s="41">
        <v>0</v>
      </c>
      <c r="C86" s="40"/>
      <c r="D86" s="18"/>
      <c r="E86" s="40"/>
      <c r="F86" s="40"/>
      <c r="G86" s="40"/>
      <c r="H86" s="40"/>
      <c r="I86" s="40"/>
      <c r="J86" s="40"/>
      <c r="K86" s="40"/>
      <c r="L86" s="40"/>
      <c r="M86" s="38"/>
      <c r="N86" s="4">
        <v>1000</v>
      </c>
      <c r="O86" s="5">
        <v>0.9</v>
      </c>
      <c r="P86" s="42"/>
      <c r="Q86" s="67"/>
      <c r="R86" s="40"/>
      <c r="S86" s="40"/>
      <c r="T86" s="2">
        <v>3.7936077117919922</v>
      </c>
      <c r="U86" s="9">
        <v>0.99839999999999995</v>
      </c>
      <c r="V86" s="9">
        <v>1</v>
      </c>
      <c r="W86" s="9">
        <v>3.787537939453125</v>
      </c>
      <c r="X86" s="9">
        <v>6.0697723388671854E-3</v>
      </c>
      <c r="Y86" s="14">
        <v>0</v>
      </c>
      <c r="Z86" s="9">
        <f t="shared" si="1"/>
        <v>3.7936077117919922</v>
      </c>
      <c r="AA86" s="43"/>
      <c r="AC86" s="3">
        <v>28.257295475909249</v>
      </c>
      <c r="AD86" s="44" t="s">
        <v>101</v>
      </c>
      <c r="AE86" s="3">
        <v>21.356812502296496</v>
      </c>
      <c r="AF86" s="44" t="s">
        <v>101</v>
      </c>
      <c r="AG86" s="62"/>
      <c r="AH86" s="62"/>
    </row>
    <row r="87" spans="1:34" x14ac:dyDescent="0.25">
      <c r="A87" s="38">
        <v>212</v>
      </c>
      <c r="B87" s="41">
        <v>0</v>
      </c>
      <c r="C87" s="40"/>
      <c r="D87" s="18"/>
      <c r="E87" s="19">
        <v>25.841666666666676</v>
      </c>
      <c r="F87" s="19">
        <v>21.703061354232126</v>
      </c>
      <c r="G87" s="19">
        <v>17.474226683380998</v>
      </c>
      <c r="H87" s="19">
        <v>14.585217064561874</v>
      </c>
      <c r="I87" s="19">
        <v>15.219332823453776</v>
      </c>
      <c r="J87" s="19">
        <v>15.859792496515249</v>
      </c>
      <c r="K87" s="19">
        <v>22.228680659955074</v>
      </c>
      <c r="L87" s="40"/>
      <c r="M87" s="58" t="s">
        <v>124</v>
      </c>
      <c r="N87" s="4">
        <v>1005</v>
      </c>
      <c r="O87" s="5">
        <v>0.89</v>
      </c>
      <c r="P87" s="42"/>
      <c r="Q87" s="68">
        <v>208</v>
      </c>
      <c r="R87" s="40"/>
      <c r="S87" s="40"/>
      <c r="T87" s="2">
        <v>5.2120404243469238</v>
      </c>
      <c r="U87" s="9">
        <v>0.98880000000000001</v>
      </c>
      <c r="V87" s="9">
        <v>1</v>
      </c>
      <c r="W87" s="9">
        <v>5.1536655715942388</v>
      </c>
      <c r="X87" s="9">
        <v>5.8374852752685058E-2</v>
      </c>
      <c r="Y87" s="14">
        <v>0</v>
      </c>
      <c r="Z87" s="9">
        <f t="shared" si="1"/>
        <v>5.2120404243469238</v>
      </c>
      <c r="AA87" s="43"/>
      <c r="AC87" s="3">
        <v>33.410961047503491</v>
      </c>
      <c r="AD87" s="19">
        <v>28.357819693474994</v>
      </c>
      <c r="AE87" s="3">
        <v>26.630310887265736</v>
      </c>
      <c r="AF87" s="19">
        <v>27.041242122527834</v>
      </c>
      <c r="AG87" s="62"/>
      <c r="AH87" s="62"/>
    </row>
    <row r="88" spans="1:34" x14ac:dyDescent="0.25">
      <c r="A88" s="38">
        <v>213</v>
      </c>
      <c r="B88" s="41">
        <v>0</v>
      </c>
      <c r="C88" s="40"/>
      <c r="D88" s="18"/>
      <c r="E88" s="40"/>
      <c r="F88" s="40"/>
      <c r="G88" s="40"/>
      <c r="H88" s="40"/>
      <c r="I88" s="40"/>
      <c r="J88" s="40"/>
      <c r="K88" s="40"/>
      <c r="L88" s="40"/>
      <c r="M88" s="38"/>
      <c r="N88" s="4">
        <v>1010</v>
      </c>
      <c r="O88" s="5">
        <v>0.88</v>
      </c>
      <c r="P88" s="42"/>
      <c r="Q88" s="67"/>
      <c r="R88" s="40"/>
      <c r="S88" s="40"/>
      <c r="T88" s="2">
        <v>5.8152828216552734</v>
      </c>
      <c r="U88" s="9">
        <v>0.97919999999999996</v>
      </c>
      <c r="V88" s="9">
        <v>1</v>
      </c>
      <c r="W88" s="9">
        <v>5.6943249389648436</v>
      </c>
      <c r="X88" s="9">
        <v>0.12095788269042984</v>
      </c>
      <c r="Y88" s="14">
        <v>0</v>
      </c>
      <c r="Z88" s="9">
        <f t="shared" si="1"/>
        <v>5.8152828216552734</v>
      </c>
      <c r="AA88" s="43"/>
      <c r="AC88" s="3">
        <v>39.105285986468331</v>
      </c>
      <c r="AD88" s="44" t="s">
        <v>101</v>
      </c>
      <c r="AE88" s="3">
        <v>32.444468639605574</v>
      </c>
      <c r="AF88" s="44" t="s">
        <v>101</v>
      </c>
      <c r="AG88" s="62"/>
      <c r="AH88" s="62"/>
    </row>
    <row r="89" spans="1:34" x14ac:dyDescent="0.25">
      <c r="A89" s="38">
        <v>214</v>
      </c>
      <c r="B89" s="41">
        <v>0</v>
      </c>
      <c r="C89" s="40"/>
      <c r="D89" s="18"/>
      <c r="E89" s="40"/>
      <c r="F89" s="40"/>
      <c r="G89" s="40"/>
      <c r="H89" s="40"/>
      <c r="I89" s="40"/>
      <c r="J89" s="40"/>
      <c r="K89" s="40"/>
      <c r="L89" s="40"/>
      <c r="M89" s="56"/>
      <c r="N89" s="4">
        <v>1015</v>
      </c>
      <c r="O89" s="5">
        <v>0.87</v>
      </c>
      <c r="P89" s="42"/>
      <c r="Q89" s="67"/>
      <c r="R89" s="40"/>
      <c r="S89" s="40"/>
      <c r="T89" s="2">
        <v>6.7655019760131836</v>
      </c>
      <c r="U89" s="9">
        <v>0.96960000000000002</v>
      </c>
      <c r="V89" s="9">
        <v>1</v>
      </c>
      <c r="W89" s="9">
        <v>6.5598307159423825</v>
      </c>
      <c r="X89" s="9">
        <v>0.20567126007080105</v>
      </c>
      <c r="Y89" s="14">
        <v>0</v>
      </c>
      <c r="Z89" s="9">
        <f t="shared" si="1"/>
        <v>6.7655019760131836</v>
      </c>
      <c r="AA89" s="43"/>
      <c r="AC89" s="3">
        <v>45.665116702410714</v>
      </c>
      <c r="AD89" s="44" t="s">
        <v>101</v>
      </c>
      <c r="AE89" s="3">
        <v>39.124132168922955</v>
      </c>
      <c r="AF89" s="44" t="s">
        <v>101</v>
      </c>
      <c r="AG89" s="62"/>
      <c r="AH89" s="62"/>
    </row>
    <row r="90" spans="1:34" x14ac:dyDescent="0.25">
      <c r="A90" s="38">
        <v>215</v>
      </c>
      <c r="B90" s="41">
        <v>0</v>
      </c>
      <c r="C90" s="40"/>
      <c r="D90" s="18"/>
      <c r="E90" s="40"/>
      <c r="F90" s="40"/>
      <c r="G90" s="40"/>
      <c r="H90" s="40"/>
      <c r="I90" s="40"/>
      <c r="J90" s="40"/>
      <c r="K90" s="40"/>
      <c r="L90" s="40"/>
      <c r="M90" s="55" t="s">
        <v>126</v>
      </c>
      <c r="N90" s="4">
        <v>1020</v>
      </c>
      <c r="O90" s="59">
        <v>0.85</v>
      </c>
      <c r="P90" s="42"/>
      <c r="Q90" s="68">
        <v>209</v>
      </c>
      <c r="R90" s="40"/>
      <c r="S90" s="40"/>
      <c r="T90" s="2">
        <v>6.8202776908874512</v>
      </c>
      <c r="U90" s="9">
        <v>0.96</v>
      </c>
      <c r="V90" s="9">
        <v>1</v>
      </c>
      <c r="W90" s="9">
        <v>6.5474665832519525</v>
      </c>
      <c r="X90" s="9">
        <v>0.27281110763549865</v>
      </c>
      <c r="Y90" s="14">
        <v>0</v>
      </c>
      <c r="Z90" s="9">
        <f t="shared" si="1"/>
        <v>6.8202776908874512</v>
      </c>
      <c r="AA90" s="43"/>
      <c r="AC90" s="3">
        <v>52.212583285662667</v>
      </c>
      <c r="AD90" s="44" t="s">
        <v>101</v>
      </c>
      <c r="AE90" s="3">
        <v>45.791431565549907</v>
      </c>
      <c r="AF90" s="44" t="s">
        <v>101</v>
      </c>
      <c r="AG90" s="62"/>
      <c r="AH90" s="62"/>
    </row>
    <row r="91" spans="1:34" x14ac:dyDescent="0.25">
      <c r="A91" s="38">
        <v>216</v>
      </c>
      <c r="B91" s="41">
        <v>0</v>
      </c>
      <c r="C91" s="40"/>
      <c r="D91" s="18"/>
      <c r="E91" s="19">
        <v>15.3</v>
      </c>
      <c r="F91" s="19">
        <v>18.586146052179302</v>
      </c>
      <c r="G91" s="19">
        <v>16.507052053937024</v>
      </c>
      <c r="H91" s="19">
        <v>14.699706384912375</v>
      </c>
      <c r="I91" s="19">
        <v>15.464706111880099</v>
      </c>
      <c r="J91" s="19">
        <v>15.981251451396925</v>
      </c>
      <c r="K91" s="19">
        <v>22.704788250978076</v>
      </c>
      <c r="L91" s="40"/>
      <c r="M91" s="38"/>
      <c r="N91" s="4">
        <v>1025</v>
      </c>
      <c r="O91" s="5">
        <v>0.85</v>
      </c>
      <c r="P91" s="42"/>
      <c r="Q91" s="67"/>
      <c r="R91" s="40"/>
      <c r="S91" s="40"/>
      <c r="T91" s="2">
        <v>7.21331787109375</v>
      </c>
      <c r="U91" s="9">
        <v>0.96</v>
      </c>
      <c r="V91" s="9">
        <v>1</v>
      </c>
      <c r="W91" s="9">
        <v>6.9247851562499996</v>
      </c>
      <c r="X91" s="9">
        <v>0.28853271484375043</v>
      </c>
      <c r="Y91" s="14">
        <v>0</v>
      </c>
      <c r="Z91" s="9">
        <f t="shared" si="1"/>
        <v>7.21331787109375</v>
      </c>
      <c r="AA91" s="43"/>
      <c r="AC91" s="3">
        <v>59.13736844191267</v>
      </c>
      <c r="AD91" s="19">
        <v>56.079121526913895</v>
      </c>
      <c r="AE91" s="3">
        <v>52.836049535174908</v>
      </c>
      <c r="AF91" s="19">
        <v>55.376311873141994</v>
      </c>
      <c r="AG91" s="62"/>
      <c r="AH91" s="62"/>
    </row>
    <row r="92" spans="1:34" x14ac:dyDescent="0.25">
      <c r="A92" s="38">
        <v>217</v>
      </c>
      <c r="B92" s="41">
        <v>0</v>
      </c>
      <c r="C92" s="19">
        <v>30.050505050505048</v>
      </c>
      <c r="D92" s="18"/>
      <c r="E92" s="19">
        <v>26.737500000000001</v>
      </c>
      <c r="F92" s="19">
        <v>20.388229364583076</v>
      </c>
      <c r="G92" s="19">
        <v>16.489152255978425</v>
      </c>
      <c r="H92" s="19">
        <v>14.414941058354799</v>
      </c>
      <c r="I92" s="19">
        <v>15.2275450667471</v>
      </c>
      <c r="J92" s="19">
        <v>15.990664342144125</v>
      </c>
      <c r="K92" s="19">
        <v>22.2978157259376</v>
      </c>
      <c r="L92" s="40"/>
      <c r="M92" s="38"/>
      <c r="N92" s="4">
        <v>1030</v>
      </c>
      <c r="O92" s="5">
        <v>0.85</v>
      </c>
      <c r="P92" s="42"/>
      <c r="Q92" s="67"/>
      <c r="R92" s="19">
        <v>33.700000000000003</v>
      </c>
      <c r="S92" s="40"/>
      <c r="T92" s="2">
        <v>7.2120461463928223</v>
      </c>
      <c r="U92" s="9">
        <v>0.96</v>
      </c>
      <c r="V92" s="9">
        <v>1</v>
      </c>
      <c r="W92" s="9">
        <v>6.9235643005371088</v>
      </c>
      <c r="X92" s="9">
        <v>0.28848184585571346</v>
      </c>
      <c r="Y92" s="14">
        <v>0</v>
      </c>
      <c r="Z92" s="9">
        <f t="shared" si="1"/>
        <v>7.2120461463928223</v>
      </c>
      <c r="AA92" s="43"/>
      <c r="AC92" s="3">
        <v>36.010427691944727</v>
      </c>
      <c r="AD92" s="19">
        <v>34.424616963251104</v>
      </c>
      <c r="AE92" s="3">
        <v>29.82894159858197</v>
      </c>
      <c r="AF92" s="19">
        <v>33.805416174922058</v>
      </c>
      <c r="AG92" s="62"/>
      <c r="AH92" s="62"/>
    </row>
    <row r="93" spans="1:34" x14ac:dyDescent="0.25">
      <c r="A93" s="38">
        <v>218</v>
      </c>
      <c r="B93" s="41">
        <v>0</v>
      </c>
      <c r="C93" s="40"/>
      <c r="D93" s="18"/>
      <c r="E93" s="40"/>
      <c r="F93" s="40"/>
      <c r="G93" s="40"/>
      <c r="H93" s="40"/>
      <c r="I93" s="40"/>
      <c r="J93" s="40"/>
      <c r="K93" s="40"/>
      <c r="L93" s="40"/>
      <c r="M93" s="38"/>
      <c r="N93" s="4">
        <v>1035</v>
      </c>
      <c r="O93" s="5">
        <v>0.85</v>
      </c>
      <c r="P93" s="42"/>
      <c r="Q93" s="67"/>
      <c r="R93" s="40"/>
      <c r="S93" s="40"/>
      <c r="T93" s="2">
        <v>5.0867977142333984</v>
      </c>
      <c r="U93" s="9">
        <v>0.96</v>
      </c>
      <c r="V93" s="9">
        <v>1</v>
      </c>
      <c r="W93" s="9">
        <v>4.8833258056640627</v>
      </c>
      <c r="X93" s="9">
        <v>0.20347190856933572</v>
      </c>
      <c r="Y93" s="14">
        <v>0</v>
      </c>
      <c r="Z93" s="9">
        <f t="shared" si="1"/>
        <v>5.0867977142333984</v>
      </c>
      <c r="AA93" s="43"/>
      <c r="AC93" s="3">
        <v>40.893753497608792</v>
      </c>
      <c r="AD93" s="44" t="s">
        <v>101</v>
      </c>
      <c r="AE93" s="3">
        <v>34.832100217621033</v>
      </c>
      <c r="AF93" s="44" t="s">
        <v>101</v>
      </c>
      <c r="AG93" s="62"/>
      <c r="AH93" s="62"/>
    </row>
    <row r="94" spans="1:34" x14ac:dyDescent="0.25">
      <c r="A94" s="38">
        <v>219</v>
      </c>
      <c r="B94" s="41">
        <v>0</v>
      </c>
      <c r="C94" s="40"/>
      <c r="D94" s="18"/>
      <c r="E94" s="40"/>
      <c r="F94" s="40"/>
      <c r="G94" s="40"/>
      <c r="H94" s="40"/>
      <c r="I94" s="40"/>
      <c r="J94" s="40"/>
      <c r="K94" s="40"/>
      <c r="L94" s="40"/>
      <c r="M94" s="38"/>
      <c r="N94" s="4">
        <v>1040</v>
      </c>
      <c r="O94" s="5">
        <v>0.84</v>
      </c>
      <c r="P94" s="42"/>
      <c r="Q94" s="67"/>
      <c r="R94" s="40"/>
      <c r="S94" s="40"/>
      <c r="T94" s="2">
        <v>7.7008843421936035</v>
      </c>
      <c r="U94" s="9">
        <v>0.96</v>
      </c>
      <c r="V94" s="9">
        <v>1</v>
      </c>
      <c r="W94" s="9">
        <v>7.3928489685058594</v>
      </c>
      <c r="X94" s="9">
        <v>0.22278865524291613</v>
      </c>
      <c r="Y94" s="14">
        <v>0</v>
      </c>
      <c r="Z94" s="9">
        <f t="shared" si="1"/>
        <v>7.6156376237487757</v>
      </c>
      <c r="AA94" s="43"/>
      <c r="AC94" s="3">
        <v>48.286602466114651</v>
      </c>
      <c r="AD94" s="44" t="s">
        <v>101</v>
      </c>
      <c r="AE94" s="3">
        <v>42.34478199950189</v>
      </c>
      <c r="AF94" s="44" t="s">
        <v>101</v>
      </c>
      <c r="AG94" s="62"/>
      <c r="AH94" s="62"/>
    </row>
    <row r="95" spans="1:34" x14ac:dyDescent="0.25">
      <c r="A95" s="38">
        <v>220</v>
      </c>
      <c r="B95" s="50">
        <v>40</v>
      </c>
      <c r="C95" s="40"/>
      <c r="D95" s="18"/>
      <c r="E95" s="40"/>
      <c r="F95" s="40"/>
      <c r="G95" s="40"/>
      <c r="H95" s="40"/>
      <c r="I95" s="40"/>
      <c r="J95" s="40"/>
      <c r="K95" s="40"/>
      <c r="L95" s="40"/>
      <c r="M95" s="38"/>
      <c r="N95" s="4">
        <v>1045</v>
      </c>
      <c r="O95" s="59">
        <v>0.83</v>
      </c>
      <c r="P95" s="42"/>
      <c r="Q95" s="67"/>
      <c r="R95" s="40"/>
      <c r="S95" s="40"/>
      <c r="T95" s="2">
        <v>7.9455575942993164</v>
      </c>
      <c r="U95" s="9">
        <v>0.96</v>
      </c>
      <c r="V95" s="9">
        <v>1</v>
      </c>
      <c r="W95" s="9">
        <v>7.6277352905273439</v>
      </c>
      <c r="X95" s="9">
        <v>0.31782230377197251</v>
      </c>
      <c r="Y95" s="14">
        <v>0</v>
      </c>
      <c r="Z95" s="9">
        <f t="shared" si="1"/>
        <v>7.9455575942993164</v>
      </c>
      <c r="AA95" s="43"/>
      <c r="AC95" s="3">
        <v>17.444337756642</v>
      </c>
      <c r="AD95" s="44" t="s">
        <v>101</v>
      </c>
      <c r="AE95" s="3">
        <v>11.622350103404232</v>
      </c>
      <c r="AF95" s="44" t="s">
        <v>101</v>
      </c>
      <c r="AG95" s="62"/>
      <c r="AH95" s="62"/>
    </row>
    <row r="96" spans="1:34" x14ac:dyDescent="0.25">
      <c r="A96" s="38">
        <v>221</v>
      </c>
      <c r="B96" s="40"/>
      <c r="C96" s="40"/>
      <c r="D96" s="18"/>
      <c r="E96" s="40"/>
      <c r="F96" s="40"/>
      <c r="G96" s="40"/>
      <c r="H96" s="40"/>
      <c r="I96" s="40"/>
      <c r="J96" s="40"/>
      <c r="K96" s="40"/>
      <c r="L96" s="40"/>
      <c r="M96" s="38"/>
      <c r="N96" s="4">
        <v>1050</v>
      </c>
      <c r="O96" s="5">
        <v>0.82</v>
      </c>
      <c r="P96" s="42"/>
      <c r="Q96" s="67"/>
      <c r="R96" s="40"/>
      <c r="S96" s="40"/>
      <c r="T96" s="2">
        <v>5.4648027420043945</v>
      </c>
      <c r="U96" s="9">
        <v>0.96</v>
      </c>
      <c r="V96" s="9">
        <v>1</v>
      </c>
      <c r="W96" s="9">
        <v>5.2462106323242184</v>
      </c>
      <c r="X96" s="9">
        <v>0.21859210968017617</v>
      </c>
      <c r="Y96" s="14">
        <v>0</v>
      </c>
      <c r="Z96" s="9">
        <f t="shared" si="1"/>
        <v>5.4648027420043945</v>
      </c>
      <c r="AA96" s="43"/>
      <c r="AC96" s="3">
        <v>22.690548388966217</v>
      </c>
      <c r="AD96" s="44" t="s">
        <v>101</v>
      </c>
      <c r="AE96" s="3">
        <v>22.690548388966217</v>
      </c>
      <c r="AF96" s="44" t="s">
        <v>101</v>
      </c>
      <c r="AG96" s="62"/>
      <c r="AH96" s="62"/>
    </row>
    <row r="97" spans="1:34" x14ac:dyDescent="0.25">
      <c r="A97" s="38">
        <v>222</v>
      </c>
      <c r="B97" s="41"/>
      <c r="C97" s="40"/>
      <c r="D97" s="18"/>
      <c r="E97" s="40"/>
      <c r="F97" s="40"/>
      <c r="G97" s="40"/>
      <c r="H97" s="40"/>
      <c r="I97" s="40"/>
      <c r="J97" s="40"/>
      <c r="K97" s="40"/>
      <c r="L97" s="40"/>
      <c r="M97" s="38"/>
      <c r="N97" s="4">
        <v>1050</v>
      </c>
      <c r="O97" s="5">
        <v>0.8</v>
      </c>
      <c r="P97" s="42"/>
      <c r="Q97" s="67"/>
      <c r="R97" s="40"/>
      <c r="S97" s="40"/>
      <c r="T97" s="2">
        <v>6.2233529090881348</v>
      </c>
      <c r="U97" s="9">
        <v>0.96</v>
      </c>
      <c r="V97" s="9">
        <v>1</v>
      </c>
      <c r="W97" s="9">
        <v>5.9744187927246095</v>
      </c>
      <c r="X97" s="9">
        <v>0.24893411636352525</v>
      </c>
      <c r="Y97" s="14">
        <v>0</v>
      </c>
      <c r="Z97" s="9">
        <f t="shared" si="1"/>
        <v>6.2233529090881348</v>
      </c>
      <c r="AA97" s="43"/>
      <c r="AC97" s="3">
        <v>28.664967181690827</v>
      </c>
      <c r="AD97" s="44" t="s">
        <v>101</v>
      </c>
      <c r="AE97" s="3">
        <v>28.664967181690827</v>
      </c>
      <c r="AF97" s="44" t="s">
        <v>101</v>
      </c>
      <c r="AG97" s="62"/>
      <c r="AH97" s="62"/>
    </row>
    <row r="98" spans="1:34" x14ac:dyDescent="0.25">
      <c r="A98" s="38">
        <v>223</v>
      </c>
      <c r="B98" s="41"/>
      <c r="C98" s="40"/>
      <c r="D98" s="18"/>
      <c r="E98" s="19">
        <v>23.1</v>
      </c>
      <c r="F98" s="19">
        <v>20.538053144473373</v>
      </c>
      <c r="G98" s="19">
        <v>17.4012627651549</v>
      </c>
      <c r="H98" s="19">
        <v>14.730658610776274</v>
      </c>
      <c r="I98" s="19">
        <v>15.681513088049101</v>
      </c>
      <c r="J98" s="19">
        <v>15.74968423848965</v>
      </c>
      <c r="K98" s="19">
        <v>21.758894730911376</v>
      </c>
      <c r="L98" s="40"/>
      <c r="M98" s="38"/>
      <c r="N98" s="4">
        <v>1050</v>
      </c>
      <c r="O98" s="5">
        <v>0.78</v>
      </c>
      <c r="P98" s="42"/>
      <c r="Q98" s="67"/>
      <c r="R98" s="40"/>
      <c r="S98" s="40"/>
      <c r="T98" s="2">
        <v>6.2743253707885742</v>
      </c>
      <c r="U98" s="9">
        <v>0.93974999999999997</v>
      </c>
      <c r="V98" s="9">
        <v>1</v>
      </c>
      <c r="W98" s="9">
        <v>5.8962972671985625</v>
      </c>
      <c r="X98" s="9">
        <v>0.37802810359001171</v>
      </c>
      <c r="Y98" s="14">
        <v>0</v>
      </c>
      <c r="Z98" s="9">
        <f t="shared" si="1"/>
        <v>6.2743253707885742</v>
      </c>
      <c r="AA98" s="43"/>
      <c r="AC98" s="3">
        <v>34.561264448889389</v>
      </c>
      <c r="AD98" s="19">
        <v>35.747911438786353</v>
      </c>
      <c r="AE98" s="3">
        <v>34.561264448889389</v>
      </c>
      <c r="AF98" s="19">
        <v>35.747911438786353</v>
      </c>
      <c r="AG98" s="62"/>
      <c r="AH98" s="62"/>
    </row>
    <row r="99" spans="1:34" x14ac:dyDescent="0.25">
      <c r="A99" s="38">
        <v>224</v>
      </c>
      <c r="B99" s="41"/>
      <c r="C99" s="40"/>
      <c r="D99" s="18"/>
      <c r="E99" s="19">
        <v>21.212499999999999</v>
      </c>
      <c r="F99" s="19">
        <v>20.404751220000001</v>
      </c>
      <c r="G99" s="19">
        <v>17.718099535</v>
      </c>
      <c r="H99" s="19">
        <v>15.139869784999998</v>
      </c>
      <c r="I99" s="19">
        <v>16.092860810000001</v>
      </c>
      <c r="J99" s="19">
        <v>16.1833041525</v>
      </c>
      <c r="K99" s="19">
        <v>22.150671164999999</v>
      </c>
      <c r="L99" s="40"/>
      <c r="M99" s="55" t="s">
        <v>127</v>
      </c>
      <c r="N99" s="4">
        <v>1050</v>
      </c>
      <c r="O99" s="59">
        <v>0.76</v>
      </c>
      <c r="P99" s="42"/>
      <c r="Q99" s="68">
        <v>232</v>
      </c>
      <c r="R99" s="40"/>
      <c r="S99" s="40"/>
      <c r="T99" s="2">
        <v>6.574882984161377</v>
      </c>
      <c r="U99" s="9">
        <v>0.91949999999999998</v>
      </c>
      <c r="V99" s="9">
        <v>1</v>
      </c>
      <c r="W99" s="9">
        <v>6.0456049039363862</v>
      </c>
      <c r="X99" s="9">
        <v>0.36662336659431549</v>
      </c>
      <c r="Y99" s="14">
        <v>0</v>
      </c>
      <c r="Z99" s="9">
        <f t="shared" si="1"/>
        <v>6.4122282705307017</v>
      </c>
      <c r="AA99" s="43"/>
      <c r="AC99" s="3">
        <v>40.606869352825775</v>
      </c>
      <c r="AD99" s="19">
        <v>36.80092338</v>
      </c>
      <c r="AE99" s="3">
        <v>40.606869352825775</v>
      </c>
      <c r="AF99" s="19">
        <v>36.80092338</v>
      </c>
      <c r="AG99" s="62"/>
      <c r="AH99" s="62"/>
    </row>
    <row r="100" spans="1:34" x14ac:dyDescent="0.25">
      <c r="A100" s="38">
        <v>225</v>
      </c>
      <c r="B100" s="41"/>
      <c r="C100" s="19">
        <v>14.015151515151516</v>
      </c>
      <c r="D100" s="18"/>
      <c r="E100" s="40"/>
      <c r="F100" s="40"/>
      <c r="G100" s="40"/>
      <c r="H100" s="40"/>
      <c r="I100" s="40"/>
      <c r="J100" s="40"/>
      <c r="K100" s="40"/>
      <c r="L100" s="40"/>
      <c r="M100" s="38"/>
      <c r="N100" s="4">
        <v>1050</v>
      </c>
      <c r="O100" s="5">
        <v>0.75</v>
      </c>
      <c r="P100" s="42"/>
      <c r="Q100" s="42"/>
      <c r="R100" s="40"/>
      <c r="S100" s="40"/>
      <c r="T100" s="2">
        <v>6.4370017051696777</v>
      </c>
      <c r="U100" s="9">
        <v>0.90937499999999993</v>
      </c>
      <c r="V100" s="9">
        <v>1</v>
      </c>
      <c r="W100" s="9">
        <v>5.8536484256386752</v>
      </c>
      <c r="X100" s="9">
        <v>0</v>
      </c>
      <c r="Y100" s="14">
        <v>0</v>
      </c>
      <c r="Z100" s="9">
        <f t="shared" si="1"/>
        <v>5.8536484256386752</v>
      </c>
      <c r="AA100" s="43"/>
      <c r="AC100" s="3">
        <v>32.445366263312934</v>
      </c>
      <c r="AD100" s="44" t="s">
        <v>101</v>
      </c>
      <c r="AE100" s="3">
        <v>32.445366263312934</v>
      </c>
      <c r="AF100" s="44" t="s">
        <v>101</v>
      </c>
      <c r="AG100" s="62"/>
      <c r="AH100" s="62"/>
    </row>
    <row r="101" spans="1:34" x14ac:dyDescent="0.25">
      <c r="A101" s="38">
        <v>226</v>
      </c>
      <c r="B101" s="41"/>
      <c r="C101" s="40"/>
      <c r="D101" s="18"/>
      <c r="E101" s="19">
        <v>23.487500000000001</v>
      </c>
      <c r="F101" s="19">
        <v>20.024053798830199</v>
      </c>
      <c r="G101" s="19">
        <v>16.836983941497948</v>
      </c>
      <c r="H101" s="19">
        <v>14.85500723618345</v>
      </c>
      <c r="I101" s="19">
        <v>15.929084345868075</v>
      </c>
      <c r="J101" s="19">
        <v>16.280766338325673</v>
      </c>
      <c r="K101" s="19">
        <v>22.536805195775251</v>
      </c>
      <c r="L101" s="40"/>
      <c r="M101" s="56"/>
      <c r="N101" s="4">
        <v>1050</v>
      </c>
      <c r="O101" s="5">
        <v>0.74</v>
      </c>
      <c r="P101" s="42"/>
      <c r="Q101" s="42"/>
      <c r="R101" s="40"/>
      <c r="S101" s="40"/>
      <c r="T101" s="2">
        <v>4.8326382637023926</v>
      </c>
      <c r="U101" s="9">
        <v>0.89924999999999999</v>
      </c>
      <c r="V101" s="9">
        <v>1</v>
      </c>
      <c r="W101" s="9">
        <v>4.3457499586343769</v>
      </c>
      <c r="X101" s="9">
        <v>0</v>
      </c>
      <c r="Y101" s="14">
        <v>0</v>
      </c>
      <c r="Z101" s="9">
        <f t="shared" si="1"/>
        <v>4.3457499586343769</v>
      </c>
      <c r="AA101" s="43"/>
      <c r="AC101" s="3">
        <v>36.791116221947313</v>
      </c>
      <c r="AD101" s="19">
        <v>38.028450070465205</v>
      </c>
      <c r="AE101" s="3">
        <v>36.791116221947313</v>
      </c>
      <c r="AF101" s="19">
        <v>38.028450070465205</v>
      </c>
      <c r="AG101" s="62"/>
      <c r="AH101" s="62"/>
    </row>
    <row r="102" spans="1:34" x14ac:dyDescent="0.25">
      <c r="A102" s="38">
        <v>227</v>
      </c>
      <c r="B102" s="50">
        <v>7</v>
      </c>
      <c r="C102" s="40"/>
      <c r="D102" s="18"/>
      <c r="E102" s="40"/>
      <c r="F102" s="40"/>
      <c r="G102" s="40"/>
      <c r="H102" s="40"/>
      <c r="I102" s="40"/>
      <c r="J102" s="40"/>
      <c r="K102" s="40"/>
      <c r="L102" s="40"/>
      <c r="M102" s="38"/>
      <c r="N102" s="4">
        <v>1050</v>
      </c>
      <c r="O102" s="5">
        <v>0.72</v>
      </c>
      <c r="P102" s="42"/>
      <c r="Q102" s="42"/>
      <c r="R102" s="40"/>
      <c r="S102" s="40"/>
      <c r="T102" s="2">
        <v>4.8630204200744629</v>
      </c>
      <c r="U102" s="9">
        <v>0.879</v>
      </c>
      <c r="V102" s="9">
        <v>1</v>
      </c>
      <c r="W102" s="9">
        <v>4.2745949492454525</v>
      </c>
      <c r="X102" s="9">
        <v>0.58842547082901042</v>
      </c>
      <c r="Y102" s="14">
        <v>0</v>
      </c>
      <c r="Z102" s="9">
        <f t="shared" si="1"/>
        <v>4.8630204200744629</v>
      </c>
      <c r="AA102" s="43"/>
      <c r="AC102" s="3">
        <v>35.535711171192766</v>
      </c>
      <c r="AD102" s="44" t="s">
        <v>101</v>
      </c>
      <c r="AE102" s="3">
        <v>35.535711171192766</v>
      </c>
      <c r="AF102" s="44" t="s">
        <v>101</v>
      </c>
      <c r="AG102" s="62"/>
      <c r="AH102" s="62"/>
    </row>
    <row r="103" spans="1:34" x14ac:dyDescent="0.25">
      <c r="A103" s="38">
        <v>228</v>
      </c>
      <c r="B103" s="50">
        <v>1</v>
      </c>
      <c r="C103" s="40"/>
      <c r="D103" s="18"/>
      <c r="E103" s="40"/>
      <c r="F103" s="40"/>
      <c r="G103" s="40"/>
      <c r="H103" s="40"/>
      <c r="I103" s="40"/>
      <c r="J103" s="40"/>
      <c r="K103" s="40"/>
      <c r="L103" s="40"/>
      <c r="M103" s="56"/>
      <c r="N103" s="4">
        <v>1050</v>
      </c>
      <c r="O103" s="5">
        <v>0.71</v>
      </c>
      <c r="P103" s="42"/>
      <c r="Q103" s="42"/>
      <c r="R103" s="40"/>
      <c r="S103" s="40"/>
      <c r="T103" s="2">
        <v>6.1531119346618652</v>
      </c>
      <c r="U103" s="9">
        <v>0.86887499999999995</v>
      </c>
      <c r="V103" s="9">
        <v>1</v>
      </c>
      <c r="W103" s="9">
        <v>5.3462851322293279</v>
      </c>
      <c r="X103" s="9">
        <v>0.43590133160352695</v>
      </c>
      <c r="Y103" s="14">
        <v>0</v>
      </c>
      <c r="Z103" s="9">
        <f t="shared" si="1"/>
        <v>5.7821864638328551</v>
      </c>
      <c r="AA103" s="43"/>
      <c r="AC103" s="3">
        <v>39.436323105854626</v>
      </c>
      <c r="AD103" s="44" t="s">
        <v>101</v>
      </c>
      <c r="AE103" s="3">
        <v>39.436323105854626</v>
      </c>
      <c r="AF103" s="44" t="s">
        <v>101</v>
      </c>
      <c r="AG103" s="62"/>
      <c r="AH103" s="62"/>
    </row>
    <row r="104" spans="1:34" x14ac:dyDescent="0.25">
      <c r="A104" s="38">
        <v>229</v>
      </c>
      <c r="B104" s="41"/>
      <c r="C104" s="40"/>
      <c r="D104" s="18"/>
      <c r="E104" s="40"/>
      <c r="F104" s="40"/>
      <c r="G104" s="40"/>
      <c r="H104" s="40"/>
      <c r="I104" s="40"/>
      <c r="J104" s="40"/>
      <c r="K104" s="40"/>
      <c r="L104" s="40"/>
      <c r="M104" s="38"/>
      <c r="N104" s="4">
        <v>1050</v>
      </c>
      <c r="O104" s="59">
        <v>0.68</v>
      </c>
      <c r="P104" s="42"/>
      <c r="Q104" s="42"/>
      <c r="R104" s="40"/>
      <c r="S104" s="40"/>
      <c r="T104" s="2">
        <v>5.5237393379211426</v>
      </c>
      <c r="U104" s="9">
        <v>0.83850000000000002</v>
      </c>
      <c r="V104" s="9">
        <v>1</v>
      </c>
      <c r="W104" s="9">
        <v>4.6316554348468779</v>
      </c>
      <c r="X104" s="9">
        <v>0</v>
      </c>
      <c r="Y104" s="14">
        <v>0</v>
      </c>
      <c r="Z104" s="9">
        <f t="shared" si="1"/>
        <v>4.6316554348468779</v>
      </c>
      <c r="AA104" s="43"/>
      <c r="AC104" s="3">
        <v>44.067978540701503</v>
      </c>
      <c r="AD104" s="44" t="s">
        <v>101</v>
      </c>
      <c r="AE104" s="3">
        <v>44.067978540701503</v>
      </c>
      <c r="AF104" s="44" t="s">
        <v>101</v>
      </c>
      <c r="AG104" s="62"/>
      <c r="AH104" s="62"/>
    </row>
    <row r="105" spans="1:34" x14ac:dyDescent="0.25">
      <c r="A105" s="38">
        <v>230</v>
      </c>
      <c r="B105" s="41"/>
      <c r="C105" s="40"/>
      <c r="D105" s="18"/>
      <c r="E105" s="19">
        <v>17.779166666666676</v>
      </c>
      <c r="F105" s="19">
        <v>19.387332561844524</v>
      </c>
      <c r="G105" s="19">
        <v>16.317406834425949</v>
      </c>
      <c r="H105" s="19">
        <v>14.847193555715874</v>
      </c>
      <c r="I105" s="19">
        <v>15.995006051801376</v>
      </c>
      <c r="J105" s="19">
        <v>16.43545900092025</v>
      </c>
      <c r="K105" s="19">
        <v>22.476239783210399</v>
      </c>
      <c r="L105" s="40"/>
      <c r="M105" s="38"/>
      <c r="N105" s="4">
        <v>1050</v>
      </c>
      <c r="O105" s="5">
        <v>0.7</v>
      </c>
      <c r="P105" s="42"/>
      <c r="Q105" s="42"/>
      <c r="R105" s="40"/>
      <c r="S105" s="40"/>
      <c r="T105" s="2">
        <v>5.4507565498352051</v>
      </c>
      <c r="U105" s="9">
        <v>0.8587499999999999</v>
      </c>
      <c r="V105" s="9">
        <v>1</v>
      </c>
      <c r="W105" s="9">
        <v>4.6808371871709822</v>
      </c>
      <c r="X105" s="9">
        <v>0</v>
      </c>
      <c r="Y105" s="14">
        <v>0</v>
      </c>
      <c r="Z105" s="9">
        <f t="shared" si="1"/>
        <v>4.6808371871709822</v>
      </c>
      <c r="AA105" s="43"/>
      <c r="AC105" s="3">
        <v>48.748815727872483</v>
      </c>
      <c r="AD105" s="19">
        <v>50.08328614404094</v>
      </c>
      <c r="AE105" s="3">
        <v>48.748815727872483</v>
      </c>
      <c r="AF105" s="19">
        <v>50.08328614404094</v>
      </c>
      <c r="AG105" s="62"/>
      <c r="AH105" s="62"/>
    </row>
    <row r="106" spans="1:34" x14ac:dyDescent="0.25">
      <c r="A106" s="38">
        <v>231</v>
      </c>
      <c r="B106" s="41"/>
      <c r="C106" s="19">
        <v>25.1</v>
      </c>
      <c r="D106" s="18"/>
      <c r="E106" s="40"/>
      <c r="F106" s="40"/>
      <c r="G106" s="40"/>
      <c r="H106" s="40"/>
      <c r="I106" s="40"/>
      <c r="J106" s="40"/>
      <c r="K106" s="40"/>
      <c r="L106" s="40"/>
      <c r="M106" s="38"/>
      <c r="N106" s="4">
        <v>1050</v>
      </c>
      <c r="O106" s="5">
        <v>0.7</v>
      </c>
      <c r="P106" s="42"/>
      <c r="Q106" s="42"/>
      <c r="R106" s="40"/>
      <c r="S106" s="40"/>
      <c r="T106" s="2">
        <v>6.2974848747253418</v>
      </c>
      <c r="U106" s="9">
        <v>0.8587499999999999</v>
      </c>
      <c r="V106" s="9">
        <v>1</v>
      </c>
      <c r="W106" s="9">
        <v>5.4079651361703869</v>
      </c>
      <c r="X106" s="9">
        <v>4.4955089775626789E-3</v>
      </c>
      <c r="Y106" s="14">
        <v>0</v>
      </c>
      <c r="Z106" s="9">
        <f t="shared" si="1"/>
        <v>5.4124606451479496</v>
      </c>
      <c r="AA106" s="43"/>
      <c r="AC106" s="3">
        <v>29.061276373020434</v>
      </c>
      <c r="AD106" s="44" t="s">
        <v>101</v>
      </c>
      <c r="AE106" s="3">
        <v>29.061276373020434</v>
      </c>
      <c r="AF106" s="44" t="s">
        <v>101</v>
      </c>
      <c r="AG106" s="62"/>
      <c r="AH106" s="62"/>
    </row>
    <row r="107" spans="1:34" x14ac:dyDescent="0.25">
      <c r="A107" s="38">
        <v>232</v>
      </c>
      <c r="B107" s="41"/>
      <c r="C107" s="40"/>
      <c r="D107" s="18"/>
      <c r="E107" s="19">
        <v>25.929166666666674</v>
      </c>
      <c r="F107" s="19">
        <v>20.755681440039126</v>
      </c>
      <c r="G107" s="19">
        <v>16.594897294042426</v>
      </c>
      <c r="H107" s="19">
        <v>14.878301211019149</v>
      </c>
      <c r="I107" s="19">
        <v>15.940838810208399</v>
      </c>
      <c r="J107" s="19">
        <v>16.30037924597065</v>
      </c>
      <c r="K107" s="19">
        <v>22.691621173268249</v>
      </c>
      <c r="L107" s="40"/>
      <c r="M107" s="38"/>
      <c r="N107" s="4">
        <v>1050</v>
      </c>
      <c r="O107" s="5">
        <v>0.7</v>
      </c>
      <c r="P107" s="42"/>
      <c r="Q107" s="42"/>
      <c r="R107" s="40"/>
      <c r="S107" s="40"/>
      <c r="T107" s="2">
        <v>6.2449674606323242</v>
      </c>
      <c r="U107" s="9">
        <v>0.8587499999999999</v>
      </c>
      <c r="V107" s="9">
        <v>1</v>
      </c>
      <c r="W107" s="9">
        <v>5.3628658068180082</v>
      </c>
      <c r="X107" s="9">
        <v>0</v>
      </c>
      <c r="Y107" s="14">
        <v>0</v>
      </c>
      <c r="Z107" s="9">
        <f t="shared" si="1"/>
        <v>5.3628658068180082</v>
      </c>
      <c r="AA107" s="43"/>
      <c r="AC107" s="3">
        <v>34.424142179838441</v>
      </c>
      <c r="AD107" s="19">
        <v>32.827445164697885</v>
      </c>
      <c r="AE107" s="3">
        <v>34.424142179838441</v>
      </c>
      <c r="AF107" s="19">
        <v>32.827445164697885</v>
      </c>
      <c r="AG107" s="62"/>
      <c r="AH107" s="62"/>
    </row>
    <row r="108" spans="1:34" x14ac:dyDescent="0.25">
      <c r="A108" s="38">
        <v>233</v>
      </c>
      <c r="B108" s="41"/>
      <c r="C108" s="40"/>
      <c r="D108" s="18"/>
      <c r="E108" s="40"/>
      <c r="F108" s="40"/>
      <c r="G108" s="40"/>
      <c r="H108" s="40"/>
      <c r="I108" s="40"/>
      <c r="J108" s="40"/>
      <c r="K108" s="40"/>
      <c r="L108" s="40"/>
      <c r="M108" s="38"/>
      <c r="N108" s="4">
        <v>1050</v>
      </c>
      <c r="O108" s="59">
        <v>0.7</v>
      </c>
      <c r="P108" s="42"/>
      <c r="Q108" s="42"/>
      <c r="R108" s="40"/>
      <c r="S108" s="40"/>
      <c r="T108" s="2">
        <v>5.9206027984619141</v>
      </c>
      <c r="U108" s="9">
        <v>0.8587499999999999</v>
      </c>
      <c r="V108" s="9">
        <v>1</v>
      </c>
      <c r="W108" s="9">
        <v>5.0843176531791681</v>
      </c>
      <c r="X108" s="9">
        <v>0</v>
      </c>
      <c r="Y108" s="14">
        <v>0</v>
      </c>
      <c r="Z108" s="9">
        <f t="shared" si="1"/>
        <v>5.0843176531791681</v>
      </c>
      <c r="AA108" s="43"/>
      <c r="AC108" s="3">
        <v>39.508459833017611</v>
      </c>
      <c r="AD108" s="44" t="s">
        <v>101</v>
      </c>
      <c r="AE108" s="3">
        <v>39.508459833017611</v>
      </c>
      <c r="AF108" s="44" t="s">
        <v>101</v>
      </c>
      <c r="AG108" s="62"/>
      <c r="AH108" s="62"/>
    </row>
    <row r="109" spans="1:34" x14ac:dyDescent="0.25">
      <c r="A109" s="38">
        <v>234</v>
      </c>
      <c r="B109" s="41"/>
      <c r="C109" s="40"/>
      <c r="D109" s="18"/>
      <c r="E109" s="40"/>
      <c r="F109" s="40"/>
      <c r="G109" s="40"/>
      <c r="H109" s="40"/>
      <c r="I109" s="40"/>
      <c r="J109" s="40"/>
      <c r="K109" s="40"/>
      <c r="L109" s="40"/>
      <c r="M109" s="38"/>
      <c r="N109" s="4">
        <v>1050</v>
      </c>
      <c r="O109" s="5">
        <v>0.69</v>
      </c>
      <c r="P109" s="42"/>
      <c r="Q109" s="42"/>
      <c r="R109" s="40"/>
      <c r="S109" s="40"/>
      <c r="T109" s="2">
        <v>6.524383544921875</v>
      </c>
      <c r="U109" s="9">
        <v>0.84862499999999996</v>
      </c>
      <c r="V109" s="9">
        <v>1</v>
      </c>
      <c r="W109" s="9">
        <v>5.5367549858093259</v>
      </c>
      <c r="X109" s="9">
        <v>0</v>
      </c>
      <c r="Y109" s="14">
        <v>0</v>
      </c>
      <c r="Z109" s="9">
        <f t="shared" si="1"/>
        <v>5.5367549858093259</v>
      </c>
      <c r="AA109" s="43"/>
      <c r="AC109" s="3">
        <v>45.045214818826935</v>
      </c>
      <c r="AD109" s="44" t="s">
        <v>101</v>
      </c>
      <c r="AE109" s="3">
        <v>45.045214818826935</v>
      </c>
      <c r="AF109" s="44" t="s">
        <v>101</v>
      </c>
      <c r="AG109" s="62"/>
      <c r="AH109" s="62"/>
    </row>
    <row r="110" spans="1:34" x14ac:dyDescent="0.25">
      <c r="A110" s="38">
        <v>235</v>
      </c>
      <c r="B110" s="41"/>
      <c r="C110" s="40"/>
      <c r="D110" s="18"/>
      <c r="E110" s="40"/>
      <c r="F110" s="40"/>
      <c r="G110" s="40"/>
      <c r="H110" s="40"/>
      <c r="I110" s="40"/>
      <c r="J110" s="40"/>
      <c r="K110" s="40"/>
      <c r="L110" s="40"/>
      <c r="M110" s="56"/>
      <c r="N110" s="4">
        <v>1050</v>
      </c>
      <c r="O110" s="5">
        <v>0.68</v>
      </c>
      <c r="P110" s="42"/>
      <c r="Q110" s="42"/>
      <c r="R110" s="40"/>
      <c r="S110" s="40"/>
      <c r="T110" s="2">
        <v>6.7592730522155762</v>
      </c>
      <c r="U110" s="9">
        <v>0.83850000000000002</v>
      </c>
      <c r="V110" s="9">
        <v>1</v>
      </c>
      <c r="W110" s="9">
        <v>5.6676504542827608</v>
      </c>
      <c r="X110" s="9">
        <v>0</v>
      </c>
      <c r="Y110" s="14">
        <v>0</v>
      </c>
      <c r="Z110" s="9">
        <f t="shared" si="1"/>
        <v>5.6676504542827608</v>
      </c>
      <c r="AA110" s="43"/>
      <c r="AC110" s="3">
        <v>50.712865273109699</v>
      </c>
      <c r="AD110" s="44" t="s">
        <v>101</v>
      </c>
      <c r="AE110" s="3">
        <v>50.712865273109699</v>
      </c>
      <c r="AF110" s="44" t="s">
        <v>101</v>
      </c>
      <c r="AG110" s="62"/>
      <c r="AH110" s="62"/>
    </row>
    <row r="111" spans="1:34" x14ac:dyDescent="0.25">
      <c r="A111" s="38">
        <v>236</v>
      </c>
      <c r="B111" s="41"/>
      <c r="C111" s="40"/>
      <c r="D111" s="18"/>
      <c r="E111" s="19">
        <v>17.779166666666676</v>
      </c>
      <c r="F111" s="19">
        <v>19.387332561844524</v>
      </c>
      <c r="G111" s="19">
        <v>16.317406834425949</v>
      </c>
      <c r="H111" s="19">
        <v>14.847193555715874</v>
      </c>
      <c r="I111" s="19">
        <v>15.995006051801376</v>
      </c>
      <c r="J111" s="19">
        <v>16.43545900092025</v>
      </c>
      <c r="K111" s="19">
        <v>22.476239783210399</v>
      </c>
      <c r="L111" s="40"/>
      <c r="M111" s="55" t="s">
        <v>128</v>
      </c>
      <c r="N111" s="4">
        <v>1050</v>
      </c>
      <c r="O111" s="5">
        <v>0.67</v>
      </c>
      <c r="P111" s="42"/>
      <c r="Q111" s="42"/>
      <c r="R111" s="40"/>
      <c r="S111" s="40"/>
      <c r="T111" s="2">
        <v>4.6104931831359863</v>
      </c>
      <c r="U111" s="9">
        <v>0.82837500000000008</v>
      </c>
      <c r="V111" s="9">
        <v>1</v>
      </c>
      <c r="W111" s="9">
        <v>3.8192172905802733</v>
      </c>
      <c r="X111" s="9">
        <v>0</v>
      </c>
      <c r="Y111" s="14">
        <v>0</v>
      </c>
      <c r="Z111" s="9">
        <f t="shared" si="1"/>
        <v>3.8192172905802733</v>
      </c>
      <c r="AA111" s="43"/>
      <c r="AC111" s="3">
        <v>54.532082563689976</v>
      </c>
      <c r="AD111" s="19">
        <v>50.08328614404094</v>
      </c>
      <c r="AE111" s="3">
        <v>54.532082563689976</v>
      </c>
      <c r="AF111" s="19">
        <v>50.08328614404094</v>
      </c>
      <c r="AG111" s="62"/>
      <c r="AH111" s="62"/>
    </row>
    <row r="112" spans="1:34" x14ac:dyDescent="0.25">
      <c r="A112" s="38">
        <v>237</v>
      </c>
      <c r="B112" s="41"/>
      <c r="C112" s="19">
        <v>30.113636363636367</v>
      </c>
      <c r="D112" s="18"/>
      <c r="E112" s="40"/>
      <c r="F112" s="40"/>
      <c r="G112" s="40"/>
      <c r="H112" s="40"/>
      <c r="I112" s="40"/>
      <c r="J112" s="40"/>
      <c r="K112" s="40"/>
      <c r="L112" s="40"/>
      <c r="M112" s="38"/>
      <c r="N112" s="4">
        <v>1050</v>
      </c>
      <c r="O112" s="5">
        <v>0.66</v>
      </c>
      <c r="P112" s="42"/>
      <c r="Q112" s="42"/>
      <c r="R112" s="40"/>
      <c r="S112" s="40"/>
      <c r="T112" s="2">
        <v>4.4339051246643066</v>
      </c>
      <c r="U112" s="9">
        <v>0.81825000000000003</v>
      </c>
      <c r="V112" s="9">
        <v>1</v>
      </c>
      <c r="W112" s="9">
        <v>3.6280428682565691</v>
      </c>
      <c r="X112" s="9">
        <v>0.3994151865646991</v>
      </c>
      <c r="Y112" s="14">
        <v>0</v>
      </c>
      <c r="Z112" s="9">
        <f t="shared" si="1"/>
        <v>4.0274580548212686</v>
      </c>
      <c r="AA112" s="43"/>
      <c r="AC112" s="3">
        <v>28.445904254874879</v>
      </c>
      <c r="AD112" s="44" t="s">
        <v>101</v>
      </c>
      <c r="AE112" s="3">
        <v>28.445904254874879</v>
      </c>
      <c r="AF112" s="44" t="s">
        <v>101</v>
      </c>
      <c r="AG112" s="62"/>
      <c r="AH112" s="62"/>
    </row>
    <row r="113" spans="1:34" x14ac:dyDescent="0.25">
      <c r="A113" s="38">
        <v>238</v>
      </c>
      <c r="B113" s="50">
        <v>2.032</v>
      </c>
      <c r="C113" s="40"/>
      <c r="D113" s="18"/>
      <c r="E113" s="19">
        <v>24.9</v>
      </c>
      <c r="F113" s="19">
        <v>21.582594324711476</v>
      </c>
      <c r="G113" s="19">
        <v>16.849270707894501</v>
      </c>
      <c r="H113" s="19">
        <v>15.043824506897973</v>
      </c>
      <c r="I113" s="19">
        <v>16.420104359583199</v>
      </c>
      <c r="J113" s="19">
        <v>16.616418699927724</v>
      </c>
      <c r="K113" s="19">
        <v>22.694663495332428</v>
      </c>
      <c r="L113" s="40"/>
      <c r="M113" s="38"/>
      <c r="N113" s="4">
        <v>1050</v>
      </c>
      <c r="O113" s="5">
        <v>0.65</v>
      </c>
      <c r="P113" s="42"/>
      <c r="Q113" s="42"/>
      <c r="R113" s="40"/>
      <c r="S113" s="40"/>
      <c r="T113" s="2">
        <v>4.6884551048278809</v>
      </c>
      <c r="U113" s="9">
        <v>0.80812499999999998</v>
      </c>
      <c r="V113" s="9">
        <v>1</v>
      </c>
      <c r="W113" s="9">
        <v>3.788857781589031</v>
      </c>
      <c r="X113" s="9">
        <v>0.53339999999999987</v>
      </c>
      <c r="Y113" s="14">
        <v>0</v>
      </c>
      <c r="Z113" s="9">
        <f t="shared" si="1"/>
        <v>4.3222577815890304</v>
      </c>
      <c r="AA113" s="43"/>
      <c r="AC113" s="3">
        <v>30.736162036463913</v>
      </c>
      <c r="AD113" s="19">
        <v>30.630766381488147</v>
      </c>
      <c r="AE113" s="3">
        <v>30.736162036463913</v>
      </c>
      <c r="AF113" s="19">
        <v>30.630766381488147</v>
      </c>
      <c r="AG113" s="62"/>
      <c r="AH113" s="62"/>
    </row>
    <row r="114" spans="1:34" x14ac:dyDescent="0.25">
      <c r="A114" s="38">
        <v>239</v>
      </c>
      <c r="B114" s="41"/>
      <c r="C114" s="40"/>
      <c r="D114" s="18"/>
      <c r="E114" s="40"/>
      <c r="F114" s="40"/>
      <c r="G114" s="40"/>
      <c r="H114" s="40"/>
      <c r="I114" s="40"/>
      <c r="J114" s="40"/>
      <c r="K114" s="40"/>
      <c r="L114" s="40"/>
      <c r="M114" s="55" t="s">
        <v>128</v>
      </c>
      <c r="N114" s="4">
        <v>1050</v>
      </c>
      <c r="O114" s="59">
        <v>0.64</v>
      </c>
      <c r="P114" s="42"/>
      <c r="Q114" s="42"/>
      <c r="R114" s="40"/>
      <c r="S114" s="40"/>
      <c r="T114" s="2">
        <v>7.3216028213500977</v>
      </c>
      <c r="U114" s="9">
        <v>0.79800000000000004</v>
      </c>
      <c r="V114" s="9">
        <v>1</v>
      </c>
      <c r="W114" s="9">
        <v>5.8426390514373781</v>
      </c>
      <c r="X114" s="9">
        <v>0</v>
      </c>
      <c r="Y114" s="14">
        <v>0</v>
      </c>
      <c r="Z114" s="9">
        <f t="shared" si="1"/>
        <v>5.8426390514373781</v>
      </c>
      <c r="AA114" s="43"/>
      <c r="AC114" s="3">
        <v>36.57880108790129</v>
      </c>
      <c r="AD114" s="44" t="s">
        <v>101</v>
      </c>
      <c r="AE114" s="3">
        <v>36.57880108790129</v>
      </c>
      <c r="AF114" s="44" t="s">
        <v>101</v>
      </c>
      <c r="AG114" s="62"/>
      <c r="AH114" s="62"/>
    </row>
    <row r="115" spans="1:34" x14ac:dyDescent="0.25">
      <c r="A115" s="38">
        <v>240</v>
      </c>
      <c r="B115" s="41"/>
      <c r="C115" s="40"/>
      <c r="D115" s="18"/>
      <c r="E115" s="40"/>
      <c r="F115" s="40"/>
      <c r="G115" s="40"/>
      <c r="H115" s="40"/>
      <c r="I115" s="40"/>
      <c r="J115" s="40"/>
      <c r="K115" s="40"/>
      <c r="L115" s="40"/>
      <c r="M115" s="38"/>
      <c r="N115" s="4">
        <v>1050</v>
      </c>
      <c r="O115" s="5">
        <v>0.64</v>
      </c>
      <c r="P115" s="42"/>
      <c r="Q115" s="42"/>
      <c r="R115" s="40"/>
      <c r="S115" s="40"/>
      <c r="T115" s="2">
        <v>6.284214973449707</v>
      </c>
      <c r="U115" s="9">
        <v>0.79800000000000004</v>
      </c>
      <c r="V115" s="9">
        <v>1</v>
      </c>
      <c r="W115" s="9">
        <v>5.0148035488128668</v>
      </c>
      <c r="X115" s="9">
        <v>0</v>
      </c>
      <c r="Y115" s="14">
        <v>0</v>
      </c>
      <c r="Z115" s="9">
        <f t="shared" si="1"/>
        <v>5.0148035488128668</v>
      </c>
      <c r="AA115" s="43"/>
      <c r="AC115" s="3">
        <v>41.593604636714154</v>
      </c>
      <c r="AD115" s="44" t="s">
        <v>101</v>
      </c>
      <c r="AE115" s="3">
        <v>41.593604636714154</v>
      </c>
      <c r="AF115" s="44" t="s">
        <v>101</v>
      </c>
      <c r="AG115" s="62"/>
      <c r="AH115" s="62"/>
    </row>
    <row r="116" spans="1:34" x14ac:dyDescent="0.25">
      <c r="A116" s="38">
        <v>241</v>
      </c>
      <c r="B116" s="41"/>
      <c r="C116" s="40"/>
      <c r="D116" s="18"/>
      <c r="E116" s="40"/>
      <c r="F116" s="40"/>
      <c r="G116" s="40"/>
      <c r="H116" s="40"/>
      <c r="I116" s="40"/>
      <c r="J116" s="40"/>
      <c r="K116" s="40"/>
      <c r="L116" s="40"/>
      <c r="M116" s="38"/>
      <c r="N116" s="4">
        <v>1050</v>
      </c>
      <c r="O116" s="5">
        <v>0.64</v>
      </c>
      <c r="P116" s="42"/>
      <c r="Q116" s="42"/>
      <c r="R116" s="40"/>
      <c r="S116" s="40"/>
      <c r="T116" s="2">
        <v>5.1881299018859863</v>
      </c>
      <c r="U116" s="9">
        <v>0.79800000000000004</v>
      </c>
      <c r="V116" s="9">
        <v>1</v>
      </c>
      <c r="W116" s="9">
        <v>4.1401276617050176</v>
      </c>
      <c r="X116" s="9">
        <v>0</v>
      </c>
      <c r="Y116" s="14">
        <v>0</v>
      </c>
      <c r="Z116" s="9">
        <f t="shared" si="1"/>
        <v>4.1401276617050176</v>
      </c>
      <c r="AA116" s="43"/>
      <c r="AC116" s="3">
        <v>45.73373229841917</v>
      </c>
      <c r="AD116" s="44" t="s">
        <v>101</v>
      </c>
      <c r="AE116" s="3">
        <v>45.73373229841917</v>
      </c>
      <c r="AF116" s="44" t="s">
        <v>101</v>
      </c>
      <c r="AG116" s="62"/>
      <c r="AH116" s="62"/>
    </row>
    <row r="117" spans="1:34" x14ac:dyDescent="0.25">
      <c r="A117" s="38">
        <v>242</v>
      </c>
      <c r="B117" s="41"/>
      <c r="C117" s="40"/>
      <c r="D117" s="18"/>
      <c r="E117" s="40"/>
      <c r="F117" s="40"/>
      <c r="G117" s="40"/>
      <c r="H117" s="40"/>
      <c r="I117" s="40"/>
      <c r="J117" s="40"/>
      <c r="K117" s="40"/>
      <c r="L117" s="40"/>
      <c r="M117" s="38"/>
      <c r="N117" s="4">
        <v>1050</v>
      </c>
      <c r="O117" s="5">
        <v>0.64</v>
      </c>
      <c r="P117" s="42"/>
      <c r="Q117" s="42"/>
      <c r="R117" s="40"/>
      <c r="S117" s="40"/>
      <c r="T117" s="2">
        <v>3.0922658443450928</v>
      </c>
      <c r="U117" s="9">
        <v>0.79800000000000004</v>
      </c>
      <c r="V117" s="9">
        <v>1</v>
      </c>
      <c r="W117" s="9">
        <v>2.4676281437873842</v>
      </c>
      <c r="X117" s="9">
        <v>0</v>
      </c>
      <c r="Y117" s="14">
        <v>0</v>
      </c>
      <c r="Z117" s="9">
        <f t="shared" si="1"/>
        <v>2.4676281437873842</v>
      </c>
      <c r="AA117" s="43"/>
      <c r="AC117" s="3">
        <v>48.201360442206557</v>
      </c>
      <c r="AD117" s="44" t="s">
        <v>101</v>
      </c>
      <c r="AE117" s="3">
        <v>48.201360442206557</v>
      </c>
      <c r="AF117" s="44" t="s">
        <v>101</v>
      </c>
      <c r="AG117" s="62"/>
      <c r="AH117" s="62"/>
    </row>
    <row r="118" spans="1:34" x14ac:dyDescent="0.25">
      <c r="A118" s="38">
        <v>243</v>
      </c>
      <c r="B118" s="41"/>
      <c r="C118" s="40"/>
      <c r="D118" s="18"/>
      <c r="E118" s="19">
        <v>16.337499999999999</v>
      </c>
      <c r="F118" s="19">
        <v>19.094377053967751</v>
      </c>
      <c r="G118" s="19">
        <v>15.945732629124375</v>
      </c>
      <c r="H118" s="19">
        <v>14.610147827744049</v>
      </c>
      <c r="I118" s="19">
        <v>15.917387353649826</v>
      </c>
      <c r="J118" s="19">
        <v>16.051375680698349</v>
      </c>
      <c r="K118" s="19">
        <v>22.216207976399826</v>
      </c>
      <c r="L118" s="40"/>
      <c r="M118" s="56"/>
      <c r="N118" s="4">
        <v>1050</v>
      </c>
      <c r="O118" s="5">
        <v>0.64</v>
      </c>
      <c r="P118" s="42"/>
      <c r="Q118" s="42"/>
      <c r="R118" s="40"/>
      <c r="S118" s="40"/>
      <c r="T118" s="2">
        <v>4.5672950744628906</v>
      </c>
      <c r="U118" s="9">
        <v>0.79800000000000004</v>
      </c>
      <c r="V118" s="9">
        <v>1</v>
      </c>
      <c r="W118" s="9">
        <v>3.6447014694213871</v>
      </c>
      <c r="X118" s="9">
        <v>0</v>
      </c>
      <c r="Y118" s="14">
        <v>0</v>
      </c>
      <c r="Z118" s="9">
        <f t="shared" si="1"/>
        <v>3.6447014694213871</v>
      </c>
      <c r="AA118" s="43"/>
      <c r="AC118" s="3">
        <v>51.846061911627942</v>
      </c>
      <c r="AD118" s="19">
        <v>54.950812467491481</v>
      </c>
      <c r="AE118" s="3">
        <v>51.846061911627942</v>
      </c>
      <c r="AF118" s="19">
        <v>54.950812467491474</v>
      </c>
      <c r="AG118" s="62"/>
      <c r="AH118" s="62"/>
    </row>
    <row r="119" spans="1:34" x14ac:dyDescent="0.25">
      <c r="A119" s="38">
        <v>244</v>
      </c>
      <c r="B119" s="41"/>
      <c r="C119" s="19">
        <v>25.063131313131315</v>
      </c>
      <c r="D119" s="18"/>
      <c r="E119" s="40"/>
      <c r="F119" s="40"/>
      <c r="G119" s="40"/>
      <c r="H119" s="40"/>
      <c r="I119" s="40"/>
      <c r="J119" s="40"/>
      <c r="K119" s="40"/>
      <c r="L119" s="40"/>
      <c r="M119" s="38"/>
      <c r="N119" s="4">
        <v>1050</v>
      </c>
      <c r="O119" s="5">
        <v>0.64</v>
      </c>
      <c r="P119" s="42"/>
      <c r="Q119" s="42"/>
      <c r="R119" s="40"/>
      <c r="S119" s="40"/>
      <c r="T119" s="2">
        <v>6.1236004829406738</v>
      </c>
      <c r="U119" s="9">
        <v>0.79800000000000004</v>
      </c>
      <c r="V119" s="9">
        <v>1</v>
      </c>
      <c r="W119" s="9">
        <v>4.8866331853866578</v>
      </c>
      <c r="X119" s="9">
        <v>0.27283911784865111</v>
      </c>
      <c r="Y119" s="14">
        <v>0</v>
      </c>
      <c r="Z119" s="9">
        <f t="shared" si="1"/>
        <v>5.1594723032353089</v>
      </c>
      <c r="AA119" s="43"/>
      <c r="AC119" s="3">
        <v>31.942402901731935</v>
      </c>
      <c r="AD119" s="44" t="s">
        <v>101</v>
      </c>
      <c r="AE119" s="3">
        <v>31.942402901731935</v>
      </c>
      <c r="AF119" s="44" t="s">
        <v>101</v>
      </c>
      <c r="AG119" s="62"/>
      <c r="AH119" s="62"/>
    </row>
    <row r="120" spans="1:34" x14ac:dyDescent="0.25">
      <c r="A120" s="38">
        <v>245</v>
      </c>
      <c r="B120" s="41"/>
      <c r="C120" s="40"/>
      <c r="D120" s="18"/>
      <c r="E120" s="40"/>
      <c r="F120" s="40"/>
      <c r="G120" s="40"/>
      <c r="H120" s="40"/>
      <c r="I120" s="40"/>
      <c r="J120" s="40"/>
      <c r="K120" s="40"/>
      <c r="L120" s="40"/>
      <c r="M120" s="38"/>
      <c r="N120" s="4">
        <v>1050</v>
      </c>
      <c r="O120" s="5">
        <v>0.63</v>
      </c>
      <c r="P120" s="42"/>
      <c r="Q120" s="42"/>
      <c r="R120" s="40"/>
      <c r="S120" s="40"/>
      <c r="T120" s="2">
        <v>6.6689906120300293</v>
      </c>
      <c r="U120" s="9">
        <v>0.78787499999999999</v>
      </c>
      <c r="V120" s="9">
        <v>1</v>
      </c>
      <c r="W120" s="9">
        <v>5.2543309784531589</v>
      </c>
      <c r="X120" s="9">
        <v>0</v>
      </c>
      <c r="Y120" s="14">
        <v>0</v>
      </c>
      <c r="Z120" s="9">
        <f t="shared" si="1"/>
        <v>5.2543309784531589</v>
      </c>
      <c r="AA120" s="43"/>
      <c r="AC120" s="3">
        <v>37.196733880185093</v>
      </c>
      <c r="AD120" s="44" t="s">
        <v>101</v>
      </c>
      <c r="AE120" s="3">
        <v>37.196733880185093</v>
      </c>
      <c r="AF120" s="44" t="s">
        <v>101</v>
      </c>
      <c r="AG120" s="62"/>
      <c r="AH120" s="62"/>
    </row>
    <row r="121" spans="1:34" x14ac:dyDescent="0.25">
      <c r="A121" s="38">
        <v>246</v>
      </c>
      <c r="B121" s="41"/>
      <c r="C121" s="40"/>
      <c r="D121" s="18"/>
      <c r="E121" s="40"/>
      <c r="F121" s="40"/>
      <c r="G121" s="40"/>
      <c r="H121" s="40"/>
      <c r="I121" s="40"/>
      <c r="J121" s="40"/>
      <c r="K121" s="40"/>
      <c r="L121" s="40"/>
      <c r="M121" s="55" t="s">
        <v>128</v>
      </c>
      <c r="N121" s="4">
        <v>1050</v>
      </c>
      <c r="O121" s="59">
        <v>0.63</v>
      </c>
      <c r="P121" s="42"/>
      <c r="Q121" s="42"/>
      <c r="R121" s="40"/>
      <c r="S121" s="40"/>
      <c r="T121" s="2">
        <v>6.1170430183410645</v>
      </c>
      <c r="U121" s="9">
        <v>0.78787499999999999</v>
      </c>
      <c r="V121" s="9">
        <v>1</v>
      </c>
      <c r="W121" s="9">
        <v>4.8194652680754659</v>
      </c>
      <c r="X121" s="9">
        <v>0</v>
      </c>
      <c r="Y121" s="14">
        <v>0</v>
      </c>
      <c r="Z121" s="9">
        <f t="shared" si="1"/>
        <v>4.8194652680754659</v>
      </c>
      <c r="AA121" s="43"/>
      <c r="AC121" s="3">
        <v>42.016199148260561</v>
      </c>
      <c r="AD121" s="44" t="s">
        <v>101</v>
      </c>
      <c r="AE121" s="3">
        <v>42.016199148260561</v>
      </c>
      <c r="AF121" s="44" t="s">
        <v>101</v>
      </c>
      <c r="AG121" s="62"/>
      <c r="AH121" s="62"/>
    </row>
    <row r="122" spans="1:34" x14ac:dyDescent="0.25">
      <c r="A122" s="38">
        <v>247</v>
      </c>
      <c r="B122" s="41"/>
      <c r="C122" s="40"/>
      <c r="D122" s="18"/>
      <c r="E122" s="40"/>
      <c r="F122" s="40"/>
      <c r="G122" s="40"/>
      <c r="H122" s="40"/>
      <c r="I122" s="40"/>
      <c r="J122" s="40"/>
      <c r="K122" s="40"/>
      <c r="L122" s="40"/>
      <c r="M122" s="38"/>
      <c r="N122" s="4">
        <v>1050</v>
      </c>
      <c r="O122" s="5">
        <v>0.63</v>
      </c>
      <c r="P122" s="42"/>
      <c r="Q122" s="42"/>
      <c r="R122" s="40"/>
      <c r="S122" s="40"/>
      <c r="T122" s="2">
        <v>4.8100147247314453</v>
      </c>
      <c r="U122" s="9">
        <v>0.78787499999999999</v>
      </c>
      <c r="V122" s="9">
        <v>1</v>
      </c>
      <c r="W122" s="9">
        <v>3.7896903512477875</v>
      </c>
      <c r="X122" s="9">
        <v>0</v>
      </c>
      <c r="Y122" s="14">
        <v>0</v>
      </c>
      <c r="Z122" s="9">
        <f t="shared" si="1"/>
        <v>3.7896903512477875</v>
      </c>
      <c r="AA122" s="43"/>
      <c r="AC122" s="3">
        <v>45.805889499508346</v>
      </c>
      <c r="AD122" s="44" t="s">
        <v>101</v>
      </c>
      <c r="AE122" s="3">
        <v>45.805889499508346</v>
      </c>
      <c r="AF122" s="44" t="s">
        <v>101</v>
      </c>
      <c r="AG122" s="62"/>
      <c r="AH122" s="62"/>
    </row>
    <row r="123" spans="1:34" x14ac:dyDescent="0.25">
      <c r="A123" s="38">
        <v>248</v>
      </c>
      <c r="B123" s="41"/>
      <c r="C123" s="40"/>
      <c r="D123" s="18"/>
      <c r="E123" s="40"/>
      <c r="F123" s="40"/>
      <c r="G123" s="40"/>
      <c r="H123" s="40"/>
      <c r="I123" s="40"/>
      <c r="J123" s="40"/>
      <c r="K123" s="40"/>
      <c r="L123" s="40"/>
      <c r="M123" s="38"/>
      <c r="N123" s="4">
        <v>1050</v>
      </c>
      <c r="O123" s="5">
        <v>0.62</v>
      </c>
      <c r="P123" s="42"/>
      <c r="Q123" s="42"/>
      <c r="R123" s="40"/>
      <c r="S123" s="40"/>
      <c r="T123" s="2">
        <v>4.9603757858276367</v>
      </c>
      <c r="U123" s="9">
        <v>0.77774999999999994</v>
      </c>
      <c r="V123" s="9">
        <v>1</v>
      </c>
      <c r="W123" s="9">
        <v>3.8579322674274441</v>
      </c>
      <c r="X123" s="9">
        <v>0</v>
      </c>
      <c r="Y123" s="14">
        <v>0</v>
      </c>
      <c r="Z123" s="9">
        <f t="shared" si="1"/>
        <v>3.8579322674274441</v>
      </c>
      <c r="AA123" s="43"/>
      <c r="AC123" s="3">
        <v>49.66382176693579</v>
      </c>
      <c r="AD123" s="44" t="s">
        <v>101</v>
      </c>
      <c r="AE123" s="3">
        <v>49.66382176693579</v>
      </c>
      <c r="AF123" s="44" t="s">
        <v>101</v>
      </c>
      <c r="AG123" s="62"/>
      <c r="AH123" s="62"/>
    </row>
    <row r="124" spans="1:34" x14ac:dyDescent="0.25">
      <c r="A124" s="38">
        <v>249</v>
      </c>
      <c r="B124" s="41"/>
      <c r="C124" s="40"/>
      <c r="D124" s="18"/>
      <c r="E124" s="40"/>
      <c r="F124" s="40"/>
      <c r="G124" s="40"/>
      <c r="H124" s="40"/>
      <c r="I124" s="40"/>
      <c r="J124" s="40"/>
      <c r="K124" s="40"/>
      <c r="L124" s="40"/>
      <c r="M124" s="56"/>
      <c r="N124" s="4">
        <v>1050</v>
      </c>
      <c r="O124" s="5">
        <v>0.62</v>
      </c>
      <c r="P124" s="42"/>
      <c r="Q124" s="42"/>
      <c r="R124" s="40"/>
      <c r="S124" s="40"/>
      <c r="T124" s="2">
        <v>3.9786252975463867</v>
      </c>
      <c r="U124" s="9">
        <v>0.77774999999999994</v>
      </c>
      <c r="V124" s="9">
        <v>1</v>
      </c>
      <c r="W124" s="9">
        <v>3.094375825166702</v>
      </c>
      <c r="X124" s="9">
        <v>0</v>
      </c>
      <c r="Y124" s="14">
        <v>0</v>
      </c>
      <c r="Z124" s="9">
        <f t="shared" ref="Z124:Z172" si="2">W124+X124</f>
        <v>3.094375825166702</v>
      </c>
      <c r="AA124" s="43"/>
      <c r="AC124" s="3">
        <v>52.758197592102491</v>
      </c>
      <c r="AD124" s="44" t="s">
        <v>101</v>
      </c>
      <c r="AE124" s="3">
        <v>52.758197592102491</v>
      </c>
      <c r="AF124" s="44" t="s">
        <v>101</v>
      </c>
      <c r="AG124" s="62"/>
      <c r="AH124" s="62"/>
    </row>
    <row r="125" spans="1:34" x14ac:dyDescent="0.25">
      <c r="A125" s="38">
        <v>250</v>
      </c>
      <c r="B125" s="41"/>
      <c r="C125" s="40"/>
      <c r="D125" s="18"/>
      <c r="E125" s="40"/>
      <c r="F125" s="40"/>
      <c r="G125" s="40"/>
      <c r="H125" s="40"/>
      <c r="I125" s="40"/>
      <c r="J125" s="40"/>
      <c r="K125" s="40"/>
      <c r="L125" s="40"/>
      <c r="M125" s="38"/>
      <c r="N125" s="4">
        <v>1050</v>
      </c>
      <c r="O125" s="5">
        <v>0.61</v>
      </c>
      <c r="P125" s="42"/>
      <c r="Q125" s="42"/>
      <c r="R125" s="40"/>
      <c r="S125" s="40"/>
      <c r="T125" s="2">
        <v>5.7281980514526367</v>
      </c>
      <c r="U125" s="9">
        <v>0.767625</v>
      </c>
      <c r="V125" s="9">
        <v>1</v>
      </c>
      <c r="W125" s="9">
        <v>4.39710802924633</v>
      </c>
      <c r="X125" s="9">
        <v>0</v>
      </c>
      <c r="Y125" s="14">
        <v>0</v>
      </c>
      <c r="Z125" s="9">
        <f t="shared" si="2"/>
        <v>4.39710802924633</v>
      </c>
      <c r="AA125" s="43"/>
      <c r="AC125" s="3">
        <v>57.155305621348823</v>
      </c>
      <c r="AD125" s="44" t="s">
        <v>101</v>
      </c>
      <c r="AE125" s="3">
        <v>57.155305621348823</v>
      </c>
      <c r="AF125" s="44" t="s">
        <v>101</v>
      </c>
      <c r="AG125" s="62"/>
      <c r="AH125" s="62"/>
    </row>
    <row r="126" spans="1:34" x14ac:dyDescent="0.25">
      <c r="A126" s="38">
        <v>251</v>
      </c>
      <c r="B126" s="41"/>
      <c r="C126" s="40"/>
      <c r="D126" s="18"/>
      <c r="E126" s="19">
        <v>21.295833333333327</v>
      </c>
      <c r="F126" s="19">
        <v>18.134273609464</v>
      </c>
      <c r="G126" s="19">
        <v>15.731984780243875</v>
      </c>
      <c r="H126" s="19">
        <v>14.532607859822525</v>
      </c>
      <c r="I126" s="19">
        <v>15.826722089951749</v>
      </c>
      <c r="J126" s="19">
        <v>16.214021789168974</v>
      </c>
      <c r="K126" s="19">
        <v>22.836609068069073</v>
      </c>
      <c r="L126" s="40"/>
      <c r="M126" s="38"/>
      <c r="N126" s="4">
        <v>1050</v>
      </c>
      <c r="O126" s="5">
        <v>0.61</v>
      </c>
      <c r="P126" s="42"/>
      <c r="Q126" s="42"/>
      <c r="R126" s="40"/>
      <c r="S126" s="40"/>
      <c r="T126" s="2">
        <v>6.2904510498046875</v>
      </c>
      <c r="U126" s="9">
        <v>0.767625</v>
      </c>
      <c r="V126" s="9">
        <v>1</v>
      </c>
      <c r="W126" s="9">
        <v>4.8287074871063229</v>
      </c>
      <c r="X126" s="9">
        <v>0</v>
      </c>
      <c r="Y126" s="14">
        <v>0</v>
      </c>
      <c r="Z126" s="9">
        <f t="shared" si="2"/>
        <v>4.8287074871063229</v>
      </c>
      <c r="AA126" s="43"/>
      <c r="AC126" s="3">
        <v>61.984013108455144</v>
      </c>
      <c r="AD126" s="19">
        <v>51.267486251408812</v>
      </c>
      <c r="AE126" s="3">
        <v>61.984013108455144</v>
      </c>
      <c r="AF126" s="19">
        <v>51.267486251408812</v>
      </c>
      <c r="AG126" s="62"/>
      <c r="AH126" s="62"/>
    </row>
    <row r="127" spans="1:34" x14ac:dyDescent="0.25">
      <c r="A127" s="38">
        <v>252</v>
      </c>
      <c r="B127" s="41"/>
      <c r="C127" s="19">
        <v>28.156565656565657</v>
      </c>
      <c r="D127" s="18"/>
      <c r="E127" s="40"/>
      <c r="F127" s="40"/>
      <c r="G127" s="40"/>
      <c r="H127" s="40"/>
      <c r="I127" s="40"/>
      <c r="J127" s="40"/>
      <c r="K127" s="40"/>
      <c r="L127" s="40"/>
      <c r="M127" s="55" t="s">
        <v>129</v>
      </c>
      <c r="N127" s="4">
        <v>1050</v>
      </c>
      <c r="O127" s="5">
        <v>0.6</v>
      </c>
      <c r="P127" s="42"/>
      <c r="Q127" s="42"/>
      <c r="R127" s="40"/>
      <c r="S127" s="40"/>
      <c r="T127" s="2">
        <v>5.0104970932006836</v>
      </c>
      <c r="U127" s="9">
        <v>0.75749999999999995</v>
      </c>
      <c r="V127" s="9">
        <v>1</v>
      </c>
      <c r="W127" s="9">
        <v>3.7954515480995177</v>
      </c>
      <c r="X127" s="9">
        <v>0.58782422834147141</v>
      </c>
      <c r="Y127" s="14">
        <v>0</v>
      </c>
      <c r="Z127" s="9">
        <f t="shared" si="2"/>
        <v>4.3832757764409891</v>
      </c>
      <c r="AA127" s="43"/>
      <c r="AC127" s="3">
        <v>38.21072322833048</v>
      </c>
      <c r="AD127" s="44" t="s">
        <v>101</v>
      </c>
      <c r="AE127" s="3">
        <v>38.21072322833048</v>
      </c>
      <c r="AF127" s="44" t="s">
        <v>101</v>
      </c>
      <c r="AG127" s="62"/>
      <c r="AH127" s="62"/>
    </row>
    <row r="128" spans="1:34" x14ac:dyDescent="0.25">
      <c r="A128" s="38">
        <v>253</v>
      </c>
      <c r="B128" s="41"/>
      <c r="C128" s="40"/>
      <c r="D128" s="18"/>
      <c r="E128" s="19">
        <v>26.824999999999999</v>
      </c>
      <c r="F128" s="19">
        <v>19.28129935029445</v>
      </c>
      <c r="G128" s="19">
        <v>15.264200387054299</v>
      </c>
      <c r="H128" s="19">
        <v>14.160045949483148</v>
      </c>
      <c r="I128" s="19">
        <v>15.559395751274474</v>
      </c>
      <c r="J128" s="19">
        <v>15.935728096403725</v>
      </c>
      <c r="K128" s="19">
        <v>22.31623203335695</v>
      </c>
      <c r="L128" s="40"/>
      <c r="M128" s="38"/>
      <c r="N128" s="4">
        <v>1050</v>
      </c>
      <c r="O128" s="5">
        <v>0.6</v>
      </c>
      <c r="P128" s="42"/>
      <c r="Q128" s="42"/>
      <c r="R128" s="40"/>
      <c r="S128" s="40"/>
      <c r="T128" s="2">
        <v>4.4121608734130859</v>
      </c>
      <c r="U128" s="9">
        <v>0.75749999999999995</v>
      </c>
      <c r="V128" s="9">
        <v>1</v>
      </c>
      <c r="W128" s="9">
        <v>3.3422118616104122</v>
      </c>
      <c r="X128" s="9">
        <v>0</v>
      </c>
      <c r="Y128" s="14">
        <v>0</v>
      </c>
      <c r="Z128" s="9">
        <f t="shared" si="2"/>
        <v>3.3422118616104122</v>
      </c>
      <c r="AA128" s="43"/>
      <c r="AC128" s="3">
        <v>41.552935089940888</v>
      </c>
      <c r="AD128" s="19">
        <v>42.053697939504303</v>
      </c>
      <c r="AE128" s="3">
        <v>41.552935089940888</v>
      </c>
      <c r="AF128" s="19">
        <v>42.053697939504303</v>
      </c>
      <c r="AG128" s="62"/>
      <c r="AH128" s="62"/>
    </row>
    <row r="129" spans="1:34" x14ac:dyDescent="0.25">
      <c r="A129" s="38">
        <v>254</v>
      </c>
      <c r="B129" s="41"/>
      <c r="C129" s="40"/>
      <c r="D129" s="18"/>
      <c r="E129" s="40"/>
      <c r="F129" s="40"/>
      <c r="G129" s="40"/>
      <c r="H129" s="40"/>
      <c r="I129" s="40"/>
      <c r="J129" s="40"/>
      <c r="K129" s="40"/>
      <c r="L129" s="40"/>
      <c r="M129" s="38"/>
      <c r="N129" s="4">
        <v>1050</v>
      </c>
      <c r="O129" s="5">
        <v>0.59</v>
      </c>
      <c r="P129" s="42"/>
      <c r="Q129" s="42"/>
      <c r="R129" s="40"/>
      <c r="S129" s="40"/>
      <c r="T129" s="2">
        <v>5.8626070022583008</v>
      </c>
      <c r="U129" s="9">
        <v>0.74737500000000001</v>
      </c>
      <c r="V129" s="9">
        <v>1</v>
      </c>
      <c r="W129" s="9">
        <v>4.3815659083127976</v>
      </c>
      <c r="X129" s="9">
        <v>0</v>
      </c>
      <c r="Y129" s="14">
        <v>0</v>
      </c>
      <c r="Z129" s="9">
        <f t="shared" si="2"/>
        <v>4.3815659083127976</v>
      </c>
      <c r="AA129" s="43"/>
      <c r="AC129" s="3">
        <v>45.934500998253682</v>
      </c>
      <c r="AD129" s="44" t="s">
        <v>101</v>
      </c>
      <c r="AE129" s="3">
        <v>45.934500998253682</v>
      </c>
      <c r="AF129" s="44" t="s">
        <v>101</v>
      </c>
      <c r="AG129" s="62"/>
      <c r="AH129" s="62"/>
    </row>
    <row r="130" spans="1:34" x14ac:dyDescent="0.25">
      <c r="A130" s="38">
        <v>255</v>
      </c>
      <c r="B130" s="50">
        <v>7</v>
      </c>
      <c r="C130" s="40"/>
      <c r="D130" s="18"/>
      <c r="E130" s="40"/>
      <c r="F130" s="40"/>
      <c r="G130" s="40"/>
      <c r="H130" s="40"/>
      <c r="I130" s="40"/>
      <c r="J130" s="40"/>
      <c r="K130" s="40"/>
      <c r="L130" s="40"/>
      <c r="M130" s="38"/>
      <c r="N130" s="4">
        <v>1050</v>
      </c>
      <c r="O130" s="5">
        <v>0.57999999999999996</v>
      </c>
      <c r="P130" s="42"/>
      <c r="Q130" s="42"/>
      <c r="R130" s="40"/>
      <c r="S130" s="40"/>
      <c r="T130" s="2">
        <v>1.3268665075302124</v>
      </c>
      <c r="U130" s="9">
        <v>0.73724999999999996</v>
      </c>
      <c r="V130" s="9">
        <v>1</v>
      </c>
      <c r="W130" s="9">
        <v>0.978232332676649</v>
      </c>
      <c r="X130" s="9">
        <v>0.34863417485356341</v>
      </c>
      <c r="Y130" s="14">
        <v>0</v>
      </c>
      <c r="Z130" s="9">
        <f t="shared" si="2"/>
        <v>1.3268665075302124</v>
      </c>
      <c r="AA130" s="43"/>
      <c r="AC130" s="3">
        <v>42.117733330930328</v>
      </c>
      <c r="AD130" s="44" t="s">
        <v>101</v>
      </c>
      <c r="AE130" s="3">
        <v>42.117733330930328</v>
      </c>
      <c r="AF130" s="44" t="s">
        <v>101</v>
      </c>
      <c r="AG130" s="62"/>
      <c r="AH130" s="62"/>
    </row>
    <row r="131" spans="1:34" x14ac:dyDescent="0.25">
      <c r="A131" s="38">
        <v>256</v>
      </c>
      <c r="B131" s="41"/>
      <c r="C131" s="40"/>
      <c r="D131" s="18"/>
      <c r="E131" s="40"/>
      <c r="F131" s="40"/>
      <c r="G131" s="40"/>
      <c r="H131" s="40"/>
      <c r="I131" s="40"/>
      <c r="J131" s="40"/>
      <c r="K131" s="40"/>
      <c r="L131" s="40"/>
      <c r="M131" s="38"/>
      <c r="N131" s="4">
        <v>1050</v>
      </c>
      <c r="O131" s="5">
        <v>0.56999999999999995</v>
      </c>
      <c r="P131" s="42"/>
      <c r="Q131" s="42"/>
      <c r="R131" s="40"/>
      <c r="S131" s="40"/>
      <c r="T131" s="2">
        <v>4.0207219123840332</v>
      </c>
      <c r="U131" s="9">
        <v>0.72712499999999991</v>
      </c>
      <c r="V131" s="9">
        <v>1</v>
      </c>
      <c r="W131" s="9">
        <v>2.9235674205422399</v>
      </c>
      <c r="X131" s="9">
        <v>1.0971544918417933</v>
      </c>
      <c r="Y131" s="14">
        <v>0</v>
      </c>
      <c r="Z131" s="9">
        <f t="shared" si="2"/>
        <v>4.0207219123840332</v>
      </c>
      <c r="AA131" s="43"/>
      <c r="AC131" s="3">
        <v>45.041300751472569</v>
      </c>
      <c r="AD131" s="44" t="s">
        <v>101</v>
      </c>
      <c r="AE131" s="3">
        <v>45.041300751472569</v>
      </c>
      <c r="AF131" s="44" t="s">
        <v>101</v>
      </c>
      <c r="AG131" s="62"/>
      <c r="AH131" s="62"/>
    </row>
    <row r="132" spans="1:34" x14ac:dyDescent="0.25">
      <c r="A132" s="38">
        <v>257</v>
      </c>
      <c r="B132" s="41"/>
      <c r="C132" s="40"/>
      <c r="D132" s="18"/>
      <c r="E132" s="40"/>
      <c r="F132" s="40"/>
      <c r="G132" s="40"/>
      <c r="H132" s="40"/>
      <c r="I132" s="40"/>
      <c r="J132" s="40"/>
      <c r="K132" s="40"/>
      <c r="L132" s="40"/>
      <c r="M132" s="55" t="s">
        <v>129</v>
      </c>
      <c r="N132" s="4">
        <v>1050</v>
      </c>
      <c r="O132" s="59">
        <v>0.56000000000000005</v>
      </c>
      <c r="P132" s="42"/>
      <c r="Q132" s="42"/>
      <c r="R132" s="40"/>
      <c r="S132" s="40"/>
      <c r="T132" s="2">
        <v>4.1921515464782715</v>
      </c>
      <c r="U132" s="9">
        <v>0.71700000000000008</v>
      </c>
      <c r="V132" s="9">
        <v>1</v>
      </c>
      <c r="W132" s="9">
        <v>3.0057726588249212</v>
      </c>
      <c r="X132" s="9">
        <v>0.75921133330464352</v>
      </c>
      <c r="Y132" s="14">
        <v>0</v>
      </c>
      <c r="Z132" s="9">
        <f t="shared" si="2"/>
        <v>3.7649839921295647</v>
      </c>
      <c r="AA132" s="43"/>
      <c r="AC132" s="3">
        <v>48.047073410297493</v>
      </c>
      <c r="AD132" s="44" t="s">
        <v>101</v>
      </c>
      <c r="AE132" s="3">
        <v>48.047073410297493</v>
      </c>
      <c r="AF132" s="44" t="s">
        <v>101</v>
      </c>
      <c r="AG132" s="62"/>
      <c r="AH132" s="62"/>
    </row>
    <row r="133" spans="1:34" x14ac:dyDescent="0.25">
      <c r="A133" s="38">
        <v>258</v>
      </c>
      <c r="B133" s="41"/>
      <c r="C133" s="40"/>
      <c r="D133" s="18"/>
      <c r="E133" s="19">
        <v>22.7</v>
      </c>
      <c r="F133" s="19">
        <v>18.946391907988225</v>
      </c>
      <c r="G133" s="19">
        <v>15.125509906062327</v>
      </c>
      <c r="H133" s="19">
        <v>14.121671961213474</v>
      </c>
      <c r="I133" s="19">
        <v>15.495330547730349</v>
      </c>
      <c r="J133" s="19">
        <v>16.13990840677495</v>
      </c>
      <c r="K133" s="19">
        <v>22.489134223352476</v>
      </c>
      <c r="L133" s="40"/>
      <c r="M133" s="56"/>
      <c r="N133" s="4">
        <v>1050</v>
      </c>
      <c r="O133" s="5">
        <v>0.56000000000000005</v>
      </c>
      <c r="P133" s="42"/>
      <c r="Q133" s="42"/>
      <c r="R133" s="40"/>
      <c r="S133" s="40"/>
      <c r="T133" s="2">
        <v>5.0123982429504395</v>
      </c>
      <c r="U133" s="9">
        <v>0.71700000000000008</v>
      </c>
      <c r="V133" s="9">
        <v>1</v>
      </c>
      <c r="W133" s="9">
        <v>3.5938895401954656</v>
      </c>
      <c r="X133" s="9">
        <v>0</v>
      </c>
      <c r="Y133" s="14">
        <v>0</v>
      </c>
      <c r="Z133" s="9">
        <f t="shared" si="2"/>
        <v>3.5938895401954656</v>
      </c>
      <c r="AA133" s="43"/>
      <c r="AC133" s="3">
        <v>51.640962950492955</v>
      </c>
      <c r="AD133" s="19">
        <v>49.777113674207925</v>
      </c>
      <c r="AE133" s="3">
        <v>51.640962950492955</v>
      </c>
      <c r="AF133" s="19">
        <v>49.777113674207925</v>
      </c>
      <c r="AG133" s="62"/>
      <c r="AH133" s="62"/>
    </row>
    <row r="134" spans="1:34" x14ac:dyDescent="0.25">
      <c r="A134" s="38">
        <v>259</v>
      </c>
      <c r="B134" s="41"/>
      <c r="C134" s="19">
        <v>20.075757575757578</v>
      </c>
      <c r="D134" s="18"/>
      <c r="E134" s="40"/>
      <c r="F134" s="40"/>
      <c r="G134" s="40"/>
      <c r="H134" s="40"/>
      <c r="I134" s="40"/>
      <c r="J134" s="40"/>
      <c r="K134" s="40"/>
      <c r="L134" s="40"/>
      <c r="M134" s="38"/>
      <c r="N134" s="4">
        <v>1050</v>
      </c>
      <c r="O134" s="5">
        <v>0.55000000000000004</v>
      </c>
      <c r="P134" s="42"/>
      <c r="Q134" s="42"/>
      <c r="R134" s="40"/>
      <c r="S134" s="40"/>
      <c r="T134" s="2">
        <v>3.5196816921234131</v>
      </c>
      <c r="U134" s="9">
        <v>0.69980625000000007</v>
      </c>
      <c r="V134" s="9">
        <v>1</v>
      </c>
      <c r="W134" s="9">
        <v>2.4630952461585407</v>
      </c>
      <c r="X134" s="9">
        <v>0.44126905672107952</v>
      </c>
      <c r="Y134" s="14">
        <v>0</v>
      </c>
      <c r="Z134" s="9">
        <f t="shared" si="2"/>
        <v>2.9043643028796202</v>
      </c>
      <c r="AA134" s="43"/>
      <c r="AC134" s="3">
        <v>34.469569677614999</v>
      </c>
      <c r="AD134" s="44" t="s">
        <v>101</v>
      </c>
      <c r="AE134" s="3">
        <v>34.469569677614999</v>
      </c>
      <c r="AF134" s="44" t="s">
        <v>101</v>
      </c>
      <c r="AG134" s="62"/>
      <c r="AH134" s="62"/>
    </row>
    <row r="135" spans="1:34" x14ac:dyDescent="0.25">
      <c r="A135" s="38">
        <v>260</v>
      </c>
      <c r="B135" s="41"/>
      <c r="C135" s="40"/>
      <c r="D135" s="18"/>
      <c r="E135" s="19">
        <v>26.75</v>
      </c>
      <c r="F135" s="19">
        <v>19.459549272100698</v>
      </c>
      <c r="G135" s="19">
        <v>14.89275497858825</v>
      </c>
      <c r="H135" s="19">
        <v>14.033741280171899</v>
      </c>
      <c r="I135" s="19">
        <v>15.230844978683075</v>
      </c>
      <c r="J135" s="19">
        <v>15.853336275483599</v>
      </c>
      <c r="K135" s="19">
        <v>22.232709669479927</v>
      </c>
      <c r="L135" s="40"/>
      <c r="M135" s="38"/>
      <c r="N135" s="4">
        <v>1050</v>
      </c>
      <c r="O135" s="5">
        <v>0.54</v>
      </c>
      <c r="P135" s="42"/>
      <c r="Q135" s="42"/>
      <c r="R135" s="40"/>
      <c r="S135" s="40"/>
      <c r="T135" s="2">
        <v>4.7157406806945801</v>
      </c>
      <c r="U135" s="9">
        <v>0.68281499999999995</v>
      </c>
      <c r="V135" s="9">
        <v>1</v>
      </c>
      <c r="W135" s="9">
        <v>3.2199784728884695</v>
      </c>
      <c r="X135" s="9">
        <v>0</v>
      </c>
      <c r="Y135" s="14">
        <v>0</v>
      </c>
      <c r="Z135" s="9">
        <f t="shared" si="2"/>
        <v>3.2199784728884695</v>
      </c>
      <c r="AA135" s="43"/>
      <c r="AC135" s="3">
        <v>37.68954815050347</v>
      </c>
      <c r="AD135" s="19">
        <v>43.124698407417448</v>
      </c>
      <c r="AE135" s="3">
        <v>37.68954815050347</v>
      </c>
      <c r="AF135" s="19">
        <v>43.124698407417455</v>
      </c>
      <c r="AG135" s="62"/>
      <c r="AH135" s="62"/>
    </row>
    <row r="136" spans="1:34" x14ac:dyDescent="0.25">
      <c r="A136" s="38">
        <v>261</v>
      </c>
      <c r="B136" s="41"/>
      <c r="C136" s="40"/>
      <c r="D136" s="18"/>
      <c r="E136" s="40"/>
      <c r="F136" s="40"/>
      <c r="G136" s="40"/>
      <c r="H136" s="40"/>
      <c r="I136" s="40"/>
      <c r="J136" s="40"/>
      <c r="K136" s="40"/>
      <c r="L136" s="40"/>
      <c r="M136" s="38"/>
      <c r="N136" s="4">
        <v>1050</v>
      </c>
      <c r="O136" s="5">
        <v>0.53</v>
      </c>
      <c r="P136" s="42"/>
      <c r="Q136" s="42"/>
      <c r="R136" s="40"/>
      <c r="S136" s="40"/>
      <c r="T136" s="2">
        <v>4.9441776275634766</v>
      </c>
      <c r="U136" s="9">
        <v>0.66602625000000004</v>
      </c>
      <c r="V136" s="9">
        <v>1</v>
      </c>
      <c r="W136" s="9">
        <v>3.2929520846199991</v>
      </c>
      <c r="X136" s="9">
        <v>0</v>
      </c>
      <c r="Y136" s="14">
        <v>0</v>
      </c>
      <c r="Z136" s="9">
        <f t="shared" si="2"/>
        <v>3.2929520846199991</v>
      </c>
      <c r="AA136" s="43"/>
      <c r="AC136" s="3">
        <v>40.982500235123467</v>
      </c>
      <c r="AD136" s="44" t="s">
        <v>101</v>
      </c>
      <c r="AE136" s="3">
        <v>40.982500235123467</v>
      </c>
      <c r="AF136" s="44" t="s">
        <v>101</v>
      </c>
      <c r="AG136" s="62"/>
      <c r="AH136" s="62"/>
    </row>
    <row r="137" spans="1:34" x14ac:dyDescent="0.25">
      <c r="A137" s="38">
        <v>262</v>
      </c>
      <c r="B137" s="41"/>
      <c r="C137" s="40"/>
      <c r="D137" s="18"/>
      <c r="E137" s="40"/>
      <c r="F137" s="40"/>
      <c r="G137" s="40"/>
      <c r="H137" s="40"/>
      <c r="I137" s="40"/>
      <c r="J137" s="40"/>
      <c r="K137" s="40"/>
      <c r="L137" s="40"/>
      <c r="M137" s="38"/>
      <c r="N137" s="4">
        <v>1050</v>
      </c>
      <c r="O137" s="5">
        <v>0.51</v>
      </c>
      <c r="P137" s="42"/>
      <c r="Q137" s="42"/>
      <c r="R137" s="40"/>
      <c r="S137" s="40"/>
      <c r="T137" s="2">
        <v>5.0215620994567871</v>
      </c>
      <c r="U137" s="9">
        <v>0.63972000000000007</v>
      </c>
      <c r="V137" s="9">
        <v>1</v>
      </c>
      <c r="W137" s="9">
        <v>3.2123937062644963</v>
      </c>
      <c r="X137" s="9">
        <v>0</v>
      </c>
      <c r="Y137" s="14">
        <v>0</v>
      </c>
      <c r="Z137" s="9">
        <f t="shared" si="2"/>
        <v>3.2123937062644963</v>
      </c>
      <c r="AA137" s="43"/>
      <c r="AC137" s="3">
        <v>44.19489394138796</v>
      </c>
      <c r="AD137" s="44" t="s">
        <v>101</v>
      </c>
      <c r="AE137" s="3">
        <v>44.19489394138796</v>
      </c>
      <c r="AF137" s="44" t="s">
        <v>101</v>
      </c>
      <c r="AG137" s="62"/>
      <c r="AH137" s="62"/>
    </row>
    <row r="138" spans="1:34" x14ac:dyDescent="0.25">
      <c r="A138" s="38">
        <v>263</v>
      </c>
      <c r="B138" s="41"/>
      <c r="C138" s="40"/>
      <c r="D138" s="18"/>
      <c r="E138" s="40"/>
      <c r="F138" s="40"/>
      <c r="G138" s="40"/>
      <c r="H138" s="40"/>
      <c r="I138" s="40"/>
      <c r="J138" s="40"/>
      <c r="K138" s="40"/>
      <c r="L138" s="40"/>
      <c r="M138" s="38"/>
      <c r="N138" s="4">
        <v>1050</v>
      </c>
      <c r="O138" s="5">
        <v>0.48</v>
      </c>
      <c r="P138" s="42"/>
      <c r="Q138" s="42"/>
      <c r="R138" s="40"/>
      <c r="S138" s="40"/>
      <c r="T138" s="2">
        <v>6.1447992324829102</v>
      </c>
      <c r="U138" s="9">
        <v>0.60419999999999996</v>
      </c>
      <c r="V138" s="9">
        <v>1</v>
      </c>
      <c r="W138" s="9">
        <v>3.7126876962661739</v>
      </c>
      <c r="X138" s="9">
        <v>0</v>
      </c>
      <c r="Y138" s="14">
        <v>0</v>
      </c>
      <c r="Z138" s="9">
        <f t="shared" si="2"/>
        <v>3.7126876962661739</v>
      </c>
      <c r="AA138" s="43"/>
      <c r="AC138" s="3">
        <v>47.907581637654133</v>
      </c>
      <c r="AD138" s="44" t="s">
        <v>101</v>
      </c>
      <c r="AE138" s="3">
        <v>47.907581637654133</v>
      </c>
      <c r="AF138" s="44" t="s">
        <v>101</v>
      </c>
      <c r="AG138" s="62"/>
      <c r="AH138" s="62"/>
    </row>
    <row r="139" spans="1:34" x14ac:dyDescent="0.25">
      <c r="A139" s="38">
        <v>264</v>
      </c>
      <c r="B139" s="50">
        <v>7</v>
      </c>
      <c r="C139" s="40"/>
      <c r="D139" s="18"/>
      <c r="E139" s="40"/>
      <c r="F139" s="40"/>
      <c r="G139" s="40"/>
      <c r="H139" s="40"/>
      <c r="I139" s="40"/>
      <c r="J139" s="40"/>
      <c r="K139" s="40"/>
      <c r="L139" s="40"/>
      <c r="M139" s="38"/>
      <c r="N139" s="4">
        <v>1050</v>
      </c>
      <c r="O139" s="5">
        <v>0.45</v>
      </c>
      <c r="P139" s="42"/>
      <c r="Q139" s="42"/>
      <c r="R139" s="40"/>
      <c r="S139" s="40"/>
      <c r="T139" s="2">
        <v>2.9275960922241211</v>
      </c>
      <c r="U139" s="9">
        <v>0.56928749999999995</v>
      </c>
      <c r="V139" s="9">
        <v>1</v>
      </c>
      <c r="W139" s="9">
        <v>1.6666438603520393</v>
      </c>
      <c r="X139" s="9">
        <v>1.2609522318720818</v>
      </c>
      <c r="Y139" s="14">
        <v>0</v>
      </c>
      <c r="Z139" s="9">
        <f t="shared" si="2"/>
        <v>2.9275960922241211</v>
      </c>
      <c r="AA139" s="43"/>
      <c r="AC139" s="3">
        <v>45.461725498006174</v>
      </c>
      <c r="AD139" s="44" t="s">
        <v>101</v>
      </c>
      <c r="AE139" s="3">
        <v>45.461725498006174</v>
      </c>
      <c r="AF139" s="44" t="s">
        <v>101</v>
      </c>
      <c r="AG139" s="62"/>
      <c r="AH139" s="62"/>
    </row>
    <row r="140" spans="1:34" x14ac:dyDescent="0.25">
      <c r="A140" s="38">
        <v>265</v>
      </c>
      <c r="B140" s="50">
        <v>2</v>
      </c>
      <c r="C140" s="40"/>
      <c r="D140" s="18"/>
      <c r="E140" s="40"/>
      <c r="F140" s="40"/>
      <c r="G140" s="40"/>
      <c r="H140" s="40"/>
      <c r="I140" s="40"/>
      <c r="J140" s="40"/>
      <c r="K140" s="40"/>
      <c r="L140" s="40"/>
      <c r="M140" s="38"/>
      <c r="N140" s="4">
        <v>1050</v>
      </c>
      <c r="O140" s="5">
        <v>0.42</v>
      </c>
      <c r="P140" s="42"/>
      <c r="Q140" s="42"/>
      <c r="R140" s="40"/>
      <c r="S140" s="40"/>
      <c r="T140" s="2">
        <v>2.524301290512085</v>
      </c>
      <c r="U140" s="9">
        <v>0.53498249999999992</v>
      </c>
      <c r="V140" s="9">
        <v>1</v>
      </c>
      <c r="W140" s="9">
        <v>1.3504570151513813</v>
      </c>
      <c r="X140" s="9">
        <v>0.78289204348862218</v>
      </c>
      <c r="Y140" s="14">
        <v>0</v>
      </c>
      <c r="Z140" s="9">
        <f t="shared" si="2"/>
        <v>2.1333490586400035</v>
      </c>
      <c r="AA140" s="43"/>
      <c r="AC140" s="3">
        <v>43.968526788518261</v>
      </c>
      <c r="AD140" s="44" t="s">
        <v>101</v>
      </c>
      <c r="AE140" s="3">
        <v>43.968526788518261</v>
      </c>
      <c r="AF140" s="44" t="s">
        <v>101</v>
      </c>
      <c r="AG140" s="62"/>
      <c r="AH140" s="62"/>
    </row>
    <row r="141" spans="1:34" x14ac:dyDescent="0.25">
      <c r="A141" s="38">
        <v>266</v>
      </c>
      <c r="B141" s="41"/>
      <c r="C141" s="40"/>
      <c r="D141" s="18"/>
      <c r="E141" s="40"/>
      <c r="F141" s="40"/>
      <c r="G141" s="40"/>
      <c r="H141" s="40"/>
      <c r="I141" s="40"/>
      <c r="J141" s="40"/>
      <c r="K141" s="40"/>
      <c r="L141" s="40"/>
      <c r="M141" s="38"/>
      <c r="N141" s="4">
        <v>1050</v>
      </c>
      <c r="O141" s="5">
        <v>0.38</v>
      </c>
      <c r="P141" s="42"/>
      <c r="Q141" s="42"/>
      <c r="R141" s="40"/>
      <c r="S141" s="40"/>
      <c r="T141" s="2">
        <v>1.7760058641433716</v>
      </c>
      <c r="U141" s="9">
        <v>0.49196999999999996</v>
      </c>
      <c r="V141" s="9">
        <v>1</v>
      </c>
      <c r="W141" s="9">
        <v>0.87374160498261444</v>
      </c>
      <c r="X141" s="9">
        <v>0</v>
      </c>
      <c r="Y141" s="14">
        <v>0</v>
      </c>
      <c r="Z141" s="9">
        <f t="shared" si="2"/>
        <v>0.87374160498261444</v>
      </c>
      <c r="AA141" s="43"/>
      <c r="AC141" s="3">
        <v>44.842268393500873</v>
      </c>
      <c r="AD141" s="44" t="s">
        <v>101</v>
      </c>
      <c r="AE141" s="3">
        <v>44.842268393500873</v>
      </c>
      <c r="AF141" s="44" t="s">
        <v>101</v>
      </c>
      <c r="AG141" s="62"/>
      <c r="AH141" s="62"/>
    </row>
    <row r="142" spans="1:34" x14ac:dyDescent="0.25">
      <c r="A142" s="38">
        <v>267</v>
      </c>
      <c r="B142" s="41"/>
      <c r="C142" s="40"/>
      <c r="D142" s="18"/>
      <c r="E142" s="19">
        <v>22.975000000000001</v>
      </c>
      <c r="F142" s="19">
        <v>19.234757768192051</v>
      </c>
      <c r="G142" s="19">
        <v>15.052973889106049</v>
      </c>
      <c r="H142" s="19">
        <v>14.080507076615898</v>
      </c>
      <c r="I142" s="19">
        <v>15.33081297328415</v>
      </c>
      <c r="J142" s="19">
        <v>16.188065085642975</v>
      </c>
      <c r="K142" s="19">
        <v>22.317175554381226</v>
      </c>
      <c r="L142" s="40"/>
      <c r="M142" s="38"/>
      <c r="N142" s="4">
        <v>1050</v>
      </c>
      <c r="O142" s="5">
        <v>0.34</v>
      </c>
      <c r="P142" s="42"/>
      <c r="Q142" s="42"/>
      <c r="R142" s="40"/>
      <c r="S142" s="40"/>
      <c r="T142" s="2">
        <v>3.082749605178833</v>
      </c>
      <c r="U142" s="9">
        <v>0.44976749999999999</v>
      </c>
      <c r="V142" s="9">
        <v>1</v>
      </c>
      <c r="W142" s="9">
        <v>1.3865205830472707</v>
      </c>
      <c r="X142" s="9">
        <v>0</v>
      </c>
      <c r="Y142" s="14">
        <v>0</v>
      </c>
      <c r="Z142" s="9">
        <f t="shared" si="2"/>
        <v>1.3865205830472707</v>
      </c>
      <c r="AA142" s="43"/>
      <c r="AC142" s="3">
        <v>46.228788976548145</v>
      </c>
      <c r="AD142" s="19">
        <v>48.840618798258006</v>
      </c>
      <c r="AE142" s="3">
        <v>46.228788976548145</v>
      </c>
      <c r="AF142" s="19">
        <v>48.840618798258006</v>
      </c>
      <c r="AG142" s="62"/>
      <c r="AH142" s="62"/>
    </row>
    <row r="143" spans="1:34" x14ac:dyDescent="0.25">
      <c r="A143" s="38">
        <v>268</v>
      </c>
      <c r="B143" s="50">
        <v>3.048</v>
      </c>
      <c r="C143" s="40"/>
      <c r="D143" s="18"/>
      <c r="E143" s="40"/>
      <c r="F143" s="40"/>
      <c r="G143" s="40"/>
      <c r="H143" s="40"/>
      <c r="I143" s="40"/>
      <c r="J143" s="40"/>
      <c r="K143" s="40"/>
      <c r="L143" s="40"/>
      <c r="M143" s="38"/>
      <c r="N143" s="4">
        <v>1050</v>
      </c>
      <c r="O143" s="5">
        <v>0.3</v>
      </c>
      <c r="P143" s="42"/>
      <c r="Q143" s="42"/>
      <c r="R143" s="40"/>
      <c r="S143" s="40"/>
      <c r="T143" s="2">
        <v>3.7698025703430176</v>
      </c>
      <c r="U143" s="9">
        <v>0.40837499999999999</v>
      </c>
      <c r="V143" s="9">
        <v>1</v>
      </c>
      <c r="W143" s="9">
        <v>1.5394931246638297</v>
      </c>
      <c r="X143" s="9">
        <v>1.6001999999999998</v>
      </c>
      <c r="Y143" s="14">
        <v>0</v>
      </c>
      <c r="Z143" s="9">
        <f t="shared" si="2"/>
        <v>3.1396931246638298</v>
      </c>
      <c r="AA143" s="43"/>
      <c r="AC143" s="3">
        <v>46.320482101211972</v>
      </c>
      <c r="AD143" s="44" t="s">
        <v>101</v>
      </c>
      <c r="AE143" s="3">
        <v>46.320482101211972</v>
      </c>
      <c r="AF143" s="44" t="s">
        <v>101</v>
      </c>
      <c r="AG143" s="62"/>
      <c r="AH143" s="62"/>
    </row>
    <row r="144" spans="1:34" x14ac:dyDescent="0.25">
      <c r="A144" s="38">
        <v>269</v>
      </c>
      <c r="B144" s="41"/>
      <c r="C144" s="40"/>
      <c r="D144" s="18"/>
      <c r="E144" s="40"/>
      <c r="F144" s="40"/>
      <c r="G144" s="40"/>
      <c r="H144" s="40"/>
      <c r="I144" s="40"/>
      <c r="J144" s="40"/>
      <c r="K144" s="40"/>
      <c r="L144" s="40"/>
      <c r="M144" s="38"/>
      <c r="N144" s="4">
        <v>1050</v>
      </c>
      <c r="O144" s="5">
        <v>0.25</v>
      </c>
      <c r="P144" s="42"/>
      <c r="Q144" s="42"/>
      <c r="R144" s="40"/>
      <c r="S144" s="40"/>
      <c r="T144" s="2">
        <v>5.7164855003356934</v>
      </c>
      <c r="U144" s="9">
        <v>0.36281249999999998</v>
      </c>
      <c r="V144" s="9">
        <v>1</v>
      </c>
      <c r="W144" s="9">
        <v>2.0740123955905436</v>
      </c>
      <c r="X144" s="9">
        <v>0</v>
      </c>
      <c r="Y144" s="14">
        <v>0</v>
      </c>
      <c r="Z144" s="9">
        <f t="shared" si="2"/>
        <v>2.0740123955905436</v>
      </c>
      <c r="AA144" s="43"/>
      <c r="AC144" s="3">
        <v>48.394494496802515</v>
      </c>
      <c r="AD144" s="44" t="s">
        <v>101</v>
      </c>
      <c r="AE144" s="3">
        <v>48.394494496802515</v>
      </c>
      <c r="AF144" s="44" t="s">
        <v>101</v>
      </c>
      <c r="AG144" s="62"/>
      <c r="AH144" s="62"/>
    </row>
    <row r="145" spans="1:34" x14ac:dyDescent="0.25">
      <c r="A145" s="38">
        <v>270</v>
      </c>
      <c r="B145" s="41"/>
      <c r="C145" s="40"/>
      <c r="D145" s="18"/>
      <c r="E145" s="40"/>
      <c r="F145" s="40"/>
      <c r="G145" s="40"/>
      <c r="H145" s="40"/>
      <c r="I145" s="40"/>
      <c r="J145" s="40"/>
      <c r="K145" s="40"/>
      <c r="L145" s="40"/>
      <c r="M145" s="55" t="s">
        <v>129</v>
      </c>
      <c r="N145" s="4">
        <v>1050</v>
      </c>
      <c r="O145" s="5">
        <v>0.2</v>
      </c>
      <c r="P145" s="42"/>
      <c r="Q145" s="42"/>
      <c r="R145" s="40"/>
      <c r="S145" s="40"/>
      <c r="T145" s="2">
        <v>6.9344663619995117</v>
      </c>
      <c r="U145" s="9">
        <v>0.31725000000000003</v>
      </c>
      <c r="V145" s="9">
        <v>1</v>
      </c>
      <c r="W145" s="9">
        <v>2.1999594533443454</v>
      </c>
      <c r="X145" s="9">
        <v>0</v>
      </c>
      <c r="Y145" s="14">
        <v>0</v>
      </c>
      <c r="Z145" s="9">
        <f t="shared" si="2"/>
        <v>2.1999594533443454</v>
      </c>
      <c r="AA145" s="43"/>
      <c r="AC145" s="3">
        <v>50.594453950146864</v>
      </c>
      <c r="AD145" s="44" t="s">
        <v>101</v>
      </c>
      <c r="AE145" s="3">
        <v>50.594453950146864</v>
      </c>
      <c r="AF145" s="44" t="s">
        <v>101</v>
      </c>
      <c r="AG145" s="62"/>
      <c r="AH145" s="62"/>
    </row>
    <row r="146" spans="1:34" x14ac:dyDescent="0.25">
      <c r="A146" s="38">
        <v>271</v>
      </c>
      <c r="B146" s="41"/>
      <c r="C146" s="40"/>
      <c r="D146" s="18"/>
      <c r="E146" s="40"/>
      <c r="F146" s="40"/>
      <c r="G146" s="40"/>
      <c r="H146" s="40"/>
      <c r="I146" s="40"/>
      <c r="J146" s="40"/>
      <c r="K146" s="40"/>
      <c r="L146" s="40"/>
      <c r="M146" s="38"/>
      <c r="N146" s="4">
        <v>1050</v>
      </c>
      <c r="O146" s="59">
        <v>0.11</v>
      </c>
      <c r="P146" s="42"/>
      <c r="Q146" s="42"/>
      <c r="R146" s="40"/>
      <c r="S146" s="40"/>
      <c r="T146" s="2">
        <v>4.9325203895568848</v>
      </c>
      <c r="U146" s="9">
        <v>0.23523750000000002</v>
      </c>
      <c r="V146" s="9">
        <v>1</v>
      </c>
      <c r="W146" s="9">
        <v>1.1603137651383877</v>
      </c>
      <c r="X146" s="9">
        <v>0</v>
      </c>
      <c r="Y146" s="14">
        <v>0</v>
      </c>
      <c r="Z146" s="9">
        <f t="shared" si="2"/>
        <v>1.1603137651383877</v>
      </c>
      <c r="AA146" s="43"/>
      <c r="AC146" s="3">
        <v>51.754767715285254</v>
      </c>
      <c r="AD146" s="44" t="s">
        <v>101</v>
      </c>
      <c r="AE146" s="3">
        <v>51.754767715285254</v>
      </c>
      <c r="AF146" s="44" t="s">
        <v>101</v>
      </c>
      <c r="AG146" s="62"/>
      <c r="AH146" s="62"/>
    </row>
    <row r="147" spans="1:34" x14ac:dyDescent="0.25">
      <c r="A147" s="38">
        <v>272</v>
      </c>
      <c r="B147" s="41"/>
      <c r="C147" s="40"/>
      <c r="D147" s="18"/>
      <c r="E147" s="40"/>
      <c r="F147" s="40"/>
      <c r="G147" s="40"/>
      <c r="H147" s="40"/>
      <c r="I147" s="40"/>
      <c r="J147" s="40"/>
      <c r="K147" s="40"/>
      <c r="L147" s="40"/>
      <c r="M147" s="38"/>
      <c r="N147" s="4">
        <v>1050</v>
      </c>
      <c r="O147" s="5">
        <v>0.09</v>
      </c>
      <c r="P147" s="42"/>
      <c r="Q147" s="42"/>
      <c r="R147" s="40"/>
      <c r="S147" s="40"/>
      <c r="T147" s="2">
        <v>5.3414287567138672</v>
      </c>
      <c r="U147" s="9">
        <v>0.2170125</v>
      </c>
      <c r="V147" s="9">
        <v>1</v>
      </c>
      <c r="W147" s="9">
        <v>1.1591568080663681</v>
      </c>
      <c r="X147" s="9">
        <v>0</v>
      </c>
      <c r="Y147" s="14">
        <v>0</v>
      </c>
      <c r="Z147" s="9">
        <f t="shared" si="2"/>
        <v>1.1591568080663681</v>
      </c>
      <c r="AA147" s="43"/>
      <c r="AC147" s="3">
        <v>52.913924523351625</v>
      </c>
      <c r="AD147" s="44" t="s">
        <v>101</v>
      </c>
      <c r="AE147" s="3">
        <v>52.913924523351625</v>
      </c>
      <c r="AF147" s="44" t="s">
        <v>101</v>
      </c>
      <c r="AG147" s="62"/>
      <c r="AH147" s="62"/>
    </row>
    <row r="148" spans="1:34" x14ac:dyDescent="0.25">
      <c r="A148" s="38">
        <v>273</v>
      </c>
      <c r="B148" s="41"/>
      <c r="C148" s="40"/>
      <c r="D148" s="18"/>
      <c r="E148" s="19">
        <v>20.579166666666673</v>
      </c>
      <c r="F148" s="19">
        <v>19.300095299871948</v>
      </c>
      <c r="G148" s="19">
        <v>15.004893709081649</v>
      </c>
      <c r="H148" s="19">
        <v>13.824114297005599</v>
      </c>
      <c r="I148" s="19">
        <v>15.23687492441905</v>
      </c>
      <c r="J148" s="19">
        <v>15.8914451656886</v>
      </c>
      <c r="K148" s="19">
        <v>22.352353833836652</v>
      </c>
      <c r="L148" s="40"/>
      <c r="M148" s="38"/>
      <c r="N148" s="4">
        <v>1050</v>
      </c>
      <c r="O148" s="5">
        <v>7.0000000000000007E-2</v>
      </c>
      <c r="P148" s="42"/>
      <c r="Q148" s="42"/>
      <c r="R148" s="40"/>
      <c r="S148" s="40"/>
      <c r="T148" s="2">
        <v>6.6847319602966309</v>
      </c>
      <c r="U148" s="9">
        <v>0.19878750000000001</v>
      </c>
      <c r="V148" s="9">
        <v>1</v>
      </c>
      <c r="W148" s="9">
        <v>1.3288411545574665</v>
      </c>
      <c r="X148" s="9">
        <v>0</v>
      </c>
      <c r="Y148" s="14">
        <v>0</v>
      </c>
      <c r="Z148" s="9">
        <f t="shared" si="2"/>
        <v>1.3288411545574665</v>
      </c>
      <c r="AA148" s="43"/>
      <c r="AC148" s="3">
        <v>54.242765677909091</v>
      </c>
      <c r="AD148" s="19">
        <v>53.151775082122384</v>
      </c>
      <c r="AE148" s="3">
        <v>54.242765677909091</v>
      </c>
      <c r="AF148" s="19">
        <v>53.151775082122384</v>
      </c>
      <c r="AG148" s="62"/>
      <c r="AH148" s="62"/>
    </row>
    <row r="149" spans="1:34" x14ac:dyDescent="0.25">
      <c r="A149" s="38">
        <v>274</v>
      </c>
      <c r="B149" s="41"/>
      <c r="C149" s="40"/>
      <c r="E149" s="40"/>
      <c r="F149" s="40"/>
      <c r="G149" s="40"/>
      <c r="H149" s="40"/>
      <c r="I149" s="40"/>
      <c r="J149" s="40"/>
      <c r="K149" s="40"/>
      <c r="L149" s="40"/>
      <c r="M149" s="55" t="s">
        <v>130</v>
      </c>
      <c r="N149" s="4">
        <v>1050</v>
      </c>
      <c r="O149" s="5">
        <v>0.05</v>
      </c>
      <c r="P149" s="42"/>
      <c r="Q149" s="42"/>
      <c r="R149" s="40"/>
      <c r="S149" s="40"/>
      <c r="T149" s="2">
        <v>6.2329192161560059</v>
      </c>
      <c r="U149" s="9">
        <v>0.18056250000000001</v>
      </c>
      <c r="V149" s="9">
        <v>1</v>
      </c>
      <c r="W149" s="9">
        <v>1.1254314759671689</v>
      </c>
      <c r="X149" s="9">
        <v>0</v>
      </c>
      <c r="Y149" s="14">
        <v>0</v>
      </c>
      <c r="Z149" s="9">
        <f t="shared" si="2"/>
        <v>1.1254314759671689</v>
      </c>
      <c r="AA149" s="43"/>
      <c r="AC149" s="3">
        <v>55.36819715387626</v>
      </c>
      <c r="AD149" s="44" t="s">
        <v>101</v>
      </c>
      <c r="AE149" s="3">
        <v>55.36819715387626</v>
      </c>
      <c r="AF149" s="44" t="s">
        <v>101</v>
      </c>
      <c r="AG149" s="62"/>
      <c r="AH149" s="62"/>
    </row>
    <row r="150" spans="1:34" x14ac:dyDescent="0.25">
      <c r="A150" s="38">
        <v>275</v>
      </c>
      <c r="B150" s="41"/>
      <c r="C150" s="40"/>
      <c r="E150" s="40"/>
      <c r="F150" s="40"/>
      <c r="G150" s="40"/>
      <c r="H150" s="40"/>
      <c r="I150" s="40"/>
      <c r="J150" s="40"/>
      <c r="K150" s="40"/>
      <c r="L150" s="40"/>
      <c r="M150" s="38"/>
      <c r="N150" s="4">
        <v>1050</v>
      </c>
      <c r="O150" s="5">
        <v>0.05</v>
      </c>
      <c r="P150" s="42"/>
      <c r="Q150" s="42"/>
      <c r="R150" s="40"/>
      <c r="S150" s="40"/>
      <c r="T150" s="2">
        <v>4.2814011573791504</v>
      </c>
      <c r="U150" s="9">
        <v>0.18056250000000001</v>
      </c>
      <c r="V150" s="9">
        <v>1</v>
      </c>
      <c r="W150" s="9">
        <v>0.77306049647927289</v>
      </c>
      <c r="X150" s="9">
        <v>0</v>
      </c>
      <c r="Y150" s="14">
        <v>0</v>
      </c>
      <c r="Z150" s="9">
        <f t="shared" si="2"/>
        <v>0.77306049647927289</v>
      </c>
      <c r="AA150" s="43"/>
      <c r="AC150" s="3">
        <v>56.141257650355534</v>
      </c>
      <c r="AD150" s="44" t="s">
        <v>101</v>
      </c>
      <c r="AE150" s="3">
        <v>56.141257650355534</v>
      </c>
      <c r="AF150" s="44" t="s">
        <v>101</v>
      </c>
      <c r="AG150" s="62"/>
      <c r="AH150" s="62"/>
    </row>
    <row r="151" spans="1:34" x14ac:dyDescent="0.25">
      <c r="A151" s="38">
        <v>276</v>
      </c>
      <c r="B151" s="41"/>
      <c r="C151" s="40"/>
      <c r="E151" s="40"/>
      <c r="F151" s="40"/>
      <c r="G151" s="40"/>
      <c r="H151" s="40"/>
      <c r="I151" s="40"/>
      <c r="J151" s="40"/>
      <c r="K151" s="40"/>
      <c r="L151" s="40"/>
      <c r="M151" s="55" t="s">
        <v>131</v>
      </c>
      <c r="N151" s="4">
        <v>1050</v>
      </c>
      <c r="O151" s="5">
        <v>0</v>
      </c>
      <c r="P151" s="42"/>
      <c r="Q151" s="42"/>
      <c r="R151" s="40"/>
      <c r="S151" s="40"/>
      <c r="T151" s="2">
        <v>3.6812655925750732</v>
      </c>
      <c r="U151" s="9">
        <v>0.13500000000000001</v>
      </c>
      <c r="V151" s="9">
        <v>1</v>
      </c>
      <c r="W151" s="9">
        <v>0.49697085499763494</v>
      </c>
      <c r="X151" s="9">
        <v>0</v>
      </c>
      <c r="Y151" s="14">
        <v>0</v>
      </c>
      <c r="Z151" s="9">
        <f t="shared" si="2"/>
        <v>0.49697085499763494</v>
      </c>
      <c r="AA151" s="43"/>
      <c r="AC151" s="3">
        <v>56.638228505353169</v>
      </c>
      <c r="AD151" s="44" t="s">
        <v>101</v>
      </c>
      <c r="AE151" s="3">
        <v>56.638228505353169</v>
      </c>
      <c r="AF151" s="44" t="s">
        <v>101</v>
      </c>
      <c r="AG151" s="62"/>
      <c r="AH151" s="62"/>
    </row>
    <row r="152" spans="1:34" x14ac:dyDescent="0.25">
      <c r="A152" s="38">
        <v>277</v>
      </c>
      <c r="B152" s="41"/>
      <c r="C152" s="40"/>
      <c r="E152" s="40"/>
      <c r="F152" s="40"/>
      <c r="G152" s="40"/>
      <c r="H152" s="40"/>
      <c r="I152" s="40"/>
      <c r="J152" s="40"/>
      <c r="K152" s="40"/>
      <c r="L152" s="40"/>
      <c r="M152" s="38"/>
      <c r="N152" s="4">
        <v>1050</v>
      </c>
      <c r="O152" s="5">
        <v>0</v>
      </c>
      <c r="P152" s="42"/>
      <c r="Q152" s="42"/>
      <c r="R152" s="40"/>
      <c r="S152" s="40"/>
      <c r="T152" s="2">
        <v>0.87314873933792114</v>
      </c>
      <c r="U152" s="9">
        <v>0.13500000000000001</v>
      </c>
      <c r="V152" s="9">
        <v>1</v>
      </c>
      <c r="W152" s="9">
        <v>0.11787507981061936</v>
      </c>
      <c r="X152" s="9">
        <v>0</v>
      </c>
      <c r="Y152" s="14">
        <v>0</v>
      </c>
      <c r="Z152" s="9">
        <f t="shared" si="2"/>
        <v>0.11787507981061936</v>
      </c>
      <c r="AA152" s="43"/>
      <c r="AC152" s="3">
        <v>56.756103585163785</v>
      </c>
      <c r="AD152" s="44" t="s">
        <v>101</v>
      </c>
      <c r="AE152" s="3">
        <v>56.756103585163785</v>
      </c>
      <c r="AF152" s="44" t="s">
        <v>101</v>
      </c>
      <c r="AG152" s="62"/>
      <c r="AH152" s="62"/>
    </row>
    <row r="153" spans="1:34" x14ac:dyDescent="0.25">
      <c r="A153" s="38">
        <v>278</v>
      </c>
      <c r="B153" s="50">
        <v>3</v>
      </c>
      <c r="C153" s="40"/>
      <c r="E153" s="40"/>
      <c r="F153" s="40"/>
      <c r="G153" s="40"/>
      <c r="H153" s="40"/>
      <c r="I153" s="40"/>
      <c r="J153" s="40"/>
      <c r="K153" s="40"/>
      <c r="L153" s="40"/>
      <c r="M153" s="38"/>
      <c r="N153" s="4">
        <v>1050</v>
      </c>
      <c r="O153" s="5">
        <v>0</v>
      </c>
      <c r="P153" s="42"/>
      <c r="Q153" s="42"/>
      <c r="R153" s="40"/>
      <c r="S153" s="40"/>
      <c r="T153" s="2">
        <v>1.1637536287307739</v>
      </c>
      <c r="U153" s="9">
        <v>0.13500000000000001</v>
      </c>
      <c r="V153" s="9">
        <v>1</v>
      </c>
      <c r="W153" s="9">
        <v>0.15710673987865448</v>
      </c>
      <c r="X153" s="9">
        <v>1.0066468888521194</v>
      </c>
      <c r="Y153" s="14">
        <v>0</v>
      </c>
      <c r="Z153" s="9">
        <f t="shared" si="2"/>
        <v>1.1637536287307739</v>
      </c>
      <c r="AA153" s="43"/>
      <c r="AC153" s="3">
        <v>56.163210325042442</v>
      </c>
      <c r="AD153" s="44" t="s">
        <v>101</v>
      </c>
      <c r="AE153" s="3">
        <v>56.163210325042442</v>
      </c>
      <c r="AF153" s="44" t="s">
        <v>101</v>
      </c>
      <c r="AG153" s="62"/>
      <c r="AH153" s="62"/>
    </row>
    <row r="154" spans="1:34" x14ac:dyDescent="0.25">
      <c r="A154" s="38">
        <v>279</v>
      </c>
      <c r="B154" s="41"/>
      <c r="C154" s="40"/>
      <c r="E154" s="40"/>
      <c r="F154" s="40"/>
      <c r="G154" s="40"/>
      <c r="H154" s="40"/>
      <c r="I154" s="40"/>
      <c r="J154" s="40"/>
      <c r="K154" s="40"/>
      <c r="L154" s="40"/>
      <c r="M154" s="38"/>
      <c r="N154" s="4">
        <v>1050</v>
      </c>
      <c r="O154" s="5">
        <v>0</v>
      </c>
      <c r="P154" s="42"/>
      <c r="Q154" s="42"/>
      <c r="R154" s="40"/>
      <c r="S154" s="40"/>
      <c r="T154" s="2">
        <v>3.4894504547119141</v>
      </c>
      <c r="U154" s="9">
        <v>0.13500000000000001</v>
      </c>
      <c r="V154" s="9">
        <v>1</v>
      </c>
      <c r="W154" s="9">
        <v>0.47107581138610843</v>
      </c>
      <c r="X154" s="9">
        <v>1.2433531111478806</v>
      </c>
      <c r="Y154" s="14">
        <v>0</v>
      </c>
      <c r="Z154" s="9">
        <f t="shared" si="2"/>
        <v>1.714428922533989</v>
      </c>
      <c r="AA154" s="43"/>
      <c r="AC154" s="3">
        <v>56.63428613642855</v>
      </c>
      <c r="AD154" s="44" t="s">
        <v>101</v>
      </c>
      <c r="AE154" s="3">
        <v>56.63428613642855</v>
      </c>
      <c r="AF154" s="44" t="s">
        <v>101</v>
      </c>
      <c r="AG154" s="62"/>
      <c r="AH154" s="62"/>
    </row>
    <row r="155" spans="1:34" x14ac:dyDescent="0.25">
      <c r="A155" s="38">
        <v>280</v>
      </c>
      <c r="B155" s="41"/>
      <c r="C155" s="40"/>
      <c r="E155" s="40"/>
      <c r="F155" s="40"/>
      <c r="G155" s="40"/>
      <c r="H155" s="40"/>
      <c r="I155" s="40"/>
      <c r="J155" s="40"/>
      <c r="K155" s="40"/>
      <c r="L155" s="40"/>
      <c r="M155" s="38"/>
      <c r="N155" s="4">
        <v>1050</v>
      </c>
      <c r="O155" s="5">
        <v>0</v>
      </c>
      <c r="P155" s="42"/>
      <c r="Q155" s="42"/>
      <c r="R155" s="40"/>
      <c r="S155" s="40"/>
      <c r="T155" s="2">
        <v>4.4567475318908691</v>
      </c>
      <c r="U155" s="9">
        <v>0.13500000000000001</v>
      </c>
      <c r="V155" s="9">
        <v>1</v>
      </c>
      <c r="W155" s="9">
        <v>0.60166091680526734</v>
      </c>
      <c r="X155" s="9">
        <v>0</v>
      </c>
      <c r="Y155" s="14">
        <v>0</v>
      </c>
      <c r="Z155" s="9">
        <f t="shared" si="2"/>
        <v>0.60166091680526734</v>
      </c>
      <c r="AA155" s="43"/>
      <c r="AC155" s="3">
        <v>57.235947053233815</v>
      </c>
      <c r="AD155" s="44" t="s">
        <v>101</v>
      </c>
      <c r="AE155" s="3">
        <v>57.235947053233815</v>
      </c>
      <c r="AF155" s="44" t="s">
        <v>101</v>
      </c>
      <c r="AG155" s="62"/>
      <c r="AH155" s="62"/>
    </row>
    <row r="156" spans="1:34" x14ac:dyDescent="0.25">
      <c r="A156" s="38">
        <v>281</v>
      </c>
      <c r="B156" s="41"/>
      <c r="C156" s="40"/>
      <c r="E156" s="40"/>
      <c r="F156" s="40"/>
      <c r="G156" s="40"/>
      <c r="H156" s="40"/>
      <c r="I156" s="40"/>
      <c r="J156" s="40"/>
      <c r="K156" s="40"/>
      <c r="L156" s="40"/>
      <c r="M156" s="38"/>
      <c r="N156" s="4">
        <v>1050</v>
      </c>
      <c r="O156" s="5">
        <v>0</v>
      </c>
      <c r="P156" s="42"/>
      <c r="Q156" s="42"/>
      <c r="R156" s="40"/>
      <c r="S156" s="40"/>
      <c r="T156" s="2">
        <v>0.75633019208908081</v>
      </c>
      <c r="U156" s="9">
        <v>0.13500000000000001</v>
      </c>
      <c r="V156" s="9">
        <v>1</v>
      </c>
      <c r="W156" s="9">
        <v>0.10210457593202592</v>
      </c>
      <c r="X156" s="9">
        <v>0</v>
      </c>
      <c r="Y156" s="14">
        <v>0</v>
      </c>
      <c r="Z156" s="9">
        <f t="shared" si="2"/>
        <v>0.10210457593202592</v>
      </c>
      <c r="AA156" s="43"/>
      <c r="AC156" s="3">
        <v>57.33805162916584</v>
      </c>
      <c r="AD156" s="44" t="s">
        <v>101</v>
      </c>
      <c r="AE156" s="3">
        <v>57.33805162916584</v>
      </c>
      <c r="AF156" s="44" t="s">
        <v>101</v>
      </c>
      <c r="AG156" s="62"/>
      <c r="AH156" s="62"/>
    </row>
    <row r="157" spans="1:34" x14ac:dyDescent="0.25">
      <c r="A157" s="38">
        <v>282</v>
      </c>
      <c r="B157" s="41"/>
      <c r="C157" s="40"/>
      <c r="E157" s="40"/>
      <c r="F157" s="40"/>
      <c r="G157" s="40"/>
      <c r="H157" s="40"/>
      <c r="I157" s="40"/>
      <c r="J157" s="40"/>
      <c r="K157" s="40"/>
      <c r="L157" s="40"/>
      <c r="M157" s="38"/>
      <c r="N157" s="4">
        <v>1050</v>
      </c>
      <c r="O157" s="5">
        <v>0</v>
      </c>
      <c r="P157" s="42"/>
      <c r="Q157" s="42"/>
      <c r="R157" s="40"/>
      <c r="S157" s="40"/>
      <c r="T157" s="2">
        <v>2.4907805919647217</v>
      </c>
      <c r="U157" s="9">
        <v>0.13500000000000001</v>
      </c>
      <c r="V157" s="9">
        <v>1</v>
      </c>
      <c r="W157" s="9">
        <v>0.33625537991523746</v>
      </c>
      <c r="X157" s="9">
        <v>0</v>
      </c>
      <c r="Y157" s="14">
        <v>0</v>
      </c>
      <c r="Z157" s="9">
        <f t="shared" si="2"/>
        <v>0.33625537991523746</v>
      </c>
      <c r="AA157" s="43"/>
      <c r="AC157" s="3">
        <v>57.674307009081076</v>
      </c>
      <c r="AD157" s="44" t="s">
        <v>101</v>
      </c>
      <c r="AE157" s="3">
        <v>57.674307009081076</v>
      </c>
      <c r="AF157" s="44" t="s">
        <v>101</v>
      </c>
      <c r="AG157" s="62"/>
      <c r="AH157" s="62"/>
    </row>
    <row r="158" spans="1:34" x14ac:dyDescent="0.25">
      <c r="A158" s="38">
        <v>283</v>
      </c>
      <c r="B158" s="19">
        <v>5</v>
      </c>
      <c r="C158" s="40"/>
      <c r="E158" s="40"/>
      <c r="F158" s="40"/>
      <c r="G158" s="40"/>
      <c r="H158" s="40"/>
      <c r="I158" s="40"/>
      <c r="J158" s="40"/>
      <c r="K158" s="40"/>
      <c r="L158" s="40"/>
      <c r="M158" s="38"/>
      <c r="N158" s="4">
        <v>1050</v>
      </c>
      <c r="O158" s="5">
        <v>0</v>
      </c>
      <c r="P158" s="42"/>
      <c r="Q158" s="42"/>
      <c r="R158" s="40"/>
      <c r="S158" s="40"/>
      <c r="T158" s="2">
        <v>0.77425342798233032</v>
      </c>
      <c r="U158" s="9">
        <v>0.13500000000000001</v>
      </c>
      <c r="V158" s="9">
        <v>1</v>
      </c>
      <c r="W158" s="9">
        <v>0.1045242127776146</v>
      </c>
      <c r="X158" s="9">
        <v>0.66972921520471573</v>
      </c>
      <c r="Y158" s="14">
        <v>0</v>
      </c>
      <c r="Z158" s="9">
        <f t="shared" si="2"/>
        <v>0.77425342798233032</v>
      </c>
      <c r="AA158" s="43"/>
      <c r="AC158" s="3">
        <v>56.528831221858688</v>
      </c>
      <c r="AD158" s="44" t="s">
        <v>101</v>
      </c>
      <c r="AE158" s="3">
        <v>56.528831221858688</v>
      </c>
      <c r="AF158" s="44" t="s">
        <v>101</v>
      </c>
      <c r="AG158" s="62"/>
      <c r="AH158" s="62"/>
    </row>
    <row r="159" spans="1:34" x14ac:dyDescent="0.25">
      <c r="A159" s="38">
        <v>284</v>
      </c>
      <c r="B159" s="41"/>
      <c r="C159" s="40"/>
      <c r="E159" s="40"/>
      <c r="F159" s="40"/>
      <c r="G159" s="40"/>
      <c r="H159" s="40"/>
      <c r="I159" s="40"/>
      <c r="J159" s="40"/>
      <c r="K159" s="40"/>
      <c r="L159" s="40"/>
      <c r="M159" s="38"/>
      <c r="N159" s="4">
        <v>1050</v>
      </c>
      <c r="O159" s="5">
        <v>0</v>
      </c>
      <c r="P159" s="42"/>
      <c r="Q159" s="42"/>
      <c r="R159" s="40"/>
      <c r="S159" s="40"/>
      <c r="T159" s="2">
        <v>1.3381582498550415</v>
      </c>
      <c r="U159" s="9">
        <v>0.13500000000000001</v>
      </c>
      <c r="V159" s="9">
        <v>1</v>
      </c>
      <c r="W159" s="9">
        <v>0.18065136373043061</v>
      </c>
      <c r="X159" s="9">
        <v>1.1575068861246109</v>
      </c>
      <c r="Y159" s="14">
        <v>0</v>
      </c>
      <c r="Z159" s="9">
        <f t="shared" si="2"/>
        <v>1.3381582498550415</v>
      </c>
      <c r="AA159" s="43"/>
      <c r="AC159" s="3">
        <v>56.709482585589122</v>
      </c>
      <c r="AD159" s="44" t="s">
        <v>101</v>
      </c>
      <c r="AE159" s="3">
        <v>56.709482585589122</v>
      </c>
      <c r="AF159" s="44" t="s">
        <v>101</v>
      </c>
      <c r="AG159" s="62"/>
      <c r="AH159" s="62"/>
    </row>
    <row r="160" spans="1:34" x14ac:dyDescent="0.25">
      <c r="A160" s="38">
        <v>285</v>
      </c>
      <c r="B160" s="41"/>
      <c r="C160" s="40"/>
      <c r="E160" s="40"/>
      <c r="F160" s="40"/>
      <c r="G160" s="40"/>
      <c r="H160" s="40"/>
      <c r="I160" s="40"/>
      <c r="J160" s="40"/>
      <c r="K160" s="40"/>
      <c r="L160" s="40"/>
      <c r="M160" s="38"/>
      <c r="N160" s="4">
        <v>1050</v>
      </c>
      <c r="O160" s="5">
        <v>0</v>
      </c>
      <c r="P160" s="42"/>
      <c r="Q160" s="42"/>
      <c r="R160" s="40"/>
      <c r="S160" s="40"/>
      <c r="T160" s="2">
        <v>1.0354583263397217</v>
      </c>
      <c r="U160" s="9">
        <v>0.13500000000000001</v>
      </c>
      <c r="V160" s="9">
        <v>1</v>
      </c>
      <c r="W160" s="9">
        <v>0.13978687405586243</v>
      </c>
      <c r="X160" s="9">
        <v>0.89567145228385925</v>
      </c>
      <c r="Y160" s="14">
        <v>0</v>
      </c>
      <c r="Z160" s="9">
        <f t="shared" si="2"/>
        <v>1.0354583263397217</v>
      </c>
      <c r="AA160" s="43"/>
      <c r="AC160" s="3">
        <v>56.849269459644987</v>
      </c>
      <c r="AD160" s="44" t="s">
        <v>101</v>
      </c>
      <c r="AE160" s="3">
        <v>56.849269459644987</v>
      </c>
      <c r="AF160" s="44" t="s">
        <v>101</v>
      </c>
      <c r="AG160" s="62"/>
      <c r="AH160" s="62"/>
    </row>
    <row r="161" spans="1:34" x14ac:dyDescent="0.25">
      <c r="A161" s="38">
        <v>286</v>
      </c>
      <c r="B161" s="41"/>
      <c r="C161" s="40"/>
      <c r="E161" s="40"/>
      <c r="F161" s="40"/>
      <c r="G161" s="40"/>
      <c r="H161" s="40"/>
      <c r="I161" s="40"/>
      <c r="J161" s="40"/>
      <c r="K161" s="40"/>
      <c r="L161" s="40"/>
      <c r="M161" s="38"/>
      <c r="N161" s="4">
        <v>1050</v>
      </c>
      <c r="O161" s="5">
        <v>0</v>
      </c>
      <c r="P161" s="42"/>
      <c r="Q161" s="42"/>
      <c r="R161" s="40"/>
      <c r="S161" s="40"/>
      <c r="T161" s="2">
        <v>0.83178877830505371</v>
      </c>
      <c r="U161" s="9">
        <v>0.13500000000000001</v>
      </c>
      <c r="V161" s="9">
        <v>1</v>
      </c>
      <c r="W161" s="9">
        <v>0.11229148507118226</v>
      </c>
      <c r="X161" s="9">
        <v>0.71949729323387146</v>
      </c>
      <c r="Y161" s="14">
        <v>0</v>
      </c>
      <c r="Z161" s="9">
        <f t="shared" si="2"/>
        <v>0.83178877830505371</v>
      </c>
      <c r="AA161" s="43"/>
      <c r="AC161" s="3">
        <v>56.961560944716169</v>
      </c>
      <c r="AD161" s="44" t="s">
        <v>101</v>
      </c>
      <c r="AE161" s="3">
        <v>56.961560944716169</v>
      </c>
      <c r="AF161" s="44" t="s">
        <v>101</v>
      </c>
      <c r="AG161" s="62"/>
      <c r="AH161" s="62"/>
    </row>
    <row r="162" spans="1:34" x14ac:dyDescent="0.25">
      <c r="A162" s="38">
        <v>287</v>
      </c>
      <c r="B162" s="41"/>
      <c r="C162" s="40"/>
      <c r="E162" s="40"/>
      <c r="F162" s="40"/>
      <c r="G162" s="40"/>
      <c r="H162" s="40"/>
      <c r="I162" s="40"/>
      <c r="J162" s="40"/>
      <c r="K162" s="40"/>
      <c r="L162" s="40"/>
      <c r="M162" s="38"/>
      <c r="N162" s="4">
        <v>1050</v>
      </c>
      <c r="O162" s="5">
        <v>0</v>
      </c>
      <c r="P162" s="42"/>
      <c r="Q162" s="42"/>
      <c r="R162" s="40"/>
      <c r="S162" s="40"/>
      <c r="T162" s="2">
        <v>2.2541615962982178</v>
      </c>
      <c r="U162" s="9">
        <v>0.13500000000000001</v>
      </c>
      <c r="V162" s="9">
        <v>1</v>
      </c>
      <c r="W162" s="9">
        <v>0.30431181550025943</v>
      </c>
      <c r="X162" s="9">
        <v>0.30759515315294284</v>
      </c>
      <c r="Y162" s="14">
        <v>0</v>
      </c>
      <c r="Z162" s="9">
        <f t="shared" si="2"/>
        <v>0.61190696865320227</v>
      </c>
      <c r="AA162" s="43"/>
      <c r="AC162" s="3">
        <v>57.265872760216425</v>
      </c>
      <c r="AD162" s="44" t="s">
        <v>101</v>
      </c>
      <c r="AE162" s="3">
        <v>57.265872760216425</v>
      </c>
      <c r="AF162" s="44" t="s">
        <v>101</v>
      </c>
      <c r="AG162" s="62"/>
      <c r="AH162" s="62"/>
    </row>
    <row r="163" spans="1:34" x14ac:dyDescent="0.25">
      <c r="A163" s="38">
        <v>288</v>
      </c>
      <c r="B163" s="41"/>
      <c r="C163" s="40"/>
      <c r="E163" s="19">
        <v>21.912500000000001</v>
      </c>
      <c r="F163" s="19">
        <v>18.929669311785027</v>
      </c>
      <c r="G163" s="19">
        <v>14.7422422937811</v>
      </c>
      <c r="H163" s="19">
        <v>14.022246568489475</v>
      </c>
      <c r="I163" s="19">
        <v>15.103935545089826</v>
      </c>
      <c r="J163" s="19">
        <v>15.433156164537799</v>
      </c>
      <c r="K163" s="19">
        <v>22.054786337787377</v>
      </c>
      <c r="L163" s="45"/>
      <c r="M163" s="38"/>
      <c r="N163" s="4">
        <v>1050</v>
      </c>
      <c r="O163" s="5">
        <v>0</v>
      </c>
      <c r="P163" s="42"/>
      <c r="Q163" s="42"/>
      <c r="R163" s="40"/>
      <c r="S163" s="45"/>
      <c r="T163" s="2">
        <v>5.7263364791870117</v>
      </c>
      <c r="U163" s="9">
        <v>0.13500000000000001</v>
      </c>
      <c r="V163" s="9">
        <v>1</v>
      </c>
      <c r="W163" s="9">
        <v>0.77305542469024668</v>
      </c>
      <c r="X163" s="9">
        <v>0</v>
      </c>
      <c r="Y163" s="14">
        <v>0</v>
      </c>
      <c r="Z163" s="9">
        <f t="shared" si="2"/>
        <v>0.77305542469024668</v>
      </c>
      <c r="AA163" s="43"/>
      <c r="AC163" s="3">
        <v>58.038928184906673</v>
      </c>
      <c r="AD163" s="19">
        <v>52.456610477833202</v>
      </c>
      <c r="AE163" s="3">
        <v>58.038928184906673</v>
      </c>
      <c r="AF163" s="19">
        <v>52.456610477833209</v>
      </c>
      <c r="AG163" s="62"/>
      <c r="AH163" s="62"/>
    </row>
    <row r="164" spans="1:34" x14ac:dyDescent="0.25">
      <c r="A164" s="38">
        <v>289</v>
      </c>
      <c r="B164" s="41"/>
      <c r="C164" s="40"/>
      <c r="E164" s="40"/>
      <c r="F164" s="40"/>
      <c r="G164" s="40"/>
      <c r="H164" s="40"/>
      <c r="I164" s="40"/>
      <c r="J164" s="40"/>
      <c r="K164" s="40"/>
      <c r="L164" s="45"/>
      <c r="M164" s="38"/>
      <c r="N164" s="4">
        <v>1050</v>
      </c>
      <c r="O164" s="5">
        <v>0</v>
      </c>
      <c r="P164" s="42"/>
      <c r="Q164" s="42"/>
      <c r="R164" s="40"/>
      <c r="S164" s="45"/>
      <c r="T164" s="2">
        <v>3.2569208145141602</v>
      </c>
      <c r="U164" s="9">
        <v>0.13500000000000001</v>
      </c>
      <c r="V164" s="9">
        <v>1</v>
      </c>
      <c r="W164" s="9">
        <v>0.43968430995941166</v>
      </c>
      <c r="X164" s="9">
        <v>0</v>
      </c>
      <c r="Y164" s="14">
        <v>0</v>
      </c>
      <c r="Z164" s="9">
        <f t="shared" si="2"/>
        <v>0.43968430995941166</v>
      </c>
      <c r="AA164" s="43"/>
      <c r="AC164" s="3">
        <v>58.478612494866084</v>
      </c>
      <c r="AD164" s="44" t="s">
        <v>101</v>
      </c>
      <c r="AE164" s="3">
        <v>58.478612494866084</v>
      </c>
      <c r="AF164" s="44" t="s">
        <v>101</v>
      </c>
      <c r="AG164" s="62"/>
      <c r="AH164" s="62"/>
    </row>
    <row r="165" spans="1:34" x14ac:dyDescent="0.25">
      <c r="A165" s="38">
        <v>290</v>
      </c>
      <c r="B165" s="41"/>
      <c r="C165" s="40"/>
      <c r="E165" s="40"/>
      <c r="F165" s="40"/>
      <c r="G165" s="40"/>
      <c r="H165" s="40"/>
      <c r="I165" s="40"/>
      <c r="J165" s="40"/>
      <c r="K165" s="40"/>
      <c r="L165" s="45"/>
      <c r="M165" s="38"/>
      <c r="N165" s="4">
        <v>1050</v>
      </c>
      <c r="O165" s="5">
        <v>0</v>
      </c>
      <c r="P165" s="42"/>
      <c r="Q165" s="42"/>
      <c r="R165" s="40"/>
      <c r="S165" s="45"/>
      <c r="T165" s="2">
        <v>2.7957806587219238</v>
      </c>
      <c r="U165" s="9">
        <v>0.13500000000000001</v>
      </c>
      <c r="V165" s="9">
        <v>1</v>
      </c>
      <c r="W165" s="9">
        <v>0.37743038892745973</v>
      </c>
      <c r="X165" s="9">
        <v>0</v>
      </c>
      <c r="Y165" s="14">
        <v>0</v>
      </c>
      <c r="Z165" s="9">
        <f t="shared" si="2"/>
        <v>0.37743038892745973</v>
      </c>
      <c r="AA165" s="43"/>
      <c r="AC165" s="3">
        <v>58.856042883793542</v>
      </c>
      <c r="AD165" s="44" t="s">
        <v>101</v>
      </c>
      <c r="AE165" s="3">
        <v>58.856042883793542</v>
      </c>
      <c r="AF165" s="44" t="s">
        <v>101</v>
      </c>
      <c r="AG165" s="62"/>
      <c r="AH165" s="62"/>
    </row>
    <row r="166" spans="1:34" x14ac:dyDescent="0.25">
      <c r="A166" s="38">
        <v>291</v>
      </c>
      <c r="B166" s="41"/>
      <c r="C166" s="40"/>
      <c r="E166" s="40"/>
      <c r="F166" s="40"/>
      <c r="G166" s="40"/>
      <c r="H166" s="40"/>
      <c r="I166" s="40"/>
      <c r="J166" s="40"/>
      <c r="K166" s="40"/>
      <c r="L166" s="45"/>
      <c r="M166" s="38"/>
      <c r="N166" s="4">
        <v>1050</v>
      </c>
      <c r="O166" s="5">
        <v>0</v>
      </c>
      <c r="P166" s="42"/>
      <c r="Q166" s="42"/>
      <c r="R166" s="40"/>
      <c r="S166" s="45"/>
      <c r="T166" s="2">
        <v>3.087425708770752</v>
      </c>
      <c r="U166" s="9">
        <v>0.13500000000000001</v>
      </c>
      <c r="V166" s="9">
        <v>1</v>
      </c>
      <c r="W166" s="9">
        <v>0.41680247068405152</v>
      </c>
      <c r="X166" s="9">
        <v>0</v>
      </c>
      <c r="Y166" s="14">
        <v>0</v>
      </c>
      <c r="Z166" s="9">
        <f t="shared" si="2"/>
        <v>0.41680247068405152</v>
      </c>
      <c r="AA166" s="43"/>
      <c r="AC166" s="3">
        <v>59.272845354477596</v>
      </c>
      <c r="AD166" s="44" t="s">
        <v>101</v>
      </c>
      <c r="AE166" s="3">
        <v>59.272845354477596</v>
      </c>
      <c r="AF166" s="44" t="s">
        <v>101</v>
      </c>
      <c r="AG166" s="62"/>
      <c r="AH166" s="62"/>
    </row>
    <row r="167" spans="1:34" x14ac:dyDescent="0.25">
      <c r="A167" s="38">
        <v>292</v>
      </c>
      <c r="B167" s="55">
        <v>2</v>
      </c>
      <c r="C167" s="40"/>
      <c r="E167" s="40"/>
      <c r="F167" s="40"/>
      <c r="G167" s="40"/>
      <c r="H167" s="40"/>
      <c r="I167" s="40"/>
      <c r="J167" s="40"/>
      <c r="K167" s="40"/>
      <c r="L167" s="45"/>
      <c r="M167" s="38"/>
      <c r="N167" s="4">
        <v>1050</v>
      </c>
      <c r="O167" s="5">
        <v>0</v>
      </c>
      <c r="P167" s="42"/>
      <c r="Q167" s="42"/>
      <c r="R167" s="40"/>
      <c r="S167" s="45"/>
      <c r="T167" s="2">
        <v>2.8206412792205811</v>
      </c>
      <c r="U167" s="9">
        <v>0.13500000000000001</v>
      </c>
      <c r="V167" s="9">
        <v>1</v>
      </c>
      <c r="W167" s="9">
        <v>0.38078657269477845</v>
      </c>
      <c r="X167" s="9">
        <v>0</v>
      </c>
      <c r="Y167" s="14">
        <v>0</v>
      </c>
      <c r="Z167" s="9">
        <f t="shared" si="2"/>
        <v>0.38078657269477845</v>
      </c>
      <c r="AA167" s="43"/>
      <c r="AC167" s="3">
        <v>59.653631927172377</v>
      </c>
      <c r="AD167" s="44" t="s">
        <v>101</v>
      </c>
      <c r="AE167" s="3">
        <v>59.653631927172377</v>
      </c>
      <c r="AF167" s="44" t="s">
        <v>101</v>
      </c>
      <c r="AG167" s="62"/>
      <c r="AH167" s="62"/>
    </row>
    <row r="168" spans="1:34" x14ac:dyDescent="0.25">
      <c r="A168" s="38">
        <v>293</v>
      </c>
      <c r="B168" s="41"/>
      <c r="C168" s="40"/>
      <c r="E168" s="40"/>
      <c r="F168" s="40"/>
      <c r="G168" s="40"/>
      <c r="H168" s="40"/>
      <c r="I168" s="40"/>
      <c r="J168" s="40"/>
      <c r="K168" s="40"/>
      <c r="L168" s="45"/>
      <c r="M168" s="38"/>
      <c r="N168" s="4">
        <v>1050</v>
      </c>
      <c r="O168" s="5">
        <v>0</v>
      </c>
      <c r="P168" s="42"/>
      <c r="Q168" s="42"/>
      <c r="R168" s="40"/>
      <c r="S168" s="45"/>
      <c r="T168" s="2">
        <v>1.3101757764816284</v>
      </c>
      <c r="U168" s="9">
        <v>0.13500000000000001</v>
      </c>
      <c r="V168" s="9">
        <v>1</v>
      </c>
      <c r="W168" s="9">
        <v>0.17687372982501984</v>
      </c>
      <c r="X168" s="9">
        <v>0</v>
      </c>
      <c r="Y168" s="14">
        <v>0</v>
      </c>
      <c r="Z168" s="9">
        <f t="shared" si="2"/>
        <v>0.17687372982501984</v>
      </c>
      <c r="AA168" s="43"/>
      <c r="AC168" s="3">
        <v>59.830505656997396</v>
      </c>
      <c r="AD168" s="44" t="s">
        <v>101</v>
      </c>
      <c r="AE168" s="3">
        <v>59.830505656997396</v>
      </c>
      <c r="AF168" s="44" t="s">
        <v>101</v>
      </c>
      <c r="AG168" s="62"/>
      <c r="AH168" s="62"/>
    </row>
    <row r="169" spans="1:34" x14ac:dyDescent="0.25">
      <c r="A169" s="38">
        <v>294</v>
      </c>
      <c r="B169" s="40"/>
      <c r="C169" s="40"/>
      <c r="E169" s="40"/>
      <c r="F169" s="40"/>
      <c r="G169" s="40"/>
      <c r="H169" s="40"/>
      <c r="I169" s="40"/>
      <c r="J169" s="40"/>
      <c r="K169" s="40"/>
      <c r="L169" s="45"/>
      <c r="M169" s="38"/>
      <c r="N169" s="4">
        <v>1050</v>
      </c>
      <c r="O169" s="5">
        <v>0</v>
      </c>
      <c r="P169" s="42"/>
      <c r="Q169" s="42"/>
      <c r="R169" s="40"/>
      <c r="S169" s="45"/>
      <c r="T169" s="2">
        <v>1.2047127485275269</v>
      </c>
      <c r="U169" s="9">
        <v>0.13500000000000001</v>
      </c>
      <c r="V169" s="9">
        <v>1</v>
      </c>
      <c r="W169" s="9">
        <v>0.16263622105121614</v>
      </c>
      <c r="X169" s="9">
        <v>1.0420765274763106</v>
      </c>
      <c r="Y169" s="14">
        <v>0</v>
      </c>
      <c r="Z169" s="9">
        <f t="shared" si="2"/>
        <v>1.2047127485275269</v>
      </c>
      <c r="AA169" s="43"/>
      <c r="AC169" s="3">
        <v>59.485141878048609</v>
      </c>
      <c r="AD169" s="44" t="s">
        <v>101</v>
      </c>
      <c r="AE169" s="3">
        <v>59.485141878048609</v>
      </c>
      <c r="AF169" s="44" t="s">
        <v>101</v>
      </c>
      <c r="AG169" s="62"/>
      <c r="AH169" s="62"/>
    </row>
    <row r="170" spans="1:34" x14ac:dyDescent="0.25">
      <c r="A170" s="38">
        <v>295</v>
      </c>
      <c r="B170" s="41"/>
      <c r="C170" s="40"/>
      <c r="E170" s="19">
        <v>19.424999999999997</v>
      </c>
      <c r="F170" s="19">
        <v>18.93493355460765</v>
      </c>
      <c r="G170" s="19">
        <v>14.835745103022926</v>
      </c>
      <c r="H170" s="19">
        <v>13.688445463189648</v>
      </c>
      <c r="I170" s="19">
        <v>14.946957211473675</v>
      </c>
      <c r="J170" s="19">
        <v>15.52968872050765</v>
      </c>
      <c r="K170" s="19">
        <v>21.6898307650963</v>
      </c>
      <c r="L170" s="45"/>
      <c r="M170" s="38"/>
      <c r="N170" s="4">
        <v>1050</v>
      </c>
      <c r="O170" s="5">
        <v>0</v>
      </c>
      <c r="P170" s="42"/>
      <c r="Q170" s="42"/>
      <c r="R170" s="40"/>
      <c r="S170" s="45"/>
      <c r="T170" s="2">
        <v>2.0426263809204102</v>
      </c>
      <c r="U170" s="9">
        <v>0.13500000000000001</v>
      </c>
      <c r="V170" s="9">
        <v>1</v>
      </c>
      <c r="W170" s="9">
        <v>0.27575456142425536</v>
      </c>
      <c r="X170" s="9">
        <v>0.48192347252368939</v>
      </c>
      <c r="Y170" s="14">
        <v>0</v>
      </c>
      <c r="Z170" s="9">
        <f t="shared" si="2"/>
        <v>0.75767803394794475</v>
      </c>
      <c r="AA170" s="43"/>
      <c r="AC170" s="3">
        <v>59.760896439472866</v>
      </c>
      <c r="AD170" s="19">
        <v>56.892962637539327</v>
      </c>
      <c r="AE170" s="3">
        <v>59.760896439472866</v>
      </c>
      <c r="AF170" s="19">
        <v>56.892962637539327</v>
      </c>
      <c r="AG170" s="62"/>
      <c r="AH170" s="62"/>
    </row>
    <row r="171" spans="1:34" x14ac:dyDescent="0.25">
      <c r="A171" s="38">
        <v>296</v>
      </c>
      <c r="B171" s="41"/>
      <c r="C171" s="40"/>
      <c r="E171" s="40"/>
      <c r="F171" s="40"/>
      <c r="G171" s="40"/>
      <c r="H171" s="40"/>
      <c r="I171" s="40"/>
      <c r="J171" s="40"/>
      <c r="K171" s="40"/>
      <c r="L171" s="45"/>
      <c r="M171" s="38"/>
      <c r="N171" s="4">
        <v>1050</v>
      </c>
      <c r="O171" s="5">
        <v>0</v>
      </c>
      <c r="P171" s="42"/>
      <c r="Q171" s="42"/>
      <c r="R171" s="40"/>
      <c r="S171" s="45"/>
      <c r="T171" s="2">
        <v>3.1800487041473389</v>
      </c>
      <c r="U171" s="9">
        <v>0.13500000000000001</v>
      </c>
      <c r="V171" s="9">
        <v>1</v>
      </c>
      <c r="W171" s="9">
        <v>0.42930657505989078</v>
      </c>
      <c r="X171" s="9">
        <v>0</v>
      </c>
      <c r="Y171" s="14">
        <v>0</v>
      </c>
      <c r="Z171" s="9">
        <f t="shared" si="2"/>
        <v>0.42930657505989078</v>
      </c>
      <c r="AA171" s="43"/>
      <c r="AC171" s="3">
        <v>60.190203014532756</v>
      </c>
      <c r="AD171" s="44" t="s">
        <v>101</v>
      </c>
      <c r="AE171" s="3">
        <v>60.190203014532756</v>
      </c>
      <c r="AF171" s="44" t="s">
        <v>101</v>
      </c>
      <c r="AG171" s="62"/>
      <c r="AH171" s="62"/>
    </row>
    <row r="172" spans="1:34" x14ac:dyDescent="0.25">
      <c r="A172" s="38">
        <v>297</v>
      </c>
      <c r="B172" s="41"/>
      <c r="C172" s="40"/>
      <c r="E172" s="40"/>
      <c r="F172" s="40"/>
      <c r="G172" s="40"/>
      <c r="H172" s="40"/>
      <c r="I172" s="40"/>
      <c r="J172" s="40"/>
      <c r="K172" s="40"/>
      <c r="L172" s="45"/>
      <c r="M172" s="38"/>
      <c r="N172" s="4">
        <v>1050</v>
      </c>
      <c r="O172" s="5">
        <v>0</v>
      </c>
      <c r="P172" s="42"/>
      <c r="Q172" s="42"/>
      <c r="R172" s="40"/>
      <c r="S172" s="45"/>
      <c r="T172" s="2">
        <v>3.4112474918365479</v>
      </c>
      <c r="U172" s="9">
        <v>0.13500000000000001</v>
      </c>
      <c r="V172" s="9">
        <v>1</v>
      </c>
      <c r="W172" s="9">
        <v>0.46051841139793398</v>
      </c>
      <c r="X172" s="9">
        <v>0</v>
      </c>
      <c r="Y172" s="14">
        <v>0</v>
      </c>
      <c r="Z172" s="9">
        <f t="shared" si="2"/>
        <v>0.46051841139793398</v>
      </c>
      <c r="AA172" s="43"/>
      <c r="AC172" s="3">
        <v>60.650721425930691</v>
      </c>
      <c r="AD172" s="44" t="s">
        <v>101</v>
      </c>
      <c r="AE172" s="3">
        <v>60.650721425930691</v>
      </c>
      <c r="AF172" s="44" t="s">
        <v>101</v>
      </c>
      <c r="AG172" s="62"/>
      <c r="AH172" s="62"/>
    </row>
    <row r="173" spans="1:34" x14ac:dyDescent="0.25">
      <c r="A173" s="38"/>
      <c r="M173" s="18"/>
      <c r="AC173" s="8"/>
      <c r="AD173" s="8"/>
      <c r="AE173" s="8"/>
      <c r="AF173" s="8" t="s">
        <v>101</v>
      </c>
    </row>
    <row r="174" spans="1:34" x14ac:dyDescent="0.25">
      <c r="A174" s="6" t="s">
        <v>62</v>
      </c>
      <c r="B174" s="46">
        <f>SUM(B5:B172)</f>
        <v>225.17600000000002</v>
      </c>
      <c r="C174" s="46">
        <f>SUM(C5:C172)</f>
        <v>346.41505050505049</v>
      </c>
      <c r="D174" s="6"/>
      <c r="E174" s="6"/>
      <c r="F174" s="6"/>
      <c r="G174" s="6"/>
      <c r="H174" s="6"/>
      <c r="I174" s="6"/>
      <c r="J174" s="47"/>
      <c r="K174" s="6"/>
      <c r="L174" s="48"/>
      <c r="M174" s="48"/>
      <c r="N174" s="6"/>
      <c r="O174" s="46"/>
      <c r="P174" s="46"/>
      <c r="Q174" s="46"/>
      <c r="R174" s="46">
        <f>SUM(R5:R172)</f>
        <v>275.09999999999997</v>
      </c>
      <c r="S174" s="49"/>
      <c r="T174" s="46">
        <f>SUM(T5:T172)</f>
        <v>880.13583010435104</v>
      </c>
      <c r="U174" s="46"/>
      <c r="V174" s="46"/>
      <c r="W174" s="46">
        <f>SUM(W5:W172)</f>
        <v>495.52350636505389</v>
      </c>
      <c r="X174" s="46">
        <f>SUM(X5:X172)</f>
        <v>77.062002948339583</v>
      </c>
      <c r="Y174" s="46">
        <f>SUM(Y5:Y172)</f>
        <v>0</v>
      </c>
      <c r="Z174" s="46">
        <f>SUM(Z5:Z172)</f>
        <v>572.585509313393</v>
      </c>
      <c r="AA174" s="13"/>
      <c r="AB174" s="13"/>
      <c r="AC174" s="8"/>
      <c r="AD174" s="8"/>
      <c r="AE174" s="8"/>
      <c r="AF174" s="8" t="s">
        <v>101</v>
      </c>
    </row>
    <row r="175" spans="1:34" x14ac:dyDescent="0.25">
      <c r="M175" s="18"/>
      <c r="AC175" s="8"/>
      <c r="AD175" s="8"/>
      <c r="AE175" s="8"/>
      <c r="AF175" s="8" t="s">
        <v>101</v>
      </c>
    </row>
    <row r="176" spans="1:34" x14ac:dyDescent="0.25">
      <c r="M176" s="18"/>
      <c r="N176" s="18"/>
      <c r="AC176" s="8"/>
      <c r="AD176" s="8"/>
      <c r="AE176" s="8"/>
      <c r="AF176" s="8" t="s">
        <v>101</v>
      </c>
    </row>
    <row r="177" spans="1:32" x14ac:dyDescent="0.25">
      <c r="A177" s="38">
        <v>309</v>
      </c>
      <c r="B177" s="53"/>
      <c r="C177" s="62"/>
      <c r="D177" s="62"/>
      <c r="E177" s="19">
        <v>24.574999999999999</v>
      </c>
      <c r="F177" s="19">
        <v>21.117405426665449</v>
      </c>
      <c r="G177" s="19">
        <v>16.188015631187277</v>
      </c>
      <c r="H177" s="19">
        <v>13.845181906365024</v>
      </c>
      <c r="I177" s="19">
        <v>14.754012881051075</v>
      </c>
      <c r="J177" s="19">
        <v>15.26319407630195</v>
      </c>
      <c r="K177" s="19">
        <v>22.001768807366275</v>
      </c>
      <c r="L177" s="65"/>
      <c r="M177" s="62"/>
      <c r="AC177" s="8"/>
      <c r="AD177" s="8"/>
      <c r="AE177" s="8"/>
      <c r="AF177" s="8" t="s">
        <v>101</v>
      </c>
    </row>
    <row r="178" spans="1:32" x14ac:dyDescent="0.25">
      <c r="A178" s="38">
        <v>316</v>
      </c>
      <c r="B178" s="53"/>
      <c r="C178" s="62"/>
      <c r="D178" s="62"/>
      <c r="E178" s="62"/>
      <c r="F178" s="62"/>
      <c r="G178" s="62"/>
      <c r="H178" s="62"/>
      <c r="I178" s="62"/>
      <c r="J178" s="62"/>
      <c r="K178" s="62"/>
      <c r="L178" s="65"/>
      <c r="M178" s="55" t="s">
        <v>43</v>
      </c>
      <c r="AC178" s="8"/>
      <c r="AD178" s="8"/>
      <c r="AE178" s="8"/>
      <c r="AF178" s="8" t="s">
        <v>101</v>
      </c>
    </row>
    <row r="179" spans="1:32" x14ac:dyDescent="0.25">
      <c r="AC179" s="8"/>
      <c r="AD179" s="8"/>
      <c r="AE179" s="8"/>
      <c r="AF179" s="8" t="s">
        <v>101</v>
      </c>
    </row>
    <row r="180" spans="1:32" x14ac:dyDescent="0.25">
      <c r="AC180" s="8"/>
      <c r="AD180" s="8"/>
      <c r="AE180" s="8"/>
      <c r="AF180" s="8" t="s">
        <v>101</v>
      </c>
    </row>
    <row r="181" spans="1:32" x14ac:dyDescent="0.25">
      <c r="T181" s="78"/>
      <c r="U181" s="78"/>
      <c r="V181" s="78"/>
      <c r="W181" s="83"/>
    </row>
    <row r="182" spans="1:32" x14ac:dyDescent="0.25">
      <c r="T182" s="78"/>
      <c r="U182" s="78"/>
      <c r="V182" s="78"/>
      <c r="W182" s="83"/>
    </row>
    <row r="183" spans="1:32" x14ac:dyDescent="0.25">
      <c r="L183" s="11"/>
      <c r="S183" s="11"/>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84"/>
  <sheetViews>
    <sheetView workbookViewId="0">
      <pane xSplit="1" ySplit="4" topLeftCell="B5" activePane="bottomRight" state="frozen"/>
      <selection pane="topRight" activeCell="B1" sqref="B1"/>
      <selection pane="bottomLeft" activeCell="A5" sqref="A5"/>
      <selection pane="bottomRight" activeCell="T181" sqref="T181:W182"/>
    </sheetView>
  </sheetViews>
  <sheetFormatPr defaultRowHeight="15" x14ac:dyDescent="0.25"/>
  <cols>
    <col min="1" max="1" width="6.42578125" style="11" customWidth="1"/>
    <col min="2" max="2" width="8" style="11" customWidth="1"/>
    <col min="3" max="3" width="7.140625" style="11" customWidth="1"/>
    <col min="4" max="4" width="3" style="11" customWidth="1"/>
    <col min="5" max="11" width="8.7109375" style="11" customWidth="1"/>
    <col min="12" max="12" width="2.28515625" style="18" customWidth="1"/>
    <col min="13" max="13" width="10.5703125" style="11" customWidth="1"/>
    <col min="14" max="15" width="8" style="11" customWidth="1"/>
    <col min="16" max="16" width="5.5703125" style="11" customWidth="1"/>
    <col min="17" max="17" width="5.5703125" style="62" customWidth="1"/>
    <col min="18" max="18" width="9.140625" style="11"/>
    <col min="19" max="19" width="2.42578125" style="18" customWidth="1"/>
    <col min="20" max="20" width="8.42578125" style="11" customWidth="1"/>
    <col min="21" max="21" width="8.28515625" style="11" customWidth="1"/>
    <col min="22" max="22" width="7.7109375" style="11" customWidth="1"/>
    <col min="23" max="24" width="8.28515625" style="11" customWidth="1"/>
    <col min="25" max="25" width="9.28515625" style="11" customWidth="1"/>
    <col min="26" max="26" width="8.28515625" style="11" customWidth="1"/>
    <col min="27" max="27" width="2.7109375" style="11" customWidth="1"/>
    <col min="28" max="28" width="2.42578125" style="11" customWidth="1"/>
    <col min="29" max="16384" width="9.140625" style="11"/>
  </cols>
  <sheetData>
    <row r="1" spans="1:34" ht="15.75" x14ac:dyDescent="0.25">
      <c r="A1" s="21" t="s">
        <v>92</v>
      </c>
      <c r="G1" s="21" t="s">
        <v>88</v>
      </c>
    </row>
    <row r="2" spans="1:34" x14ac:dyDescent="0.25">
      <c r="B2" s="22" t="s">
        <v>93</v>
      </c>
      <c r="D2" s="23"/>
      <c r="E2" s="22" t="s">
        <v>388</v>
      </c>
      <c r="L2" s="24"/>
      <c r="M2" s="22" t="s">
        <v>94</v>
      </c>
      <c r="S2" s="24"/>
      <c r="T2" s="22" t="s">
        <v>95</v>
      </c>
      <c r="AB2" s="23"/>
      <c r="AC2" s="22" t="s">
        <v>96</v>
      </c>
    </row>
    <row r="3" spans="1:34" x14ac:dyDescent="0.25">
      <c r="A3" s="7" t="s">
        <v>0</v>
      </c>
      <c r="B3" s="25" t="s">
        <v>15</v>
      </c>
      <c r="C3" s="7" t="s">
        <v>16</v>
      </c>
      <c r="D3" s="23"/>
      <c r="E3" s="25" t="s">
        <v>18</v>
      </c>
      <c r="F3" s="25" t="s">
        <v>19</v>
      </c>
      <c r="G3" s="25" t="s">
        <v>20</v>
      </c>
      <c r="H3" s="25" t="s">
        <v>21</v>
      </c>
      <c r="I3" s="25" t="s">
        <v>77</v>
      </c>
      <c r="J3" s="25" t="s">
        <v>78</v>
      </c>
      <c r="K3" s="25" t="s">
        <v>79</v>
      </c>
      <c r="L3" s="26"/>
      <c r="M3" s="27" t="s">
        <v>9</v>
      </c>
      <c r="N3" s="27" t="s">
        <v>11</v>
      </c>
      <c r="O3" s="27" t="s">
        <v>13</v>
      </c>
      <c r="P3" s="27" t="s">
        <v>44</v>
      </c>
      <c r="Q3" s="27" t="s">
        <v>157</v>
      </c>
      <c r="R3" s="27" t="s">
        <v>41</v>
      </c>
      <c r="S3" s="26"/>
      <c r="T3" s="27" t="s">
        <v>2</v>
      </c>
      <c r="U3" s="27" t="s">
        <v>5</v>
      </c>
      <c r="V3" s="27" t="s">
        <v>6</v>
      </c>
      <c r="W3" s="27" t="s">
        <v>7</v>
      </c>
      <c r="X3" s="27" t="s">
        <v>4</v>
      </c>
      <c r="Y3" s="27" t="s">
        <v>17</v>
      </c>
      <c r="Z3" s="27" t="s">
        <v>8</v>
      </c>
      <c r="AA3" s="27" t="s">
        <v>74</v>
      </c>
      <c r="AB3" s="23"/>
      <c r="AC3" s="28" t="s">
        <v>97</v>
      </c>
      <c r="AE3" s="28" t="s">
        <v>98</v>
      </c>
      <c r="AF3" s="29"/>
    </row>
    <row r="4" spans="1:34" x14ac:dyDescent="0.25">
      <c r="B4" s="30" t="s">
        <v>3</v>
      </c>
      <c r="C4" s="1" t="s">
        <v>3</v>
      </c>
      <c r="D4" s="23"/>
      <c r="E4" s="31" t="s">
        <v>22</v>
      </c>
      <c r="F4" s="31" t="s">
        <v>22</v>
      </c>
      <c r="G4" s="31" t="s">
        <v>22</v>
      </c>
      <c r="H4" s="31" t="s">
        <v>22</v>
      </c>
      <c r="I4" s="31" t="s">
        <v>22</v>
      </c>
      <c r="J4" s="31" t="s">
        <v>22</v>
      </c>
      <c r="K4" s="31" t="s">
        <v>22</v>
      </c>
      <c r="L4" s="32"/>
      <c r="M4" s="33" t="s">
        <v>10</v>
      </c>
      <c r="N4" s="33" t="s">
        <v>12</v>
      </c>
      <c r="O4" s="33" t="s">
        <v>14</v>
      </c>
      <c r="P4" s="33"/>
      <c r="Q4" s="33" t="s">
        <v>158</v>
      </c>
      <c r="R4" s="33" t="s">
        <v>42</v>
      </c>
      <c r="S4" s="32"/>
      <c r="T4" s="34" t="s">
        <v>3</v>
      </c>
      <c r="U4" s="34"/>
      <c r="V4" s="34"/>
      <c r="W4" s="34" t="s">
        <v>3</v>
      </c>
      <c r="X4" s="34" t="s">
        <v>3</v>
      </c>
      <c r="Y4" s="34" t="s">
        <v>3</v>
      </c>
      <c r="Z4" s="34" t="s">
        <v>3</v>
      </c>
      <c r="AA4" s="35" t="s">
        <v>3</v>
      </c>
      <c r="AB4" s="23"/>
      <c r="AC4" s="36" t="s">
        <v>99</v>
      </c>
      <c r="AD4" s="36" t="s">
        <v>100</v>
      </c>
      <c r="AE4" s="36" t="s">
        <v>99</v>
      </c>
      <c r="AF4" s="37" t="s">
        <v>100</v>
      </c>
    </row>
    <row r="5" spans="1:34" x14ac:dyDescent="0.25">
      <c r="A5" s="38">
        <v>130</v>
      </c>
      <c r="B5" s="39"/>
      <c r="C5" s="41"/>
      <c r="D5" s="18"/>
      <c r="E5" s="40"/>
      <c r="F5" s="40"/>
      <c r="G5" s="40"/>
      <c r="H5" s="40"/>
      <c r="I5" s="40"/>
      <c r="J5" s="40"/>
      <c r="K5" s="40"/>
      <c r="L5" s="40"/>
      <c r="M5" s="38"/>
      <c r="N5" s="4">
        <v>50</v>
      </c>
      <c r="O5" s="59">
        <v>0</v>
      </c>
      <c r="P5" s="42"/>
      <c r="Q5" s="42"/>
      <c r="R5" s="68">
        <v>150</v>
      </c>
      <c r="S5" s="40"/>
      <c r="T5" s="2">
        <v>2.0782492160797119</v>
      </c>
      <c r="U5" s="9">
        <v>0.15</v>
      </c>
      <c r="V5" s="9">
        <v>1</v>
      </c>
      <c r="W5" s="9">
        <v>0.31173738241195675</v>
      </c>
      <c r="X5" s="9">
        <v>0</v>
      </c>
      <c r="Y5" s="14"/>
      <c r="Z5" s="9">
        <f t="shared" ref="Z5:Z59" si="0">W5+X5</f>
        <v>0.31173738241195675</v>
      </c>
      <c r="AA5" s="43"/>
      <c r="AC5" s="3">
        <v>55</v>
      </c>
      <c r="AD5" s="44" t="s">
        <v>101</v>
      </c>
      <c r="AE5" s="3">
        <v>6</v>
      </c>
      <c r="AF5" s="44"/>
      <c r="AG5" s="62"/>
      <c r="AH5" s="62"/>
    </row>
    <row r="6" spans="1:34" x14ac:dyDescent="0.25">
      <c r="A6" s="38">
        <v>131</v>
      </c>
      <c r="B6" s="39"/>
      <c r="C6" s="41"/>
      <c r="D6" s="18"/>
      <c r="E6" s="40"/>
      <c r="F6" s="40"/>
      <c r="G6" s="40"/>
      <c r="H6" s="40"/>
      <c r="I6" s="40"/>
      <c r="J6" s="40"/>
      <c r="K6" s="40"/>
      <c r="L6" s="40"/>
      <c r="M6" s="58" t="s">
        <v>102</v>
      </c>
      <c r="N6" s="4">
        <v>50</v>
      </c>
      <c r="O6" s="5">
        <v>0</v>
      </c>
      <c r="P6" s="42"/>
      <c r="Q6" s="42"/>
      <c r="R6" s="19">
        <v>33.700000000000003</v>
      </c>
      <c r="S6" s="40"/>
      <c r="T6" s="2">
        <v>5.4345545768737793</v>
      </c>
      <c r="U6" s="9">
        <v>0.15</v>
      </c>
      <c r="V6" s="9">
        <v>0.75095785440613028</v>
      </c>
      <c r="W6" s="9">
        <v>0.61216821670532229</v>
      </c>
      <c r="X6" s="9">
        <v>0</v>
      </c>
      <c r="Y6" s="14"/>
      <c r="Z6" s="9">
        <f t="shared" si="0"/>
        <v>0.61216821670532229</v>
      </c>
      <c r="AA6" s="43"/>
      <c r="AC6" s="3">
        <v>55.612168216705321</v>
      </c>
      <c r="AD6" s="44" t="s">
        <v>101</v>
      </c>
      <c r="AE6" s="3">
        <v>6.6121682167053226</v>
      </c>
      <c r="AF6" s="44" t="s">
        <v>101</v>
      </c>
      <c r="AG6" s="62"/>
      <c r="AH6" s="62"/>
    </row>
    <row r="7" spans="1:34" x14ac:dyDescent="0.25">
      <c r="A7" s="38">
        <v>132</v>
      </c>
      <c r="B7" s="39"/>
      <c r="C7" s="41"/>
      <c r="D7" s="18"/>
      <c r="E7" s="40"/>
      <c r="F7" s="40"/>
      <c r="G7" s="40"/>
      <c r="H7" s="40"/>
      <c r="I7" s="40"/>
      <c r="J7" s="40"/>
      <c r="K7" s="40"/>
      <c r="L7" s="40"/>
      <c r="M7" s="38"/>
      <c r="N7" s="4">
        <v>50</v>
      </c>
      <c r="O7" s="5">
        <v>0</v>
      </c>
      <c r="P7" s="42"/>
      <c r="Q7" s="42"/>
      <c r="R7" s="40"/>
      <c r="S7" s="40"/>
      <c r="T7" s="2">
        <v>10.499996185302734</v>
      </c>
      <c r="U7" s="9">
        <v>0.15</v>
      </c>
      <c r="V7" s="9">
        <v>0.6008476403481201</v>
      </c>
      <c r="W7" s="9">
        <v>0.94633468974051149</v>
      </c>
      <c r="X7" s="9">
        <v>0</v>
      </c>
      <c r="Y7" s="14"/>
      <c r="Z7" s="9">
        <f t="shared" si="0"/>
        <v>0.94633468974051149</v>
      </c>
      <c r="AA7" s="43"/>
      <c r="AC7" s="3">
        <v>56.558502906445831</v>
      </c>
      <c r="AD7" s="44" t="s">
        <v>101</v>
      </c>
      <c r="AE7" s="3">
        <v>7.5585029064458338</v>
      </c>
      <c r="AF7" s="44" t="s">
        <v>101</v>
      </c>
      <c r="AG7" s="62"/>
      <c r="AH7" s="62"/>
    </row>
    <row r="8" spans="1:34" x14ac:dyDescent="0.25">
      <c r="A8" s="38">
        <v>133</v>
      </c>
      <c r="B8" s="39"/>
      <c r="C8" s="41"/>
      <c r="D8" s="18"/>
      <c r="E8" s="40"/>
      <c r="F8" s="40"/>
      <c r="G8" s="40"/>
      <c r="H8" s="40"/>
      <c r="I8" s="40"/>
      <c r="J8" s="40"/>
      <c r="K8" s="40"/>
      <c r="L8" s="40"/>
      <c r="M8" s="38"/>
      <c r="N8" s="4">
        <v>50</v>
      </c>
      <c r="O8" s="5">
        <v>0</v>
      </c>
      <c r="P8" s="42"/>
      <c r="Q8" s="42"/>
      <c r="R8" s="40"/>
      <c r="S8" s="40"/>
      <c r="T8" s="2">
        <v>8.8215789794921875</v>
      </c>
      <c r="U8" s="9">
        <v>0.15</v>
      </c>
      <c r="V8" s="9">
        <v>0.36879622217420166</v>
      </c>
      <c r="W8" s="9">
        <v>0.48800475018721018</v>
      </c>
      <c r="X8" s="9">
        <v>0</v>
      </c>
      <c r="Y8" s="14"/>
      <c r="Z8" s="9">
        <f t="shared" si="0"/>
        <v>0.48800475018721018</v>
      </c>
      <c r="AA8" s="43"/>
      <c r="AC8" s="3">
        <v>57.04650765663304</v>
      </c>
      <c r="AD8" s="44" t="s">
        <v>101</v>
      </c>
      <c r="AE8" s="3">
        <v>8.0465076566330431</v>
      </c>
      <c r="AF8" s="44" t="s">
        <v>101</v>
      </c>
      <c r="AG8" s="62"/>
      <c r="AH8" s="62"/>
    </row>
    <row r="9" spans="1:34" x14ac:dyDescent="0.25">
      <c r="A9" s="38">
        <v>134</v>
      </c>
      <c r="B9" s="39"/>
      <c r="C9" s="41"/>
      <c r="D9" s="18"/>
      <c r="E9" s="40"/>
      <c r="F9" s="40"/>
      <c r="G9" s="40"/>
      <c r="H9" s="40"/>
      <c r="I9" s="40"/>
      <c r="J9" s="40"/>
      <c r="K9" s="40"/>
      <c r="L9" s="40"/>
      <c r="M9" s="38"/>
      <c r="N9" s="4">
        <v>50</v>
      </c>
      <c r="O9" s="5">
        <v>0</v>
      </c>
      <c r="P9" s="42"/>
      <c r="Q9" s="42"/>
      <c r="R9" s="40"/>
      <c r="S9" s="40"/>
      <c r="T9" s="2">
        <v>7.098060131072998</v>
      </c>
      <c r="U9" s="9">
        <v>0.15</v>
      </c>
      <c r="V9" s="9">
        <v>0.24913222212829594</v>
      </c>
      <c r="W9" s="9">
        <v>0.26525332398817192</v>
      </c>
      <c r="X9" s="9">
        <v>0</v>
      </c>
      <c r="Y9" s="14"/>
      <c r="Z9" s="9">
        <f t="shared" si="0"/>
        <v>0.26525332398817192</v>
      </c>
      <c r="AA9" s="43"/>
      <c r="AC9" s="3">
        <v>57.311760980621209</v>
      </c>
      <c r="AD9" s="44" t="s">
        <v>101</v>
      </c>
      <c r="AE9" s="3">
        <v>8.3117609806212158</v>
      </c>
      <c r="AF9" s="44" t="s">
        <v>101</v>
      </c>
      <c r="AG9" s="62"/>
      <c r="AH9" s="62"/>
    </row>
    <row r="10" spans="1:34" x14ac:dyDescent="0.25">
      <c r="A10" s="38">
        <v>135</v>
      </c>
      <c r="B10" s="39"/>
      <c r="C10" s="41"/>
      <c r="D10" s="18"/>
      <c r="E10" s="40"/>
      <c r="F10" s="40"/>
      <c r="G10" s="40"/>
      <c r="H10" s="40"/>
      <c r="I10" s="40"/>
      <c r="J10" s="40"/>
      <c r="K10" s="40"/>
      <c r="L10" s="40"/>
      <c r="M10" s="38"/>
      <c r="N10" s="4">
        <v>50</v>
      </c>
      <c r="O10" s="5">
        <v>0</v>
      </c>
      <c r="P10" s="42"/>
      <c r="Q10" s="42"/>
      <c r="R10" s="40"/>
      <c r="S10" s="40"/>
      <c r="T10" s="2">
        <v>8.3419036865234375</v>
      </c>
      <c r="U10" s="9">
        <v>0.15</v>
      </c>
      <c r="V10" s="9">
        <v>0.18408926145686663</v>
      </c>
      <c r="W10" s="9">
        <v>0.23034823331946191</v>
      </c>
      <c r="X10" s="9">
        <v>0</v>
      </c>
      <c r="Y10" s="14"/>
      <c r="Z10" s="9">
        <f t="shared" si="0"/>
        <v>0.23034823331946191</v>
      </c>
      <c r="AA10" s="43"/>
      <c r="AC10" s="3">
        <v>57.54210921394067</v>
      </c>
      <c r="AD10" s="44" t="s">
        <v>101</v>
      </c>
      <c r="AE10" s="3">
        <v>8.5421092139406785</v>
      </c>
      <c r="AF10" s="44" t="s">
        <v>101</v>
      </c>
      <c r="AG10" s="62"/>
      <c r="AH10" s="62"/>
    </row>
    <row r="11" spans="1:34" x14ac:dyDescent="0.25">
      <c r="A11" s="38">
        <v>136</v>
      </c>
      <c r="B11" s="39"/>
      <c r="C11" s="41"/>
      <c r="D11" s="18"/>
      <c r="E11" s="40"/>
      <c r="F11" s="40"/>
      <c r="G11" s="40"/>
      <c r="H11" s="40"/>
      <c r="I11" s="40"/>
      <c r="J11" s="40"/>
      <c r="K11" s="40"/>
      <c r="L11" s="40"/>
      <c r="M11" s="38"/>
      <c r="N11" s="4">
        <v>50</v>
      </c>
      <c r="O11" s="5">
        <v>0</v>
      </c>
      <c r="P11" s="42"/>
      <c r="Q11" s="42"/>
      <c r="R11" s="40"/>
      <c r="S11" s="40"/>
      <c r="T11" s="2">
        <v>5.1709742546081543</v>
      </c>
      <c r="U11" s="9">
        <v>0.15</v>
      </c>
      <c r="V11" s="9">
        <v>0.12760540347814781</v>
      </c>
      <c r="W11" s="9">
        <v>9.8976638420158219E-2</v>
      </c>
      <c r="X11" s="9">
        <v>0</v>
      </c>
      <c r="Y11" s="14"/>
      <c r="Z11" s="9">
        <f t="shared" si="0"/>
        <v>9.8976638420158219E-2</v>
      </c>
      <c r="AA11" s="43"/>
      <c r="AC11" s="3">
        <v>57.641085852360831</v>
      </c>
      <c r="AD11" s="44" t="s">
        <v>101</v>
      </c>
      <c r="AE11" s="3">
        <v>8.6410858523608365</v>
      </c>
      <c r="AF11" s="44" t="s">
        <v>101</v>
      </c>
      <c r="AG11" s="62"/>
      <c r="AH11" s="62"/>
    </row>
    <row r="12" spans="1:34" x14ac:dyDescent="0.25">
      <c r="A12" s="38">
        <v>137</v>
      </c>
      <c r="B12" s="39"/>
      <c r="C12" s="41"/>
      <c r="D12" s="18"/>
      <c r="E12" s="40"/>
      <c r="F12" s="40"/>
      <c r="G12" s="40"/>
      <c r="H12" s="40"/>
      <c r="I12" s="40"/>
      <c r="J12" s="40"/>
      <c r="K12" s="40"/>
      <c r="L12" s="40"/>
      <c r="M12" s="38"/>
      <c r="N12" s="4">
        <v>50</v>
      </c>
      <c r="O12" s="5">
        <v>0</v>
      </c>
      <c r="P12" s="42"/>
      <c r="Q12" s="42"/>
      <c r="R12" s="40"/>
      <c r="S12" s="40"/>
      <c r="T12" s="2">
        <v>6.8380751609802246</v>
      </c>
      <c r="U12" s="9">
        <v>0.15</v>
      </c>
      <c r="V12" s="9">
        <v>0.10333526991918186</v>
      </c>
      <c r="W12" s="9">
        <v>0.10599215137313167</v>
      </c>
      <c r="X12" s="9">
        <v>0</v>
      </c>
      <c r="Y12" s="14"/>
      <c r="Z12" s="9">
        <f t="shared" si="0"/>
        <v>0.10599215137313167</v>
      </c>
      <c r="AA12" s="43"/>
      <c r="AC12" s="3">
        <v>57.747078003733961</v>
      </c>
      <c r="AD12" s="44" t="s">
        <v>101</v>
      </c>
      <c r="AE12" s="3">
        <v>8.7470780037339679</v>
      </c>
      <c r="AF12" s="44" t="s">
        <v>101</v>
      </c>
      <c r="AG12" s="62"/>
      <c r="AH12" s="62"/>
    </row>
    <row r="13" spans="1:34" x14ac:dyDescent="0.25">
      <c r="A13" s="38">
        <v>138</v>
      </c>
      <c r="B13" s="39"/>
      <c r="C13" s="40"/>
      <c r="D13" s="18"/>
      <c r="E13" s="40"/>
      <c r="F13" s="40"/>
      <c r="G13" s="40"/>
      <c r="H13" s="40"/>
      <c r="I13" s="40"/>
      <c r="J13" s="40"/>
      <c r="K13" s="40"/>
      <c r="L13" s="40"/>
      <c r="M13" s="38"/>
      <c r="N13" s="4">
        <v>60</v>
      </c>
      <c r="O13" s="5">
        <v>0</v>
      </c>
      <c r="P13" s="42"/>
      <c r="Q13" s="42"/>
      <c r="R13" s="40"/>
      <c r="S13" s="40"/>
      <c r="T13" s="2">
        <v>8.009526252746582</v>
      </c>
      <c r="U13" s="9">
        <v>0.15</v>
      </c>
      <c r="V13" s="9">
        <v>0.30950870493722171</v>
      </c>
      <c r="W13" s="9">
        <v>0.37185271464724096</v>
      </c>
      <c r="X13" s="9">
        <v>0</v>
      </c>
      <c r="Y13" s="14"/>
      <c r="Z13" s="9">
        <f t="shared" si="0"/>
        <v>0.37185271464724096</v>
      </c>
      <c r="AA13" s="43"/>
      <c r="AC13" s="3">
        <v>58.118930718381201</v>
      </c>
      <c r="AD13" s="44" t="s">
        <v>101</v>
      </c>
      <c r="AE13" s="3">
        <v>9.1189307183812094</v>
      </c>
      <c r="AF13" s="44" t="s">
        <v>101</v>
      </c>
      <c r="AG13" s="62"/>
      <c r="AH13" s="62"/>
    </row>
    <row r="14" spans="1:34" x14ac:dyDescent="0.25">
      <c r="A14" s="38">
        <v>139</v>
      </c>
      <c r="B14" s="39"/>
      <c r="C14" s="40"/>
      <c r="D14" s="18"/>
      <c r="E14" s="40"/>
      <c r="F14" s="40"/>
      <c r="G14" s="40"/>
      <c r="H14" s="40"/>
      <c r="I14" s="40"/>
      <c r="J14" s="40"/>
      <c r="K14" s="40"/>
      <c r="L14" s="40"/>
      <c r="M14" s="38"/>
      <c r="N14" s="4">
        <v>70</v>
      </c>
      <c r="O14" s="5">
        <v>0</v>
      </c>
      <c r="P14" s="42"/>
      <c r="Q14" s="42"/>
      <c r="R14" s="40"/>
      <c r="S14" s="40"/>
      <c r="T14" s="2">
        <v>7.3676815032958984</v>
      </c>
      <c r="U14" s="9">
        <v>0.15</v>
      </c>
      <c r="V14" s="9">
        <v>0.42295114694661046</v>
      </c>
      <c r="W14" s="9">
        <v>0.46742540132344912</v>
      </c>
      <c r="X14" s="9">
        <v>0</v>
      </c>
      <c r="Y14" s="14"/>
      <c r="Z14" s="9">
        <f t="shared" si="0"/>
        <v>0.46742540132344912</v>
      </c>
      <c r="AA14" s="43"/>
      <c r="AC14" s="3">
        <v>58.586356119704647</v>
      </c>
      <c r="AD14" s="44" t="s">
        <v>101</v>
      </c>
      <c r="AE14" s="3">
        <v>9.586356119704659</v>
      </c>
      <c r="AF14" s="44" t="s">
        <v>101</v>
      </c>
      <c r="AG14" s="62"/>
      <c r="AH14" s="62"/>
    </row>
    <row r="15" spans="1:34" x14ac:dyDescent="0.25">
      <c r="A15" s="38">
        <v>140</v>
      </c>
      <c r="B15" s="39"/>
      <c r="C15" s="19">
        <v>12.1</v>
      </c>
      <c r="D15" s="18"/>
      <c r="E15" s="40"/>
      <c r="F15" s="40"/>
      <c r="G15" s="40"/>
      <c r="H15" s="40"/>
      <c r="I15" s="40"/>
      <c r="J15" s="40"/>
      <c r="K15" s="40"/>
      <c r="L15" s="40"/>
      <c r="M15" s="38"/>
      <c r="N15" s="4">
        <v>80</v>
      </c>
      <c r="O15" s="5">
        <v>0</v>
      </c>
      <c r="P15" s="42"/>
      <c r="Q15" s="42"/>
      <c r="R15" s="40"/>
      <c r="S15" s="40"/>
      <c r="T15" s="2">
        <v>7.4678773880004883</v>
      </c>
      <c r="U15" s="9">
        <v>0.15</v>
      </c>
      <c r="V15" s="9">
        <v>0.49902597556145906</v>
      </c>
      <c r="W15" s="9">
        <v>0.55899971983804564</v>
      </c>
      <c r="X15" s="9">
        <v>3.1306548835666952</v>
      </c>
      <c r="Y15" s="14"/>
      <c r="Z15" s="9">
        <f t="shared" si="0"/>
        <v>3.6896546034047408</v>
      </c>
      <c r="AA15" s="43"/>
      <c r="AC15" s="3">
        <v>50.176010723109393</v>
      </c>
      <c r="AD15" s="44" t="s">
        <v>101</v>
      </c>
      <c r="AE15" s="3">
        <v>1.1760107231093997</v>
      </c>
      <c r="AF15" s="44" t="s">
        <v>101</v>
      </c>
      <c r="AG15" s="62"/>
      <c r="AH15" s="62"/>
    </row>
    <row r="16" spans="1:34" x14ac:dyDescent="0.25">
      <c r="A16" s="38">
        <v>141</v>
      </c>
      <c r="B16" s="39"/>
      <c r="C16" s="40"/>
      <c r="D16" s="18"/>
      <c r="E16" s="40"/>
      <c r="F16" s="40"/>
      <c r="G16" s="40"/>
      <c r="H16" s="40"/>
      <c r="I16" s="40"/>
      <c r="J16" s="40"/>
      <c r="K16" s="40"/>
      <c r="L16" s="40"/>
      <c r="M16" s="56"/>
      <c r="N16" s="4">
        <v>90</v>
      </c>
      <c r="O16" s="5">
        <v>0</v>
      </c>
      <c r="P16" s="42"/>
      <c r="Q16" s="42"/>
      <c r="R16" s="40"/>
      <c r="S16" s="40"/>
      <c r="T16" s="2">
        <v>3.3833808898925781</v>
      </c>
      <c r="U16" s="9">
        <v>0.15</v>
      </c>
      <c r="V16" s="9">
        <v>1</v>
      </c>
      <c r="W16" s="9">
        <v>0.50750713348388665</v>
      </c>
      <c r="X16" s="9">
        <v>0</v>
      </c>
      <c r="Y16" s="14"/>
      <c r="Z16" s="9">
        <f t="shared" si="0"/>
        <v>0.50750713348388665</v>
      </c>
      <c r="AA16" s="43"/>
      <c r="AC16" s="3">
        <v>50.683517856593276</v>
      </c>
      <c r="AD16" s="44" t="s">
        <v>101</v>
      </c>
      <c r="AE16" s="3">
        <v>1.6835178565932862</v>
      </c>
      <c r="AF16" s="44" t="s">
        <v>101</v>
      </c>
      <c r="AG16" s="62"/>
      <c r="AH16" s="62"/>
    </row>
    <row r="17" spans="1:34" x14ac:dyDescent="0.25">
      <c r="A17" s="38">
        <v>142</v>
      </c>
      <c r="B17" s="39"/>
      <c r="C17" s="40"/>
      <c r="D17" s="18"/>
      <c r="E17" s="40"/>
      <c r="F17" s="40"/>
      <c r="G17" s="40"/>
      <c r="H17" s="40"/>
      <c r="I17" s="40"/>
      <c r="J17" s="40"/>
      <c r="K17" s="40"/>
      <c r="L17" s="40"/>
      <c r="M17" s="55" t="s">
        <v>103</v>
      </c>
      <c r="N17" s="4">
        <v>100</v>
      </c>
      <c r="O17" s="59">
        <v>0.01</v>
      </c>
      <c r="P17" s="42"/>
      <c r="Q17" s="42"/>
      <c r="R17" s="40"/>
      <c r="S17" s="40"/>
      <c r="T17" s="2">
        <v>4.3019289970397949</v>
      </c>
      <c r="U17" s="9">
        <v>0.16012499999999999</v>
      </c>
      <c r="V17" s="9">
        <v>1</v>
      </c>
      <c r="W17" s="9">
        <v>0.68884638065099713</v>
      </c>
      <c r="X17" s="9">
        <v>0</v>
      </c>
      <c r="Y17" s="14"/>
      <c r="Z17" s="9">
        <f t="shared" si="0"/>
        <v>0.68884638065099713</v>
      </c>
      <c r="AA17" s="43"/>
      <c r="AC17" s="3">
        <v>51.372364237244277</v>
      </c>
      <c r="AD17" s="44" t="s">
        <v>101</v>
      </c>
      <c r="AE17" s="3">
        <v>2.3723642372442835</v>
      </c>
      <c r="AF17" s="44" t="s">
        <v>101</v>
      </c>
      <c r="AG17" s="62"/>
      <c r="AH17" s="62"/>
    </row>
    <row r="18" spans="1:34" x14ac:dyDescent="0.25">
      <c r="A18" s="38">
        <v>143</v>
      </c>
      <c r="B18" s="50">
        <v>4</v>
      </c>
      <c r="C18" s="40"/>
      <c r="D18" s="18"/>
      <c r="E18" s="40"/>
      <c r="F18" s="40"/>
      <c r="G18" s="40"/>
      <c r="H18" s="40"/>
      <c r="I18" s="40"/>
      <c r="J18" s="40"/>
      <c r="K18" s="40"/>
      <c r="L18" s="40"/>
      <c r="M18" s="38"/>
      <c r="N18" s="4">
        <v>110</v>
      </c>
      <c r="O18" s="5">
        <v>0.01</v>
      </c>
      <c r="P18" s="42"/>
      <c r="Q18" s="42"/>
      <c r="R18" s="40"/>
      <c r="S18" s="40"/>
      <c r="T18" s="2">
        <v>2.367823600769043</v>
      </c>
      <c r="U18" s="9">
        <v>0.16012499999999999</v>
      </c>
      <c r="V18" s="9">
        <v>1</v>
      </c>
      <c r="W18" s="9">
        <v>0.379147754073143</v>
      </c>
      <c r="X18" s="9">
        <v>1.9886758466959</v>
      </c>
      <c r="Y18" s="14"/>
      <c r="Z18" s="9">
        <f t="shared" si="0"/>
        <v>2.367823600769043</v>
      </c>
      <c r="AA18" s="43"/>
      <c r="AC18" s="3">
        <v>50.721511991317421</v>
      </c>
      <c r="AD18" s="44" t="s">
        <v>101</v>
      </c>
      <c r="AE18" s="3">
        <v>1.7215119913174264</v>
      </c>
      <c r="AF18" s="44" t="s">
        <v>101</v>
      </c>
      <c r="AG18" s="62"/>
      <c r="AH18" s="62"/>
    </row>
    <row r="19" spans="1:34" x14ac:dyDescent="0.25">
      <c r="A19" s="38">
        <v>144</v>
      </c>
      <c r="B19" s="41"/>
      <c r="C19" s="40"/>
      <c r="D19" s="18"/>
      <c r="E19" s="40"/>
      <c r="F19" s="40"/>
      <c r="G19" s="40"/>
      <c r="H19" s="40"/>
      <c r="I19" s="40"/>
      <c r="J19" s="40"/>
      <c r="K19" s="40"/>
      <c r="L19" s="40"/>
      <c r="M19" s="38"/>
      <c r="N19" s="4">
        <v>120</v>
      </c>
      <c r="O19" s="5">
        <v>0.01</v>
      </c>
      <c r="P19" s="42"/>
      <c r="Q19" s="42"/>
      <c r="R19" s="40"/>
      <c r="S19" s="40"/>
      <c r="T19" s="2">
        <v>3.6422374248504639</v>
      </c>
      <c r="U19" s="9">
        <v>0.16012499999999999</v>
      </c>
      <c r="V19" s="9">
        <v>1</v>
      </c>
      <c r="W19" s="9">
        <v>0.58321326765418047</v>
      </c>
      <c r="X19" s="9">
        <v>0.98132415330409972</v>
      </c>
      <c r="Y19" s="14"/>
      <c r="Z19" s="9">
        <f t="shared" si="0"/>
        <v>1.5645374209582803</v>
      </c>
      <c r="AA19" s="43"/>
      <c r="AC19" s="3">
        <v>51.304725258971601</v>
      </c>
      <c r="AD19" s="44" t="s">
        <v>101</v>
      </c>
      <c r="AE19" s="3">
        <v>2.3047252589716067</v>
      </c>
      <c r="AF19" s="44" t="s">
        <v>101</v>
      </c>
      <c r="AG19" s="62"/>
      <c r="AH19" s="62"/>
    </row>
    <row r="20" spans="1:34" x14ac:dyDescent="0.25">
      <c r="A20" s="38">
        <v>145</v>
      </c>
      <c r="B20" s="50">
        <v>13</v>
      </c>
      <c r="C20" s="40"/>
      <c r="D20" s="18"/>
      <c r="E20" s="40"/>
      <c r="F20" s="40"/>
      <c r="G20" s="40"/>
      <c r="H20" s="40"/>
      <c r="I20" s="40"/>
      <c r="J20" s="40"/>
      <c r="K20" s="40"/>
      <c r="L20" s="40"/>
      <c r="M20" s="57"/>
      <c r="N20" s="4">
        <v>130</v>
      </c>
      <c r="O20" s="5">
        <v>0.01</v>
      </c>
      <c r="P20" s="42"/>
      <c r="Q20" s="42"/>
      <c r="R20" s="40"/>
      <c r="S20" s="40"/>
      <c r="T20" s="2">
        <v>1.6493057012557983</v>
      </c>
      <c r="U20" s="9">
        <v>0.16012499999999999</v>
      </c>
      <c r="V20" s="9">
        <v>1</v>
      </c>
      <c r="W20" s="9">
        <v>0.26409507541358468</v>
      </c>
      <c r="X20" s="9">
        <v>1.3852106258422137</v>
      </c>
      <c r="Y20" s="14"/>
      <c r="Z20" s="9">
        <f t="shared" si="0"/>
        <v>1.6493057012557983</v>
      </c>
      <c r="AA20" s="43"/>
      <c r="AC20" s="3">
        <v>47.47882033438519</v>
      </c>
      <c r="AD20" s="44" t="s">
        <v>101</v>
      </c>
      <c r="AE20" s="3">
        <v>0</v>
      </c>
      <c r="AF20" s="44" t="s">
        <v>101</v>
      </c>
      <c r="AG20" s="62"/>
      <c r="AH20" s="62"/>
    </row>
    <row r="21" spans="1:34" x14ac:dyDescent="0.25">
      <c r="A21" s="38">
        <v>146</v>
      </c>
      <c r="B21" s="41"/>
      <c r="C21" s="40"/>
      <c r="D21" s="18"/>
      <c r="E21" s="40"/>
      <c r="F21" s="40"/>
      <c r="G21" s="40"/>
      <c r="H21" s="40"/>
      <c r="I21" s="40"/>
      <c r="J21" s="40"/>
      <c r="K21" s="40"/>
      <c r="L21" s="40"/>
      <c r="M21" s="57"/>
      <c r="N21" s="4">
        <v>140</v>
      </c>
      <c r="O21" s="5">
        <v>0.01</v>
      </c>
      <c r="P21" s="42"/>
      <c r="Q21" s="42"/>
      <c r="R21" s="40"/>
      <c r="S21" s="40"/>
      <c r="T21" s="2">
        <v>4.7921571731567383</v>
      </c>
      <c r="U21" s="9">
        <v>0.16012499999999999</v>
      </c>
      <c r="V21" s="9">
        <v>1</v>
      </c>
      <c r="W21" s="9">
        <v>0.76734416735172262</v>
      </c>
      <c r="X21" s="9">
        <v>4.024813005805016</v>
      </c>
      <c r="Y21" s="14"/>
      <c r="Z21" s="9">
        <f t="shared" si="0"/>
        <v>4.7921571731567383</v>
      </c>
      <c r="AA21" s="43"/>
      <c r="AC21" s="3">
        <v>48.246164501736914</v>
      </c>
      <c r="AD21" s="44" t="s">
        <v>101</v>
      </c>
      <c r="AE21" s="3">
        <v>0.76734416735172262</v>
      </c>
      <c r="AF21" s="44" t="s">
        <v>101</v>
      </c>
      <c r="AG21" s="62"/>
      <c r="AH21" s="62"/>
    </row>
    <row r="22" spans="1:34" x14ac:dyDescent="0.25">
      <c r="A22" s="38">
        <v>147</v>
      </c>
      <c r="B22" s="41"/>
      <c r="C22" s="40"/>
      <c r="D22" s="18"/>
      <c r="E22" s="40"/>
      <c r="F22" s="40"/>
      <c r="G22" s="40"/>
      <c r="H22" s="40"/>
      <c r="I22" s="40"/>
      <c r="J22" s="40"/>
      <c r="K22" s="40"/>
      <c r="L22" s="40"/>
      <c r="M22" s="55" t="s">
        <v>104</v>
      </c>
      <c r="N22" s="4">
        <v>150</v>
      </c>
      <c r="O22" s="5">
        <v>0.01</v>
      </c>
      <c r="P22" s="42"/>
      <c r="Q22" s="42"/>
      <c r="R22" s="40"/>
      <c r="S22" s="40"/>
      <c r="T22" s="2">
        <v>6.2070317268371582</v>
      </c>
      <c r="U22" s="9">
        <v>0.16012499999999999</v>
      </c>
      <c r="V22" s="9">
        <v>1</v>
      </c>
      <c r="W22" s="9">
        <v>0.99390095525979993</v>
      </c>
      <c r="X22" s="9">
        <v>3.4999763683527707</v>
      </c>
      <c r="Y22" s="14"/>
      <c r="Z22" s="9">
        <f t="shared" si="0"/>
        <v>4.4938773236125709</v>
      </c>
      <c r="AA22" s="43"/>
      <c r="AC22" s="3">
        <v>49.24006545699671</v>
      </c>
      <c r="AD22" s="44" t="s">
        <v>101</v>
      </c>
      <c r="AE22" s="3">
        <v>1.7612451226115224</v>
      </c>
      <c r="AF22" s="44" t="s">
        <v>101</v>
      </c>
      <c r="AG22" s="62"/>
      <c r="AH22" s="62"/>
    </row>
    <row r="23" spans="1:34" x14ac:dyDescent="0.25">
      <c r="A23" s="38">
        <v>148</v>
      </c>
      <c r="B23" s="50">
        <v>2</v>
      </c>
      <c r="C23" s="40"/>
      <c r="D23" s="18"/>
      <c r="E23" s="40"/>
      <c r="F23" s="40"/>
      <c r="G23" s="40"/>
      <c r="H23" s="40"/>
      <c r="I23" s="40"/>
      <c r="J23" s="40"/>
      <c r="K23" s="40"/>
      <c r="L23" s="40"/>
      <c r="M23" s="38"/>
      <c r="N23" s="4">
        <v>160</v>
      </c>
      <c r="O23" s="5">
        <v>0.01</v>
      </c>
      <c r="P23" s="42"/>
      <c r="Q23" s="42"/>
      <c r="R23" s="40"/>
      <c r="S23" s="40"/>
      <c r="T23" s="2">
        <v>5.2571024894714355</v>
      </c>
      <c r="U23" s="9">
        <v>0.16012499999999999</v>
      </c>
      <c r="V23" s="9">
        <v>1</v>
      </c>
      <c r="W23" s="9">
        <v>0.84179353612661356</v>
      </c>
      <c r="X23" s="9">
        <v>1.4849999999999999</v>
      </c>
      <c r="Y23" s="14"/>
      <c r="Z23" s="9">
        <f t="shared" si="0"/>
        <v>2.3267935361266137</v>
      </c>
      <c r="AA23" s="43"/>
      <c r="AC23" s="3">
        <v>49.566858993123326</v>
      </c>
      <c r="AD23" s="44"/>
      <c r="AE23" s="3">
        <v>2.1180386587381355</v>
      </c>
      <c r="AF23" s="44"/>
      <c r="AG23" s="62"/>
      <c r="AH23" s="62"/>
    </row>
    <row r="24" spans="1:34" x14ac:dyDescent="0.25">
      <c r="A24" s="38">
        <v>149</v>
      </c>
      <c r="B24" s="41"/>
      <c r="C24" s="40"/>
      <c r="D24" s="18"/>
      <c r="E24" s="40"/>
      <c r="F24" s="40"/>
      <c r="G24" s="40"/>
      <c r="H24" s="40"/>
      <c r="I24" s="40"/>
      <c r="J24" s="40"/>
      <c r="K24" s="40"/>
      <c r="L24" s="40"/>
      <c r="M24" s="38"/>
      <c r="N24" s="4">
        <v>170</v>
      </c>
      <c r="O24" s="5">
        <v>0.01</v>
      </c>
      <c r="P24" s="42"/>
      <c r="Q24" s="42"/>
      <c r="R24" s="40"/>
      <c r="S24" s="40"/>
      <c r="T24" s="2">
        <v>6.9470701217651367</v>
      </c>
      <c r="U24" s="9">
        <v>0.16012499999999999</v>
      </c>
      <c r="V24" s="9">
        <v>1</v>
      </c>
      <c r="W24" s="9">
        <v>1.1123996032476424</v>
      </c>
      <c r="X24" s="9">
        <v>0</v>
      </c>
      <c r="Y24" s="14"/>
      <c r="Z24" s="9">
        <f t="shared" si="0"/>
        <v>1.1123996032476424</v>
      </c>
      <c r="AA24" s="43"/>
      <c r="AC24" s="3">
        <v>50.679258596370971</v>
      </c>
      <c r="AD24" s="44" t="s">
        <v>101</v>
      </c>
      <c r="AE24" s="3">
        <v>3.2604382619857777</v>
      </c>
      <c r="AF24" s="44" t="s">
        <v>101</v>
      </c>
      <c r="AG24" s="62"/>
      <c r="AH24" s="62"/>
    </row>
    <row r="25" spans="1:34" x14ac:dyDescent="0.25">
      <c r="A25" s="38">
        <v>150</v>
      </c>
      <c r="B25" s="41"/>
      <c r="C25" s="40"/>
      <c r="D25" s="18"/>
      <c r="E25" s="40"/>
      <c r="F25" s="40"/>
      <c r="G25" s="40"/>
      <c r="H25" s="40"/>
      <c r="I25" s="40"/>
      <c r="J25" s="40"/>
      <c r="K25" s="40"/>
      <c r="L25" s="40"/>
      <c r="M25" s="38"/>
      <c r="N25" s="4">
        <v>180</v>
      </c>
      <c r="O25" s="5">
        <v>0.02</v>
      </c>
      <c r="P25" s="42"/>
      <c r="Q25" s="42"/>
      <c r="R25" s="40"/>
      <c r="S25" s="40"/>
      <c r="T25" s="2">
        <v>7.0418052673339844</v>
      </c>
      <c r="U25" s="9">
        <v>0.17024999999999998</v>
      </c>
      <c r="V25" s="9">
        <v>1</v>
      </c>
      <c r="W25" s="9">
        <v>1.1988673467636108</v>
      </c>
      <c r="X25" s="9">
        <v>0</v>
      </c>
      <c r="Y25" s="14"/>
      <c r="Z25" s="9">
        <f t="shared" si="0"/>
        <v>1.1988673467636108</v>
      </c>
      <c r="AA25" s="43"/>
      <c r="AC25" s="3">
        <v>51.878125943134584</v>
      </c>
      <c r="AD25" s="44" t="s">
        <v>101</v>
      </c>
      <c r="AE25" s="3">
        <v>4.4893056087493886</v>
      </c>
      <c r="AF25" s="44" t="s">
        <v>101</v>
      </c>
      <c r="AG25" s="62"/>
      <c r="AH25" s="62"/>
    </row>
    <row r="26" spans="1:34" x14ac:dyDescent="0.25">
      <c r="A26" s="38">
        <v>151</v>
      </c>
      <c r="B26" s="41"/>
      <c r="C26" s="40"/>
      <c r="D26" s="18"/>
      <c r="E26" s="40"/>
      <c r="F26" s="40"/>
      <c r="G26" s="40"/>
      <c r="H26" s="40"/>
      <c r="I26" s="40"/>
      <c r="J26" s="40"/>
      <c r="K26" s="40"/>
      <c r="L26" s="40"/>
      <c r="M26" s="56"/>
      <c r="N26" s="4">
        <v>190</v>
      </c>
      <c r="O26" s="5">
        <v>0.02</v>
      </c>
      <c r="P26" s="42"/>
      <c r="Q26" s="42"/>
      <c r="R26" s="40"/>
      <c r="S26" s="40"/>
      <c r="T26" s="2">
        <v>6.0419049263000488</v>
      </c>
      <c r="U26" s="9">
        <v>0.17024999999999998</v>
      </c>
      <c r="V26" s="9">
        <v>1</v>
      </c>
      <c r="W26" s="9">
        <v>1.0286343137025833</v>
      </c>
      <c r="X26" s="9">
        <v>0</v>
      </c>
      <c r="Y26" s="14"/>
      <c r="Z26" s="9">
        <f t="shared" si="0"/>
        <v>1.0286343137025833</v>
      </c>
      <c r="AA26" s="43"/>
      <c r="AC26" s="3">
        <v>52.906760256837167</v>
      </c>
      <c r="AD26" s="44" t="s">
        <v>101</v>
      </c>
      <c r="AE26" s="3">
        <v>5.5479399224519721</v>
      </c>
      <c r="AF26" s="44" t="s">
        <v>101</v>
      </c>
      <c r="AG26" s="62"/>
      <c r="AH26" s="62"/>
    </row>
    <row r="27" spans="1:34" x14ac:dyDescent="0.25">
      <c r="A27" s="38">
        <v>152</v>
      </c>
      <c r="B27" s="50">
        <v>21</v>
      </c>
      <c r="C27" s="40"/>
      <c r="D27" s="18"/>
      <c r="E27" s="40"/>
      <c r="F27" s="40"/>
      <c r="G27" s="40"/>
      <c r="H27" s="40"/>
      <c r="I27" s="40"/>
      <c r="J27" s="40"/>
      <c r="K27" s="40"/>
      <c r="L27" s="40"/>
      <c r="M27" s="55" t="s">
        <v>105</v>
      </c>
      <c r="N27" s="4">
        <v>200</v>
      </c>
      <c r="O27" s="5">
        <v>0.01</v>
      </c>
      <c r="P27" s="42"/>
      <c r="Q27" s="42"/>
      <c r="R27" s="40"/>
      <c r="S27" s="40"/>
      <c r="T27" s="2">
        <v>3.526829719543457</v>
      </c>
      <c r="U27" s="9">
        <v>0.16012499999999999</v>
      </c>
      <c r="V27" s="9">
        <v>1</v>
      </c>
      <c r="W27" s="9">
        <v>0.56473360884189605</v>
      </c>
      <c r="X27" s="9">
        <v>2.9620961107015611</v>
      </c>
      <c r="Y27" s="14"/>
      <c r="Z27" s="9">
        <f t="shared" si="0"/>
        <v>3.526829719543457</v>
      </c>
      <c r="AA27" s="43"/>
      <c r="AC27" s="3">
        <v>41.381493865679062</v>
      </c>
      <c r="AD27" s="44" t="s">
        <v>101</v>
      </c>
      <c r="AE27" s="3">
        <v>0</v>
      </c>
      <c r="AF27" s="44" t="s">
        <v>101</v>
      </c>
      <c r="AG27" s="62"/>
      <c r="AH27" s="62"/>
    </row>
    <row r="28" spans="1:34" x14ac:dyDescent="0.25">
      <c r="A28" s="38">
        <v>153</v>
      </c>
      <c r="B28" s="50">
        <v>18</v>
      </c>
      <c r="C28" s="40"/>
      <c r="D28" s="18"/>
      <c r="E28" s="40"/>
      <c r="F28" s="40"/>
      <c r="G28" s="40"/>
      <c r="H28" s="40"/>
      <c r="I28" s="40"/>
      <c r="J28" s="40"/>
      <c r="K28" s="40"/>
      <c r="L28" s="40"/>
      <c r="M28" s="38"/>
      <c r="N28" s="4">
        <v>210</v>
      </c>
      <c r="O28" s="5">
        <v>0.01</v>
      </c>
      <c r="P28" s="42"/>
      <c r="Q28" s="42"/>
      <c r="R28" s="40"/>
      <c r="S28" s="40"/>
      <c r="T28" s="2">
        <v>1.0241024494171143</v>
      </c>
      <c r="U28" s="9">
        <v>0.16012499999999999</v>
      </c>
      <c r="V28" s="9">
        <v>1</v>
      </c>
      <c r="W28" s="9">
        <v>0.16398440471291542</v>
      </c>
      <c r="X28" s="9">
        <v>0.86011804470419884</v>
      </c>
      <c r="Y28" s="14"/>
      <c r="Z28" s="9">
        <f t="shared" si="0"/>
        <v>1.0241024494171143</v>
      </c>
      <c r="AA28" s="43"/>
      <c r="AC28" s="3">
        <v>24.405596315096176</v>
      </c>
      <c r="AD28" s="44" t="s">
        <v>101</v>
      </c>
      <c r="AE28" s="3">
        <v>0</v>
      </c>
      <c r="AF28" s="44" t="s">
        <v>101</v>
      </c>
      <c r="AG28" s="62"/>
      <c r="AH28" s="62"/>
    </row>
    <row r="29" spans="1:34" x14ac:dyDescent="0.25">
      <c r="A29" s="38">
        <v>154</v>
      </c>
      <c r="B29" s="50">
        <v>1</v>
      </c>
      <c r="C29" s="40"/>
      <c r="D29" s="18"/>
      <c r="E29" s="40"/>
      <c r="F29" s="40"/>
      <c r="G29" s="40"/>
      <c r="H29" s="40"/>
      <c r="I29" s="40"/>
      <c r="J29" s="40"/>
      <c r="K29" s="40"/>
      <c r="L29" s="40"/>
      <c r="M29" s="38"/>
      <c r="N29" s="4">
        <v>220</v>
      </c>
      <c r="O29" s="5">
        <v>0.01</v>
      </c>
      <c r="P29" s="42"/>
      <c r="Q29" s="42"/>
      <c r="R29" s="40"/>
      <c r="S29" s="40"/>
      <c r="T29" s="2">
        <v>3.017580509185791</v>
      </c>
      <c r="U29" s="9">
        <v>0.16012499999999999</v>
      </c>
      <c r="V29" s="9">
        <v>1</v>
      </c>
      <c r="W29" s="9">
        <v>0.48319007903337474</v>
      </c>
      <c r="X29" s="9">
        <v>2.5343904301524161</v>
      </c>
      <c r="Y29" s="14"/>
      <c r="Z29" s="9">
        <f t="shared" si="0"/>
        <v>3.017580509185791</v>
      </c>
      <c r="AA29" s="43"/>
      <c r="AC29" s="3">
        <v>24.63128639412955</v>
      </c>
      <c r="AD29" s="44" t="s">
        <v>101</v>
      </c>
      <c r="AE29" s="3">
        <v>0.25569007903337465</v>
      </c>
      <c r="AF29" s="44" t="s">
        <v>101</v>
      </c>
      <c r="AG29" s="62"/>
      <c r="AH29" s="62"/>
    </row>
    <row r="30" spans="1:34" x14ac:dyDescent="0.25">
      <c r="A30" s="38">
        <v>155</v>
      </c>
      <c r="B30" s="41"/>
      <c r="C30" s="40"/>
      <c r="D30" s="18"/>
      <c r="E30" s="19">
        <v>25.5</v>
      </c>
      <c r="F30" s="19">
        <v>22.9675681125</v>
      </c>
      <c r="G30" s="19">
        <v>20.088903622499998</v>
      </c>
      <c r="H30" s="19">
        <v>18.173979299999999</v>
      </c>
      <c r="I30" s="19">
        <v>16.211289897499999</v>
      </c>
      <c r="J30" s="19">
        <v>15.717052752500001</v>
      </c>
      <c r="K30" s="19">
        <v>18.845468815000004</v>
      </c>
      <c r="L30" s="40"/>
      <c r="M30" s="38"/>
      <c r="N30" s="4">
        <v>230</v>
      </c>
      <c r="O30" s="5">
        <v>0.02</v>
      </c>
      <c r="P30" s="42"/>
      <c r="Q30" s="67"/>
      <c r="R30" s="40"/>
      <c r="S30" s="40"/>
      <c r="T30" s="2">
        <v>4.7893238067626953</v>
      </c>
      <c r="U30" s="9">
        <v>0.17024999999999998</v>
      </c>
      <c r="V30" s="9">
        <v>1</v>
      </c>
      <c r="W30" s="9">
        <v>0.81538237810134884</v>
      </c>
      <c r="X30" s="9">
        <v>3.9739414286613464</v>
      </c>
      <c r="Y30" s="14"/>
      <c r="Z30" s="9">
        <f t="shared" si="0"/>
        <v>4.7893238067626953</v>
      </c>
      <c r="AA30" s="43"/>
      <c r="AC30" s="3">
        <v>25.446668772230897</v>
      </c>
      <c r="AD30" s="19">
        <v>0.1788418950000028</v>
      </c>
      <c r="AE30" s="3">
        <v>1.1010724571347235</v>
      </c>
      <c r="AF30" s="19">
        <v>1.100945510000001</v>
      </c>
      <c r="AG30" s="62"/>
      <c r="AH30" s="62"/>
    </row>
    <row r="31" spans="1:34" x14ac:dyDescent="0.25">
      <c r="A31" s="38">
        <v>156</v>
      </c>
      <c r="B31" s="41"/>
      <c r="C31" s="40"/>
      <c r="D31" s="18"/>
      <c r="E31" s="40"/>
      <c r="F31" s="40"/>
      <c r="G31" s="40"/>
      <c r="H31" s="40"/>
      <c r="I31" s="40"/>
      <c r="J31" s="40"/>
      <c r="K31" s="40"/>
      <c r="L31" s="40"/>
      <c r="M31" s="55" t="s">
        <v>106</v>
      </c>
      <c r="N31" s="4">
        <v>240</v>
      </c>
      <c r="O31" s="59">
        <v>0.02</v>
      </c>
      <c r="P31" s="42"/>
      <c r="Q31" s="67"/>
      <c r="R31" s="40"/>
      <c r="S31" s="40"/>
      <c r="T31" s="2">
        <v>4.7973489761352539</v>
      </c>
      <c r="U31" s="9">
        <v>0.17024999999999998</v>
      </c>
      <c r="V31" s="9">
        <v>1</v>
      </c>
      <c r="W31" s="9">
        <v>0.81674866318702688</v>
      </c>
      <c r="X31" s="9">
        <v>0.18207203048467946</v>
      </c>
      <c r="Y31" s="14"/>
      <c r="Z31" s="9">
        <f t="shared" si="0"/>
        <v>0.99882069367170634</v>
      </c>
      <c r="AA31" s="43"/>
      <c r="AC31" s="3">
        <v>26.263417435417924</v>
      </c>
      <c r="AD31" s="44" t="s">
        <v>101</v>
      </c>
      <c r="AE31" s="3">
        <v>1.9478211203217504</v>
      </c>
      <c r="AF31" s="44" t="s">
        <v>101</v>
      </c>
      <c r="AG31" s="62"/>
      <c r="AH31" s="62"/>
    </row>
    <row r="32" spans="1:34" x14ac:dyDescent="0.25">
      <c r="A32" s="38">
        <v>157</v>
      </c>
      <c r="B32" s="41"/>
      <c r="C32" s="40"/>
      <c r="D32" s="18"/>
      <c r="E32" s="40"/>
      <c r="F32" s="40"/>
      <c r="G32" s="40"/>
      <c r="H32" s="40"/>
      <c r="I32" s="40"/>
      <c r="J32" s="40"/>
      <c r="K32" s="40"/>
      <c r="L32" s="40"/>
      <c r="M32" s="56"/>
      <c r="N32" s="4">
        <v>250</v>
      </c>
      <c r="O32" s="5">
        <v>0.02</v>
      </c>
      <c r="P32" s="42"/>
      <c r="Q32" s="67"/>
      <c r="R32" s="40"/>
      <c r="S32" s="40"/>
      <c r="T32" s="2">
        <v>6.1907243728637695</v>
      </c>
      <c r="U32" s="9">
        <v>0.17024999999999998</v>
      </c>
      <c r="V32" s="9">
        <v>1</v>
      </c>
      <c r="W32" s="9">
        <v>1.0539708244800567</v>
      </c>
      <c r="X32" s="9">
        <v>0</v>
      </c>
      <c r="Y32" s="14"/>
      <c r="Z32" s="9">
        <f t="shared" si="0"/>
        <v>1.0539708244800567</v>
      </c>
      <c r="AA32" s="43"/>
      <c r="AC32" s="3">
        <v>27.317388259897982</v>
      </c>
      <c r="AD32" s="44" t="s">
        <v>101</v>
      </c>
      <c r="AE32" s="3">
        <v>3.0317919448018071</v>
      </c>
      <c r="AF32" s="44" t="s">
        <v>101</v>
      </c>
      <c r="AG32" s="62"/>
      <c r="AH32" s="62"/>
    </row>
    <row r="33" spans="1:34" x14ac:dyDescent="0.25">
      <c r="A33" s="38">
        <v>158</v>
      </c>
      <c r="B33" s="50">
        <v>3</v>
      </c>
      <c r="C33" s="40"/>
      <c r="D33" s="18"/>
      <c r="E33" s="40"/>
      <c r="F33" s="40"/>
      <c r="G33" s="40"/>
      <c r="H33" s="40"/>
      <c r="I33" s="40"/>
      <c r="J33" s="40"/>
      <c r="K33" s="40"/>
      <c r="L33" s="40"/>
      <c r="M33" s="38"/>
      <c r="N33" s="4">
        <v>260</v>
      </c>
      <c r="O33" s="5">
        <v>0.02</v>
      </c>
      <c r="P33" s="42"/>
      <c r="Q33" s="67"/>
      <c r="R33" s="40"/>
      <c r="S33" s="40"/>
      <c r="T33" s="2">
        <v>3.5059618949890137</v>
      </c>
      <c r="U33" s="9">
        <v>0.17024999999999998</v>
      </c>
      <c r="V33" s="9">
        <v>1</v>
      </c>
      <c r="W33" s="9">
        <v>0.59689001262187957</v>
      </c>
      <c r="X33" s="9">
        <v>2.2050000000000001</v>
      </c>
      <c r="Y33" s="14"/>
      <c r="Z33" s="9">
        <f t="shared" si="0"/>
        <v>2.8018900126218798</v>
      </c>
      <c r="AA33" s="43"/>
      <c r="AC33" s="3">
        <v>27.119278272519864</v>
      </c>
      <c r="AD33" s="44" t="s">
        <v>101</v>
      </c>
      <c r="AE33" s="3">
        <v>2.8636819574236867</v>
      </c>
      <c r="AF33" s="44" t="s">
        <v>101</v>
      </c>
      <c r="AG33" s="62"/>
      <c r="AH33" s="62"/>
    </row>
    <row r="34" spans="1:34" x14ac:dyDescent="0.25">
      <c r="A34" s="38">
        <v>159</v>
      </c>
      <c r="B34" s="41">
        <v>0</v>
      </c>
      <c r="C34" s="40"/>
      <c r="D34" s="18"/>
      <c r="E34" s="40"/>
      <c r="F34" s="40"/>
      <c r="G34" s="40"/>
      <c r="H34" s="40"/>
      <c r="I34" s="40"/>
      <c r="J34" s="40"/>
      <c r="K34" s="40"/>
      <c r="L34" s="40"/>
      <c r="M34" s="56"/>
      <c r="N34" s="4">
        <v>270</v>
      </c>
      <c r="O34" s="5">
        <v>0.03</v>
      </c>
      <c r="P34" s="42"/>
      <c r="Q34" s="67"/>
      <c r="R34" s="40"/>
      <c r="S34" s="40"/>
      <c r="T34" s="2">
        <v>2.7542181015014648</v>
      </c>
      <c r="U34" s="9">
        <v>0.18037500000000001</v>
      </c>
      <c r="V34" s="9">
        <v>1</v>
      </c>
      <c r="W34" s="9">
        <v>0.49679209005832675</v>
      </c>
      <c r="X34" s="9">
        <v>0</v>
      </c>
      <c r="Y34" s="14"/>
      <c r="Z34" s="9">
        <f t="shared" si="0"/>
        <v>0.49679209005832675</v>
      </c>
      <c r="AA34" s="43"/>
      <c r="AC34" s="3">
        <v>27.616070362578192</v>
      </c>
      <c r="AD34" s="44" t="s">
        <v>101</v>
      </c>
      <c r="AE34" s="3">
        <v>3.3904740474820132</v>
      </c>
      <c r="AF34" s="44" t="s">
        <v>101</v>
      </c>
      <c r="AG34" s="62"/>
      <c r="AH34" s="62"/>
    </row>
    <row r="35" spans="1:34" x14ac:dyDescent="0.25">
      <c r="A35" s="38">
        <v>160</v>
      </c>
      <c r="B35" s="51">
        <v>9</v>
      </c>
      <c r="C35" s="40"/>
      <c r="D35" s="18"/>
      <c r="E35" s="40"/>
      <c r="F35" s="40"/>
      <c r="G35" s="40"/>
      <c r="H35" s="40"/>
      <c r="I35" s="40"/>
      <c r="J35" s="40"/>
      <c r="K35" s="40"/>
      <c r="L35" s="40"/>
      <c r="M35" s="38"/>
      <c r="N35" s="4">
        <v>280</v>
      </c>
      <c r="O35" s="5">
        <v>0.03</v>
      </c>
      <c r="P35" s="42"/>
      <c r="Q35" s="67"/>
      <c r="R35" s="40"/>
      <c r="S35" s="40"/>
      <c r="T35" s="2">
        <v>3.9797830581665039</v>
      </c>
      <c r="U35" s="9">
        <v>0.18037500000000001</v>
      </c>
      <c r="V35" s="9">
        <v>1</v>
      </c>
      <c r="W35" s="9">
        <v>0.71785336911678321</v>
      </c>
      <c r="X35" s="9">
        <v>3.2619296890497207</v>
      </c>
      <c r="Y35" s="14"/>
      <c r="Z35" s="9">
        <f t="shared" si="0"/>
        <v>3.9797830581665039</v>
      </c>
      <c r="AA35" s="43"/>
      <c r="AC35" s="3">
        <v>25.881423731694973</v>
      </c>
      <c r="AD35" s="44" t="s">
        <v>101</v>
      </c>
      <c r="AE35" s="3">
        <v>1.6858274165987959</v>
      </c>
      <c r="AF35" s="44" t="s">
        <v>101</v>
      </c>
      <c r="AG35" s="62"/>
      <c r="AH35" s="62"/>
    </row>
    <row r="36" spans="1:34" x14ac:dyDescent="0.25">
      <c r="A36" s="38">
        <v>161</v>
      </c>
      <c r="B36" s="50">
        <v>14</v>
      </c>
      <c r="C36" s="40"/>
      <c r="D36" s="18"/>
      <c r="E36" s="40"/>
      <c r="F36" s="40"/>
      <c r="G36" s="40"/>
      <c r="H36" s="40"/>
      <c r="I36" s="40"/>
      <c r="J36" s="40"/>
      <c r="K36" s="40"/>
      <c r="L36" s="45"/>
      <c r="M36" s="38"/>
      <c r="N36" s="4">
        <v>290</v>
      </c>
      <c r="O36" s="5">
        <v>0.03</v>
      </c>
      <c r="P36" s="42"/>
      <c r="Q36" s="67"/>
      <c r="R36" s="40"/>
      <c r="S36" s="45"/>
      <c r="T36" s="2">
        <v>3.8963887691497803</v>
      </c>
      <c r="U36" s="9">
        <v>0.18037500000000001</v>
      </c>
      <c r="V36" s="9">
        <v>1</v>
      </c>
      <c r="W36" s="9">
        <v>0.7028111242353916</v>
      </c>
      <c r="X36" s="9">
        <v>3.1935776449143889</v>
      </c>
      <c r="Y36" s="14"/>
      <c r="Z36" s="9">
        <f t="shared" si="0"/>
        <v>3.8963887691497803</v>
      </c>
      <c r="AA36" s="43"/>
      <c r="AC36" s="3">
        <v>17.960312500844754</v>
      </c>
      <c r="AD36" s="44" t="s">
        <v>101</v>
      </c>
      <c r="AE36" s="3">
        <v>0</v>
      </c>
      <c r="AF36" s="44" t="s">
        <v>101</v>
      </c>
      <c r="AG36" s="62"/>
      <c r="AH36" s="62"/>
    </row>
    <row r="37" spans="1:34" x14ac:dyDescent="0.25">
      <c r="A37" s="38">
        <v>162</v>
      </c>
      <c r="B37" s="50">
        <v>2</v>
      </c>
      <c r="C37" s="40"/>
      <c r="D37" s="18"/>
      <c r="E37" s="40"/>
      <c r="F37" s="40"/>
      <c r="G37" s="40"/>
      <c r="H37" s="40"/>
      <c r="I37" s="40"/>
      <c r="J37" s="40"/>
      <c r="K37" s="40"/>
      <c r="L37" s="40"/>
      <c r="M37" s="38"/>
      <c r="N37" s="4">
        <v>300</v>
      </c>
      <c r="O37" s="5">
        <v>0.04</v>
      </c>
      <c r="P37" s="42"/>
      <c r="Q37" s="67"/>
      <c r="R37" s="40"/>
      <c r="S37" s="40"/>
      <c r="T37" s="2">
        <v>4.2354693412780762</v>
      </c>
      <c r="U37" s="9">
        <v>0.1905</v>
      </c>
      <c r="V37" s="9">
        <v>1</v>
      </c>
      <c r="W37" s="9">
        <v>0.80685690951347355</v>
      </c>
      <c r="X37" s="9">
        <v>3.4286124317646025</v>
      </c>
      <c r="Y37" s="14"/>
      <c r="Z37" s="9">
        <f t="shared" si="0"/>
        <v>4.2354693412780762</v>
      </c>
      <c r="AA37" s="43"/>
      <c r="AC37" s="3">
        <v>16.259704197208443</v>
      </c>
      <c r="AD37" s="44" t="s">
        <v>101</v>
      </c>
      <c r="AE37" s="3">
        <v>0</v>
      </c>
      <c r="AF37" s="44" t="s">
        <v>101</v>
      </c>
      <c r="AG37" s="62"/>
      <c r="AH37" s="62"/>
    </row>
    <row r="38" spans="1:34" x14ac:dyDescent="0.25">
      <c r="A38" s="38">
        <v>163</v>
      </c>
      <c r="B38" s="50">
        <v>1</v>
      </c>
      <c r="C38" s="40"/>
      <c r="D38" s="18"/>
      <c r="E38" s="40"/>
      <c r="F38" s="40"/>
      <c r="G38" s="40"/>
      <c r="H38" s="40"/>
      <c r="I38" s="40"/>
      <c r="J38" s="40"/>
      <c r="K38" s="40"/>
      <c r="L38" s="39"/>
      <c r="M38" s="38"/>
      <c r="N38" s="4">
        <v>310</v>
      </c>
      <c r="O38" s="5">
        <v>0.04</v>
      </c>
      <c r="P38" s="42"/>
      <c r="Q38" s="67"/>
      <c r="R38" s="40"/>
      <c r="S38" s="39"/>
      <c r="T38" s="2">
        <v>5.5089602470397949</v>
      </c>
      <c r="U38" s="9">
        <v>0.1905</v>
      </c>
      <c r="V38" s="9">
        <v>1</v>
      </c>
      <c r="W38" s="9">
        <v>1.049456927061081</v>
      </c>
      <c r="X38" s="9">
        <v>2.25199266603589</v>
      </c>
      <c r="Y38" s="14"/>
      <c r="Z38" s="9">
        <f t="shared" si="0"/>
        <v>3.3014495930969709</v>
      </c>
      <c r="AA38" s="43"/>
      <c r="AC38" s="3">
        <v>17.029161124269521</v>
      </c>
      <c r="AD38" s="44" t="s">
        <v>101</v>
      </c>
      <c r="AE38" s="3">
        <v>0.79945692706108096</v>
      </c>
      <c r="AF38" s="44" t="s">
        <v>101</v>
      </c>
      <c r="AG38" s="62"/>
      <c r="AH38" s="62"/>
    </row>
    <row r="39" spans="1:34" x14ac:dyDescent="0.25">
      <c r="A39" s="38">
        <v>164</v>
      </c>
      <c r="B39" s="41">
        <v>0</v>
      </c>
      <c r="C39" s="40"/>
      <c r="D39" s="18"/>
      <c r="E39" s="40"/>
      <c r="F39" s="40"/>
      <c r="G39" s="40"/>
      <c r="H39" s="40"/>
      <c r="I39" s="40"/>
      <c r="J39" s="40"/>
      <c r="K39" s="40"/>
      <c r="L39" s="40"/>
      <c r="M39" s="38"/>
      <c r="N39" s="4">
        <v>320</v>
      </c>
      <c r="O39" s="5">
        <v>0.04</v>
      </c>
      <c r="P39" s="42"/>
      <c r="Q39" s="67"/>
      <c r="R39" s="40"/>
      <c r="S39" s="40"/>
      <c r="T39" s="2">
        <v>5.1970152854919434</v>
      </c>
      <c r="U39" s="9">
        <v>0.1905</v>
      </c>
      <c r="V39" s="9">
        <v>1</v>
      </c>
      <c r="W39" s="9">
        <v>0.99003141188621524</v>
      </c>
      <c r="X39" s="9">
        <v>0</v>
      </c>
      <c r="Y39" s="14"/>
      <c r="Z39" s="9">
        <f t="shared" si="0"/>
        <v>0.99003141188621524</v>
      </c>
      <c r="AA39" s="43"/>
      <c r="AC39" s="3">
        <v>18.019192536155735</v>
      </c>
      <c r="AD39" s="44" t="s">
        <v>101</v>
      </c>
      <c r="AE39" s="3">
        <v>1.8194883389472962</v>
      </c>
      <c r="AF39" s="44" t="s">
        <v>101</v>
      </c>
      <c r="AG39" s="62"/>
      <c r="AH39" s="62"/>
    </row>
    <row r="40" spans="1:34" x14ac:dyDescent="0.25">
      <c r="A40" s="38">
        <v>165</v>
      </c>
      <c r="B40" s="41">
        <v>0</v>
      </c>
      <c r="C40" s="40"/>
      <c r="D40" s="18"/>
      <c r="E40" s="40"/>
      <c r="F40" s="40"/>
      <c r="G40" s="40"/>
      <c r="H40" s="40"/>
      <c r="I40" s="40"/>
      <c r="J40" s="40"/>
      <c r="K40" s="40"/>
      <c r="L40" s="40"/>
      <c r="M40" s="56"/>
      <c r="N40" s="4">
        <v>335</v>
      </c>
      <c r="O40" s="5">
        <v>0.05</v>
      </c>
      <c r="P40" s="42"/>
      <c r="Q40" s="67"/>
      <c r="R40" s="40"/>
      <c r="S40" s="40"/>
      <c r="T40" s="2">
        <v>4.7279934883117676</v>
      </c>
      <c r="U40" s="9">
        <v>0.200625</v>
      </c>
      <c r="V40" s="9">
        <v>1</v>
      </c>
      <c r="W40" s="9">
        <v>0.94855369359254837</v>
      </c>
      <c r="X40" s="9">
        <v>0</v>
      </c>
      <c r="Y40" s="14"/>
      <c r="Z40" s="9">
        <f t="shared" si="0"/>
        <v>0.94855369359254837</v>
      </c>
      <c r="AA40" s="43"/>
      <c r="AC40" s="3">
        <v>18.967746229748283</v>
      </c>
      <c r="AD40" s="44" t="s">
        <v>101</v>
      </c>
      <c r="AE40" s="3">
        <v>2.8130420325398444</v>
      </c>
      <c r="AF40" s="44" t="s">
        <v>101</v>
      </c>
      <c r="AG40" s="62"/>
      <c r="AH40" s="62"/>
    </row>
    <row r="41" spans="1:34" x14ac:dyDescent="0.25">
      <c r="A41" s="38">
        <v>166</v>
      </c>
      <c r="B41" s="50">
        <v>1</v>
      </c>
      <c r="C41" s="40"/>
      <c r="D41" s="18"/>
      <c r="E41" s="40"/>
      <c r="F41" s="40"/>
      <c r="G41" s="40"/>
      <c r="H41" s="40"/>
      <c r="I41" s="40"/>
      <c r="J41" s="40"/>
      <c r="K41" s="40"/>
      <c r="L41" s="40"/>
      <c r="M41" s="58" t="s">
        <v>108</v>
      </c>
      <c r="N41" s="4">
        <v>350</v>
      </c>
      <c r="O41" s="5">
        <v>0.05</v>
      </c>
      <c r="P41" s="42"/>
      <c r="Q41" s="68">
        <v>13</v>
      </c>
      <c r="R41" s="40"/>
      <c r="S41" s="40"/>
      <c r="T41" s="2">
        <v>4.9871034622192383</v>
      </c>
      <c r="U41" s="9">
        <v>0.200625</v>
      </c>
      <c r="V41" s="9">
        <v>1</v>
      </c>
      <c r="W41" s="9">
        <v>1.0005376321077346</v>
      </c>
      <c r="X41" s="9">
        <v>0.71249999999999991</v>
      </c>
      <c r="Y41" s="14"/>
      <c r="Z41" s="9">
        <f t="shared" si="0"/>
        <v>1.7130376321077345</v>
      </c>
      <c r="AA41" s="43"/>
      <c r="AC41" s="3">
        <v>19.680783861856014</v>
      </c>
      <c r="AD41" s="44" t="s">
        <v>101</v>
      </c>
      <c r="AE41" s="3">
        <v>3.5710796646475789</v>
      </c>
      <c r="AF41" s="44" t="s">
        <v>101</v>
      </c>
      <c r="AG41" s="62"/>
      <c r="AH41" s="62"/>
    </row>
    <row r="42" spans="1:34" x14ac:dyDescent="0.25">
      <c r="A42" s="38">
        <v>167</v>
      </c>
      <c r="B42" s="41">
        <v>0</v>
      </c>
      <c r="C42" s="40"/>
      <c r="D42" s="18"/>
      <c r="E42" s="19">
        <v>19.362500000000001</v>
      </c>
      <c r="F42" s="19">
        <v>20.425021772499999</v>
      </c>
      <c r="G42" s="19">
        <v>19.186775427499999</v>
      </c>
      <c r="H42" s="19">
        <v>17.597519365</v>
      </c>
      <c r="I42" s="19">
        <v>16.559871905000001</v>
      </c>
      <c r="J42" s="19">
        <v>16.880072824999999</v>
      </c>
      <c r="K42" s="19">
        <v>19.980700672500003</v>
      </c>
      <c r="L42" s="40"/>
      <c r="M42" s="38"/>
      <c r="N42" s="4">
        <v>365</v>
      </c>
      <c r="O42" s="5">
        <v>0.06</v>
      </c>
      <c r="P42" s="42"/>
      <c r="Q42" s="67"/>
      <c r="R42" s="40"/>
      <c r="S42" s="40"/>
      <c r="T42" s="2">
        <v>6.3451809883117676</v>
      </c>
      <c r="U42" s="9">
        <v>0.21074999999999999</v>
      </c>
      <c r="V42" s="9">
        <v>1</v>
      </c>
      <c r="W42" s="9">
        <v>1.337246893286705</v>
      </c>
      <c r="X42" s="9">
        <v>0</v>
      </c>
      <c r="Y42" s="14"/>
      <c r="Z42" s="9">
        <f t="shared" si="0"/>
        <v>1.337246893286705</v>
      </c>
      <c r="AA42" s="43"/>
      <c r="AC42" s="3">
        <v>21.018030755142718</v>
      </c>
      <c r="AD42" s="19">
        <v>21.448495304999998</v>
      </c>
      <c r="AE42" s="3">
        <v>4.9533265579342842</v>
      </c>
      <c r="AF42" s="19">
        <v>14.467453189124999</v>
      </c>
      <c r="AG42" s="62"/>
      <c r="AH42" s="62"/>
    </row>
    <row r="43" spans="1:34" x14ac:dyDescent="0.25">
      <c r="A43" s="38">
        <v>168</v>
      </c>
      <c r="B43" s="50">
        <v>2</v>
      </c>
      <c r="C43" s="40"/>
      <c r="D43" s="18"/>
      <c r="E43" s="40"/>
      <c r="F43" s="40"/>
      <c r="G43" s="40"/>
      <c r="H43" s="40"/>
      <c r="I43" s="40"/>
      <c r="J43" s="40"/>
      <c r="K43" s="40"/>
      <c r="L43" s="40"/>
      <c r="M43" s="57"/>
      <c r="N43" s="4">
        <v>380</v>
      </c>
      <c r="O43" s="59">
        <v>0.05</v>
      </c>
      <c r="P43" s="42"/>
      <c r="Q43" s="67"/>
      <c r="R43" s="40"/>
      <c r="S43" s="40"/>
      <c r="T43" s="2">
        <v>6.2347240447998047</v>
      </c>
      <c r="U43" s="9">
        <v>0.200625</v>
      </c>
      <c r="V43" s="9">
        <v>1</v>
      </c>
      <c r="W43" s="9">
        <v>1.2508415114879607</v>
      </c>
      <c r="X43" s="9">
        <v>1.4249999999999998</v>
      </c>
      <c r="Y43" s="14"/>
      <c r="Z43" s="9">
        <f t="shared" si="0"/>
        <v>2.6758415114879606</v>
      </c>
      <c r="AA43" s="43"/>
      <c r="AC43" s="3">
        <v>21.693872266630681</v>
      </c>
      <c r="AD43" s="44" t="s">
        <v>101</v>
      </c>
      <c r="AE43" s="3">
        <v>5.6741680694222447</v>
      </c>
      <c r="AF43" s="44" t="s">
        <v>101</v>
      </c>
      <c r="AG43" s="62"/>
      <c r="AH43" s="62"/>
    </row>
    <row r="44" spans="1:34" x14ac:dyDescent="0.25">
      <c r="A44" s="38">
        <v>169</v>
      </c>
      <c r="B44" s="41">
        <v>0</v>
      </c>
      <c r="C44" s="40"/>
      <c r="D44" s="18"/>
      <c r="E44" s="40"/>
      <c r="F44" s="40"/>
      <c r="G44" s="40"/>
      <c r="H44" s="40"/>
      <c r="I44" s="40"/>
      <c r="J44" s="40"/>
      <c r="K44" s="40"/>
      <c r="L44" s="40"/>
      <c r="M44" s="38"/>
      <c r="N44" s="4">
        <v>395</v>
      </c>
      <c r="O44" s="5">
        <v>7.0000000000000007E-2</v>
      </c>
      <c r="P44" s="42"/>
      <c r="Q44" s="67"/>
      <c r="R44" s="40"/>
      <c r="S44" s="40"/>
      <c r="T44" s="2">
        <v>7.1908469200134277</v>
      </c>
      <c r="U44" s="9">
        <v>0.22087499999999999</v>
      </c>
      <c r="V44" s="9">
        <v>1</v>
      </c>
      <c r="W44" s="9">
        <v>1.5882783134579657</v>
      </c>
      <c r="X44" s="9">
        <v>0</v>
      </c>
      <c r="Y44" s="14"/>
      <c r="Z44" s="9">
        <f t="shared" si="0"/>
        <v>1.5882783134579657</v>
      </c>
      <c r="AA44" s="43"/>
      <c r="AC44" s="3">
        <v>23.282150580088647</v>
      </c>
      <c r="AD44" s="44" t="s">
        <v>101</v>
      </c>
      <c r="AE44" s="3">
        <v>7.3074463828802099</v>
      </c>
      <c r="AF44" s="44" t="s">
        <v>101</v>
      </c>
      <c r="AG44" s="62"/>
      <c r="AH44" s="62"/>
    </row>
    <row r="45" spans="1:34" x14ac:dyDescent="0.25">
      <c r="A45" s="38">
        <v>170</v>
      </c>
      <c r="B45" s="41">
        <v>0</v>
      </c>
      <c r="C45" s="40"/>
      <c r="D45" s="18"/>
      <c r="E45" s="40"/>
      <c r="F45" s="40"/>
      <c r="G45" s="40"/>
      <c r="H45" s="40"/>
      <c r="I45" s="40"/>
      <c r="J45" s="40"/>
      <c r="K45" s="40"/>
      <c r="L45" s="40"/>
      <c r="M45" s="38"/>
      <c r="N45" s="4">
        <v>410</v>
      </c>
      <c r="O45" s="59">
        <v>7.0000000000000007E-2</v>
      </c>
      <c r="P45" s="42"/>
      <c r="Q45" s="67"/>
      <c r="R45" s="40"/>
      <c r="S45" s="40"/>
      <c r="T45" s="2">
        <v>6.8799228668212891</v>
      </c>
      <c r="U45" s="9">
        <v>0.22087499999999999</v>
      </c>
      <c r="V45" s="9">
        <v>1</v>
      </c>
      <c r="W45" s="9">
        <v>1.5196029632091521</v>
      </c>
      <c r="X45" s="9">
        <v>0</v>
      </c>
      <c r="Y45" s="14"/>
      <c r="Z45" s="9">
        <f t="shared" si="0"/>
        <v>1.5196029632091521</v>
      </c>
      <c r="AA45" s="43"/>
      <c r="AC45" s="3">
        <v>24.801753543297799</v>
      </c>
      <c r="AD45" s="44" t="s">
        <v>101</v>
      </c>
      <c r="AE45" s="3">
        <v>8.8720493460893621</v>
      </c>
      <c r="AF45" s="44" t="s">
        <v>101</v>
      </c>
      <c r="AG45" s="62"/>
      <c r="AH45" s="62"/>
    </row>
    <row r="46" spans="1:34" x14ac:dyDescent="0.25">
      <c r="A46" s="38">
        <v>171</v>
      </c>
      <c r="B46" s="41">
        <v>0</v>
      </c>
      <c r="C46" s="40"/>
      <c r="D46" s="18"/>
      <c r="E46" s="40"/>
      <c r="F46" s="40"/>
      <c r="G46" s="40"/>
      <c r="H46" s="40"/>
      <c r="I46" s="40"/>
      <c r="J46" s="40"/>
      <c r="K46" s="40"/>
      <c r="L46" s="40"/>
      <c r="M46" s="38"/>
      <c r="N46" s="4">
        <v>425</v>
      </c>
      <c r="O46" s="5">
        <v>0.09</v>
      </c>
      <c r="P46" s="42"/>
      <c r="Q46" s="67"/>
      <c r="R46" s="40"/>
      <c r="S46" s="40"/>
      <c r="T46" s="2">
        <v>5.0730924606323242</v>
      </c>
      <c r="U46" s="9">
        <v>0.24112499999999998</v>
      </c>
      <c r="V46" s="9">
        <v>1</v>
      </c>
      <c r="W46" s="9">
        <v>1.223249419569969</v>
      </c>
      <c r="X46" s="9">
        <v>0</v>
      </c>
      <c r="Y46" s="14"/>
      <c r="Z46" s="9">
        <f t="shared" si="0"/>
        <v>1.223249419569969</v>
      </c>
      <c r="AA46" s="43"/>
      <c r="AC46" s="3">
        <v>26.025002962867767</v>
      </c>
      <c r="AD46" s="44" t="s">
        <v>101</v>
      </c>
      <c r="AE46" s="3">
        <v>10.140298765659331</v>
      </c>
      <c r="AF46" s="44" t="s">
        <v>101</v>
      </c>
      <c r="AG46" s="62"/>
      <c r="AH46" s="62"/>
    </row>
    <row r="47" spans="1:34" x14ac:dyDescent="0.25">
      <c r="A47" s="38">
        <v>172</v>
      </c>
      <c r="B47" s="41">
        <v>0</v>
      </c>
      <c r="C47" s="40"/>
      <c r="D47" s="18"/>
      <c r="E47" s="40"/>
      <c r="F47" s="40"/>
      <c r="G47" s="40"/>
      <c r="H47" s="40"/>
      <c r="I47" s="40"/>
      <c r="J47" s="40"/>
      <c r="K47" s="40"/>
      <c r="L47" s="40"/>
      <c r="M47" s="56"/>
      <c r="N47" s="4">
        <v>440</v>
      </c>
      <c r="O47" s="5">
        <v>0.1</v>
      </c>
      <c r="P47" s="42"/>
      <c r="Q47" s="67"/>
      <c r="R47" s="40"/>
      <c r="S47" s="40"/>
      <c r="T47" s="2">
        <v>7.4255542755126953</v>
      </c>
      <c r="U47" s="9">
        <v>0.25124999999999997</v>
      </c>
      <c r="V47" s="9">
        <v>1</v>
      </c>
      <c r="W47" s="9">
        <v>1.8656705117225645</v>
      </c>
      <c r="X47" s="9">
        <v>0</v>
      </c>
      <c r="Y47" s="14"/>
      <c r="Z47" s="9">
        <f t="shared" si="0"/>
        <v>1.8656705117225645</v>
      </c>
      <c r="AA47" s="43"/>
      <c r="AC47" s="3">
        <v>27.890673474590329</v>
      </c>
      <c r="AD47" s="44" t="s">
        <v>101</v>
      </c>
      <c r="AE47" s="3">
        <v>12.050969277381895</v>
      </c>
      <c r="AF47" s="44" t="s">
        <v>101</v>
      </c>
      <c r="AG47" s="62"/>
      <c r="AH47" s="62"/>
    </row>
    <row r="48" spans="1:34" x14ac:dyDescent="0.25">
      <c r="A48" s="38">
        <v>173</v>
      </c>
      <c r="B48" s="41">
        <v>0</v>
      </c>
      <c r="C48" s="40"/>
      <c r="D48" s="18"/>
      <c r="E48" s="40"/>
      <c r="F48" s="40"/>
      <c r="G48" s="40"/>
      <c r="H48" s="40"/>
      <c r="I48" s="40"/>
      <c r="J48" s="40"/>
      <c r="K48" s="40"/>
      <c r="L48" s="40"/>
      <c r="M48" s="55" t="s">
        <v>109</v>
      </c>
      <c r="N48" s="4">
        <v>455</v>
      </c>
      <c r="O48" s="59">
        <v>0.11</v>
      </c>
      <c r="P48" s="42"/>
      <c r="Q48" s="68">
        <v>26</v>
      </c>
      <c r="R48" s="40"/>
      <c r="S48" s="40"/>
      <c r="T48" s="2">
        <v>8.0726747512817383</v>
      </c>
      <c r="U48" s="9">
        <v>0.26137500000000002</v>
      </c>
      <c r="V48" s="9">
        <v>1</v>
      </c>
      <c r="W48" s="9">
        <v>2.1099953631162647</v>
      </c>
      <c r="X48" s="9">
        <v>0</v>
      </c>
      <c r="Y48" s="14"/>
      <c r="Z48" s="9">
        <f t="shared" si="0"/>
        <v>2.1099953631162647</v>
      </c>
      <c r="AA48" s="43"/>
      <c r="AC48" s="3">
        <v>30.000668837706595</v>
      </c>
      <c r="AD48" s="44" t="s">
        <v>101</v>
      </c>
      <c r="AE48" s="3">
        <v>14.336867326373161</v>
      </c>
      <c r="AF48" s="44" t="s">
        <v>101</v>
      </c>
      <c r="AG48" s="62"/>
      <c r="AH48" s="62"/>
    </row>
    <row r="49" spans="1:34" x14ac:dyDescent="0.25">
      <c r="A49" s="38">
        <v>174</v>
      </c>
      <c r="B49" s="41">
        <v>0</v>
      </c>
      <c r="C49" s="40"/>
      <c r="D49" s="18"/>
      <c r="E49" s="40"/>
      <c r="F49" s="40"/>
      <c r="G49" s="40"/>
      <c r="H49" s="40"/>
      <c r="I49" s="40"/>
      <c r="J49" s="40"/>
      <c r="K49" s="40"/>
      <c r="L49" s="40"/>
      <c r="M49" s="57"/>
      <c r="N49" s="4">
        <v>470</v>
      </c>
      <c r="O49" s="5">
        <v>0.13</v>
      </c>
      <c r="P49" s="42"/>
      <c r="Q49" s="67"/>
      <c r="R49" s="40"/>
      <c r="S49" s="40"/>
      <c r="T49" s="2">
        <v>6.4192342758178711</v>
      </c>
      <c r="U49" s="9">
        <v>0.28162500000000001</v>
      </c>
      <c r="V49" s="9">
        <v>1</v>
      </c>
      <c r="W49" s="9">
        <v>1.8078168529272081</v>
      </c>
      <c r="X49" s="9">
        <v>0</v>
      </c>
      <c r="Y49" s="14"/>
      <c r="Z49" s="9">
        <f t="shared" si="0"/>
        <v>1.8078168529272081</v>
      </c>
      <c r="AA49" s="43"/>
      <c r="AC49" s="3">
        <v>31.808485690633802</v>
      </c>
      <c r="AD49" s="44" t="s">
        <v>101</v>
      </c>
      <c r="AE49" s="3">
        <v>16.320586865175368</v>
      </c>
      <c r="AF49" s="44" t="s">
        <v>101</v>
      </c>
      <c r="AG49" s="62"/>
      <c r="AH49" s="62"/>
    </row>
    <row r="50" spans="1:34" x14ac:dyDescent="0.25">
      <c r="A50" s="38">
        <v>175</v>
      </c>
      <c r="B50" s="41">
        <v>0</v>
      </c>
      <c r="C50" s="19">
        <v>14.646464646464645</v>
      </c>
      <c r="D50" s="18"/>
      <c r="E50" s="40"/>
      <c r="F50" s="40"/>
      <c r="G50" s="40"/>
      <c r="H50" s="40"/>
      <c r="I50" s="40"/>
      <c r="J50" s="40"/>
      <c r="K50" s="40"/>
      <c r="L50" s="40"/>
      <c r="M50" s="38"/>
      <c r="N50" s="4">
        <v>485</v>
      </c>
      <c r="O50" s="5">
        <v>0.15</v>
      </c>
      <c r="P50" s="42"/>
      <c r="Q50" s="67"/>
      <c r="R50" s="40"/>
      <c r="S50" s="40"/>
      <c r="T50" s="2">
        <v>6.5819334983825684</v>
      </c>
      <c r="U50" s="9">
        <v>0.301875</v>
      </c>
      <c r="V50" s="9">
        <v>1</v>
      </c>
      <c r="W50" s="9">
        <v>1.9869211748242379</v>
      </c>
      <c r="X50" s="9">
        <v>2.0943629837222968</v>
      </c>
      <c r="Y50" s="14"/>
      <c r="Z50" s="9">
        <f t="shared" si="0"/>
        <v>4.0812841585465343</v>
      </c>
      <c r="AA50" s="43"/>
      <c r="AC50" s="3">
        <v>21.243305202715693</v>
      </c>
      <c r="AD50" s="44" t="s">
        <v>101</v>
      </c>
      <c r="AE50" s="3">
        <v>5.9313090631322591</v>
      </c>
      <c r="AF50" s="44" t="s">
        <v>101</v>
      </c>
      <c r="AG50" s="62"/>
      <c r="AH50" s="62"/>
    </row>
    <row r="51" spans="1:34" x14ac:dyDescent="0.25">
      <c r="A51" s="38">
        <v>176</v>
      </c>
      <c r="B51" s="50">
        <v>6</v>
      </c>
      <c r="C51" s="40"/>
      <c r="D51" s="18"/>
      <c r="E51" s="40"/>
      <c r="F51" s="40"/>
      <c r="G51" s="40"/>
      <c r="H51" s="40"/>
      <c r="I51" s="40"/>
      <c r="J51" s="40"/>
      <c r="K51" s="40"/>
      <c r="L51" s="40"/>
      <c r="M51" s="55" t="s">
        <v>110</v>
      </c>
      <c r="N51" s="4">
        <v>500</v>
      </c>
      <c r="O51" s="5">
        <v>0.17</v>
      </c>
      <c r="P51" s="42"/>
      <c r="Q51" s="68">
        <v>34</v>
      </c>
      <c r="R51" s="40"/>
      <c r="S51" s="40"/>
      <c r="T51" s="2">
        <v>5.6228294372558594</v>
      </c>
      <c r="U51" s="9">
        <v>0.32212499999999999</v>
      </c>
      <c r="V51" s="9">
        <v>1</v>
      </c>
      <c r="W51" s="9">
        <v>1.8112539324760437</v>
      </c>
      <c r="X51" s="9">
        <v>3.7349999999999994</v>
      </c>
      <c r="Y51" s="14"/>
      <c r="Z51" s="9">
        <f t="shared" si="0"/>
        <v>5.5462539324760431</v>
      </c>
      <c r="AA51" s="43"/>
      <c r="AC51" s="3">
        <v>20.789559135191737</v>
      </c>
      <c r="AD51" s="44" t="s">
        <v>101</v>
      </c>
      <c r="AE51" s="3">
        <v>5.6534656814833024</v>
      </c>
      <c r="AF51" s="44" t="s">
        <v>101</v>
      </c>
      <c r="AG51" s="62"/>
      <c r="AH51" s="62"/>
    </row>
    <row r="52" spans="1:34" x14ac:dyDescent="0.25">
      <c r="A52" s="38">
        <v>177</v>
      </c>
      <c r="B52" s="50">
        <v>5</v>
      </c>
      <c r="C52" s="40"/>
      <c r="D52" s="18"/>
      <c r="E52" s="40"/>
      <c r="F52" s="40"/>
      <c r="G52" s="40"/>
      <c r="H52" s="40"/>
      <c r="I52" s="40"/>
      <c r="J52" s="40"/>
      <c r="K52" s="40"/>
      <c r="L52" s="40"/>
      <c r="M52" s="57"/>
      <c r="N52" s="4">
        <v>520</v>
      </c>
      <c r="O52" s="5">
        <v>0.19</v>
      </c>
      <c r="P52" s="42"/>
      <c r="Q52" s="67"/>
      <c r="R52" s="40"/>
      <c r="S52" s="40"/>
      <c r="T52" s="2">
        <v>4.7449131011962891</v>
      </c>
      <c r="U52" s="9">
        <v>0.34237499999999998</v>
      </c>
      <c r="V52" s="9">
        <v>1</v>
      </c>
      <c r="W52" s="9">
        <v>1.6245396230220794</v>
      </c>
      <c r="X52" s="9">
        <v>2.4228734781742105</v>
      </c>
      <c r="Y52" s="14"/>
      <c r="Z52" s="9">
        <f t="shared" si="0"/>
        <v>4.0474131011962902</v>
      </c>
      <c r="AA52" s="43"/>
      <c r="AC52" s="3">
        <v>19.836972236388029</v>
      </c>
      <c r="AD52" s="44" t="s">
        <v>101</v>
      </c>
      <c r="AE52" s="3">
        <v>4.9354156971795931</v>
      </c>
      <c r="AF52" s="44" t="s">
        <v>101</v>
      </c>
      <c r="AG52" s="62"/>
      <c r="AH52" s="62"/>
    </row>
    <row r="53" spans="1:34" x14ac:dyDescent="0.25">
      <c r="A53" s="38">
        <v>178</v>
      </c>
      <c r="B53" s="41">
        <v>0</v>
      </c>
      <c r="C53" s="40"/>
      <c r="D53" s="18"/>
      <c r="E53" s="40"/>
      <c r="F53" s="40"/>
      <c r="G53" s="40"/>
      <c r="H53" s="40"/>
      <c r="I53" s="40"/>
      <c r="J53" s="40"/>
      <c r="K53" s="40"/>
      <c r="L53" s="40"/>
      <c r="M53" s="38"/>
      <c r="N53" s="4">
        <v>540</v>
      </c>
      <c r="O53" s="5">
        <v>0.22</v>
      </c>
      <c r="P53" s="42"/>
      <c r="Q53" s="67"/>
      <c r="R53" s="40"/>
      <c r="S53" s="40"/>
      <c r="T53" s="2">
        <v>7.0584020614624023</v>
      </c>
      <c r="U53" s="9">
        <v>0.37275000000000003</v>
      </c>
      <c r="V53" s="9">
        <v>1</v>
      </c>
      <c r="W53" s="9">
        <v>2.6310193684101106</v>
      </c>
      <c r="X53" s="9">
        <v>0</v>
      </c>
      <c r="Y53" s="14"/>
      <c r="Z53" s="9">
        <f t="shared" si="0"/>
        <v>2.6310193684101106</v>
      </c>
      <c r="AA53" s="43"/>
      <c r="AC53" s="3">
        <v>22.46799160479814</v>
      </c>
      <c r="AD53" s="44" t="s">
        <v>101</v>
      </c>
      <c r="AE53" s="3">
        <v>7.8009719800897042</v>
      </c>
      <c r="AF53" s="44" t="s">
        <v>101</v>
      </c>
      <c r="AG53" s="62"/>
      <c r="AH53" s="62"/>
    </row>
    <row r="54" spans="1:34" x14ac:dyDescent="0.25">
      <c r="A54" s="38">
        <v>179</v>
      </c>
      <c r="B54" s="41">
        <v>0</v>
      </c>
      <c r="C54" s="40"/>
      <c r="D54" s="18"/>
      <c r="E54" s="40"/>
      <c r="F54" s="40"/>
      <c r="G54" s="40"/>
      <c r="H54" s="40"/>
      <c r="I54" s="40"/>
      <c r="J54" s="40"/>
      <c r="K54" s="40"/>
      <c r="L54" s="40"/>
      <c r="M54" s="56"/>
      <c r="N54" s="4">
        <v>560</v>
      </c>
      <c r="O54" s="5">
        <v>0.26</v>
      </c>
      <c r="P54" s="42"/>
      <c r="Q54" s="67"/>
      <c r="R54" s="40"/>
      <c r="S54" s="40"/>
      <c r="T54" s="2">
        <v>7.1265182495117187</v>
      </c>
      <c r="U54" s="9">
        <v>0.41325000000000001</v>
      </c>
      <c r="V54" s="9">
        <v>1</v>
      </c>
      <c r="W54" s="9">
        <v>2.9450336666107177</v>
      </c>
      <c r="X54" s="9">
        <v>0</v>
      </c>
      <c r="Y54" s="14"/>
      <c r="Z54" s="9">
        <f t="shared" si="0"/>
        <v>2.9450336666107177</v>
      </c>
      <c r="AA54" s="43"/>
      <c r="AC54" s="3">
        <v>25.413025271408859</v>
      </c>
      <c r="AD54" s="44" t="s">
        <v>101</v>
      </c>
      <c r="AE54" s="3">
        <v>10.980542561200421</v>
      </c>
      <c r="AF54" s="44" t="s">
        <v>101</v>
      </c>
      <c r="AG54" s="62"/>
      <c r="AH54" s="62"/>
    </row>
    <row r="55" spans="1:34" x14ac:dyDescent="0.25">
      <c r="A55" s="38">
        <v>180</v>
      </c>
      <c r="B55" s="41">
        <v>0</v>
      </c>
      <c r="C55" s="40"/>
      <c r="D55" s="18"/>
      <c r="E55" s="19">
        <v>17.912500000000001</v>
      </c>
      <c r="F55" s="19">
        <v>19.604677549999998</v>
      </c>
      <c r="G55" s="19">
        <v>17.940098019999997</v>
      </c>
      <c r="H55" s="19">
        <v>17.0042720175</v>
      </c>
      <c r="I55" s="19">
        <v>16.2084942175</v>
      </c>
      <c r="J55" s="19">
        <v>16.483277602499999</v>
      </c>
      <c r="K55" s="19">
        <v>19.849356040000004</v>
      </c>
      <c r="L55" s="40"/>
      <c r="M55" s="55" t="s">
        <v>111</v>
      </c>
      <c r="N55" s="4">
        <v>580</v>
      </c>
      <c r="O55" s="59">
        <v>0.28000000000000003</v>
      </c>
      <c r="P55" s="42"/>
      <c r="Q55" s="68">
        <v>48</v>
      </c>
      <c r="R55" s="40"/>
      <c r="S55" s="40"/>
      <c r="T55" s="2">
        <v>6.9109897613525391</v>
      </c>
      <c r="U55" s="9">
        <v>0.4335</v>
      </c>
      <c r="V55" s="9">
        <v>1</v>
      </c>
      <c r="W55" s="9">
        <v>2.9959140615463258</v>
      </c>
      <c r="X55" s="9">
        <v>0</v>
      </c>
      <c r="Y55" s="14"/>
      <c r="Z55" s="9">
        <f t="shared" si="0"/>
        <v>2.9959140615463258</v>
      </c>
      <c r="AA55" s="43"/>
      <c r="AC55" s="3">
        <v>28.408939332955185</v>
      </c>
      <c r="AD55" s="19">
        <v>31.604302237500001</v>
      </c>
      <c r="AE55" s="3">
        <v>14.210993537246747</v>
      </c>
      <c r="AF55" s="19">
        <v>23.587387923999998</v>
      </c>
      <c r="AG55" s="62"/>
      <c r="AH55" s="62"/>
    </row>
    <row r="56" spans="1:34" x14ac:dyDescent="0.25">
      <c r="A56" s="38">
        <v>181</v>
      </c>
      <c r="B56" s="41">
        <v>0</v>
      </c>
      <c r="C56" s="40"/>
      <c r="D56" s="18"/>
      <c r="E56" s="40"/>
      <c r="F56" s="40"/>
      <c r="G56" s="40"/>
      <c r="H56" s="40"/>
      <c r="I56" s="40"/>
      <c r="J56" s="40"/>
      <c r="K56" s="40"/>
      <c r="L56" s="40"/>
      <c r="M56" s="57"/>
      <c r="N56" s="4">
        <v>600</v>
      </c>
      <c r="O56" s="5">
        <v>0.28999999999999998</v>
      </c>
      <c r="P56" s="42"/>
      <c r="Q56" s="67"/>
      <c r="R56" s="40"/>
      <c r="S56" s="40"/>
      <c r="T56" s="2">
        <v>7.4240455627441406</v>
      </c>
      <c r="U56" s="9">
        <v>0.44362499999999994</v>
      </c>
      <c r="V56" s="9">
        <v>1</v>
      </c>
      <c r="W56" s="9">
        <v>3.2934922127723687</v>
      </c>
      <c r="X56" s="9">
        <v>0</v>
      </c>
      <c r="Y56" s="14"/>
      <c r="Z56" s="9">
        <f t="shared" si="0"/>
        <v>3.2934922127723687</v>
      </c>
      <c r="AA56" s="43"/>
      <c r="AC56" s="3">
        <v>31.702431545727553</v>
      </c>
      <c r="AD56" s="44" t="s">
        <v>101</v>
      </c>
      <c r="AE56" s="3">
        <v>17.739022664519116</v>
      </c>
      <c r="AF56" s="44" t="s">
        <v>101</v>
      </c>
      <c r="AG56" s="62"/>
      <c r="AH56" s="62"/>
    </row>
    <row r="57" spans="1:34" x14ac:dyDescent="0.25">
      <c r="A57" s="38">
        <v>182</v>
      </c>
      <c r="B57" s="50">
        <v>4</v>
      </c>
      <c r="C57" s="19">
        <v>21.53</v>
      </c>
      <c r="D57" s="18"/>
      <c r="E57" s="40"/>
      <c r="F57" s="40"/>
      <c r="G57" s="40"/>
      <c r="H57" s="40"/>
      <c r="I57" s="40"/>
      <c r="J57" s="40"/>
      <c r="K57" s="40"/>
      <c r="L57" s="40"/>
      <c r="M57" s="38"/>
      <c r="N57" s="4">
        <v>620</v>
      </c>
      <c r="O57" s="59">
        <v>0.3</v>
      </c>
      <c r="P57" s="42"/>
      <c r="Q57" s="67"/>
      <c r="R57" s="19">
        <v>24</v>
      </c>
      <c r="S57" s="40"/>
      <c r="T57" s="2">
        <v>7.3281750679016113</v>
      </c>
      <c r="U57" s="9">
        <v>0.45374999999999999</v>
      </c>
      <c r="V57" s="9">
        <v>1</v>
      </c>
      <c r="W57" s="9">
        <v>3.3251594370603561</v>
      </c>
      <c r="X57" s="9">
        <v>3.7380193964616328</v>
      </c>
      <c r="Y57" s="14"/>
      <c r="Z57" s="9">
        <f t="shared" si="0"/>
        <v>7.0631788335219889</v>
      </c>
      <c r="AA57" s="43"/>
      <c r="AC57" s="3">
        <v>13.23561037924954</v>
      </c>
      <c r="AD57" s="44" t="s">
        <v>101</v>
      </c>
      <c r="AE57" s="3">
        <v>0</v>
      </c>
      <c r="AF57" s="44" t="s">
        <v>101</v>
      </c>
      <c r="AG57" s="62"/>
      <c r="AH57" s="62"/>
    </row>
    <row r="58" spans="1:34" x14ac:dyDescent="0.25">
      <c r="A58" s="38">
        <v>183</v>
      </c>
      <c r="B58" s="41">
        <v>0</v>
      </c>
      <c r="C58" s="40"/>
      <c r="D58" s="18"/>
      <c r="E58" s="40"/>
      <c r="F58" s="40"/>
      <c r="G58" s="40"/>
      <c r="H58" s="40"/>
      <c r="I58" s="40"/>
      <c r="J58" s="40"/>
      <c r="K58" s="40"/>
      <c r="L58" s="40"/>
      <c r="M58" s="38"/>
      <c r="N58" s="4">
        <v>640</v>
      </c>
      <c r="O58" s="5">
        <v>0.35</v>
      </c>
      <c r="P58" s="42"/>
      <c r="Q58" s="67"/>
      <c r="R58" s="40"/>
      <c r="S58" s="40"/>
      <c r="T58" s="2">
        <v>5.837104320526123</v>
      </c>
      <c r="U58" s="9">
        <v>0.50437499999999991</v>
      </c>
      <c r="V58" s="9">
        <v>1</v>
      </c>
      <c r="W58" s="9">
        <v>2.9440894916653626</v>
      </c>
      <c r="X58" s="9">
        <v>0</v>
      </c>
      <c r="Y58" s="14"/>
      <c r="Z58" s="9">
        <f t="shared" si="0"/>
        <v>2.9440894916653626</v>
      </c>
      <c r="AA58" s="43"/>
      <c r="AC58" s="3">
        <v>16.179699870914902</v>
      </c>
      <c r="AD58" s="44" t="s">
        <v>101</v>
      </c>
      <c r="AE58" s="3">
        <v>3.1786264061653626</v>
      </c>
      <c r="AF58" s="44" t="s">
        <v>101</v>
      </c>
      <c r="AG58" s="62"/>
      <c r="AH58" s="62"/>
    </row>
    <row r="59" spans="1:34" x14ac:dyDescent="0.25">
      <c r="A59" s="38">
        <v>184</v>
      </c>
      <c r="B59" s="41">
        <v>0</v>
      </c>
      <c r="C59" s="40"/>
      <c r="D59" s="18"/>
      <c r="E59" s="40"/>
      <c r="F59" s="40"/>
      <c r="G59" s="40"/>
      <c r="H59" s="40"/>
      <c r="I59" s="40"/>
      <c r="J59" s="40"/>
      <c r="K59" s="40"/>
      <c r="L59" s="40"/>
      <c r="M59" s="38"/>
      <c r="N59" s="4">
        <v>660</v>
      </c>
      <c r="O59" s="5">
        <v>0.4</v>
      </c>
      <c r="P59" s="42"/>
      <c r="Q59" s="67"/>
      <c r="R59" s="40"/>
      <c r="S59" s="40"/>
      <c r="T59" s="2">
        <v>5.3297715187072754</v>
      </c>
      <c r="U59" s="9">
        <v>0.55500000000000005</v>
      </c>
      <c r="V59" s="9">
        <v>1</v>
      </c>
      <c r="W59" s="9">
        <v>2.9580231928825382</v>
      </c>
      <c r="X59" s="9">
        <v>0</v>
      </c>
      <c r="Y59" s="14"/>
      <c r="Z59" s="9">
        <f t="shared" si="0"/>
        <v>2.9580231928825382</v>
      </c>
      <c r="AA59" s="43"/>
      <c r="AC59" s="3">
        <v>19.137723063797441</v>
      </c>
      <c r="AD59" s="44" t="s">
        <v>101</v>
      </c>
      <c r="AE59" s="3">
        <v>6.3711865135479009</v>
      </c>
      <c r="AF59" s="44" t="s">
        <v>101</v>
      </c>
      <c r="AG59" s="62"/>
      <c r="AH59" s="62"/>
    </row>
    <row r="60" spans="1:34" x14ac:dyDescent="0.25">
      <c r="A60" s="38">
        <v>185</v>
      </c>
      <c r="B60" s="50">
        <v>2.032</v>
      </c>
      <c r="C60" s="40"/>
      <c r="D60" s="18"/>
      <c r="E60" s="40"/>
      <c r="F60" s="40"/>
      <c r="G60" s="40"/>
      <c r="H60" s="40"/>
      <c r="I60" s="40"/>
      <c r="J60" s="40"/>
      <c r="K60" s="40"/>
      <c r="L60" s="40"/>
      <c r="M60" s="38"/>
      <c r="N60" s="4">
        <v>680</v>
      </c>
      <c r="O60" s="5">
        <v>0.45</v>
      </c>
      <c r="P60" s="42"/>
      <c r="Q60" s="67"/>
      <c r="R60" s="40"/>
      <c r="S60" s="40"/>
      <c r="T60" s="2">
        <v>4.7423171997070313</v>
      </c>
      <c r="U60" s="9">
        <v>0.60562499999999997</v>
      </c>
      <c r="V60" s="9">
        <v>1</v>
      </c>
      <c r="W60" s="9">
        <v>2.8720658540725705</v>
      </c>
      <c r="X60" s="9">
        <v>0.83820000000000006</v>
      </c>
      <c r="Y60" s="14"/>
      <c r="Z60" s="9">
        <f t="shared" ref="Z60:Z123" si="1">W60+X60</f>
        <v>3.7102658540725706</v>
      </c>
      <c r="AA60" s="43"/>
      <c r="AC60" s="3">
        <v>20.815988917870012</v>
      </c>
      <c r="AD60" s="44" t="s">
        <v>101</v>
      </c>
      <c r="AE60" s="3">
        <v>8.283989282120471</v>
      </c>
      <c r="AF60" s="44" t="s">
        <v>101</v>
      </c>
      <c r="AG60" s="62"/>
      <c r="AH60" s="62"/>
    </row>
    <row r="61" spans="1:34" x14ac:dyDescent="0.25">
      <c r="A61" s="38">
        <v>186</v>
      </c>
      <c r="B61" s="41">
        <v>0</v>
      </c>
      <c r="C61" s="40"/>
      <c r="D61" s="18"/>
      <c r="E61" s="40"/>
      <c r="F61" s="40"/>
      <c r="G61" s="40"/>
      <c r="H61" s="40"/>
      <c r="I61" s="40"/>
      <c r="J61" s="40"/>
      <c r="K61" s="40"/>
      <c r="L61" s="40"/>
      <c r="M61" s="56"/>
      <c r="N61" s="4">
        <v>700</v>
      </c>
      <c r="O61" s="5">
        <v>0.5</v>
      </c>
      <c r="P61" s="42"/>
      <c r="Q61" s="67"/>
      <c r="R61" s="40"/>
      <c r="S61" s="40"/>
      <c r="T61" s="2">
        <v>4.5473852157592773</v>
      </c>
      <c r="U61" s="9">
        <v>0.65625</v>
      </c>
      <c r="V61" s="9">
        <v>1</v>
      </c>
      <c r="W61" s="9">
        <v>2.9842215478420258</v>
      </c>
      <c r="X61" s="9">
        <v>0</v>
      </c>
      <c r="Y61" s="14"/>
      <c r="Z61" s="9">
        <f t="shared" si="1"/>
        <v>2.9842215478420258</v>
      </c>
      <c r="AA61" s="43"/>
      <c r="AC61" s="3">
        <v>23.800210465712038</v>
      </c>
      <c r="AD61" s="44" t="s">
        <v>101</v>
      </c>
      <c r="AE61" s="3">
        <v>11.502747744462496</v>
      </c>
      <c r="AF61" s="44" t="s">
        <v>101</v>
      </c>
      <c r="AG61" s="62"/>
      <c r="AH61" s="62"/>
    </row>
    <row r="62" spans="1:34" x14ac:dyDescent="0.25">
      <c r="A62" s="38">
        <v>187</v>
      </c>
      <c r="B62" s="50">
        <v>2.032</v>
      </c>
      <c r="C62" s="40"/>
      <c r="D62" s="18"/>
      <c r="E62" s="19">
        <v>20.387499999999999</v>
      </c>
      <c r="F62" s="19">
        <v>17.813200025</v>
      </c>
      <c r="G62" s="19">
        <v>17.6405922975</v>
      </c>
      <c r="H62" s="19">
        <v>16.234676247499998</v>
      </c>
      <c r="I62" s="19">
        <v>16.126266802500002</v>
      </c>
      <c r="J62" s="19">
        <v>16.465955000000001</v>
      </c>
      <c r="K62" s="19">
        <v>19.908047500000002</v>
      </c>
      <c r="L62" s="40"/>
      <c r="M62" s="55" t="s">
        <v>112</v>
      </c>
      <c r="N62" s="4">
        <v>720</v>
      </c>
      <c r="O62" s="5">
        <v>0.55000000000000004</v>
      </c>
      <c r="P62" s="66">
        <v>1.37</v>
      </c>
      <c r="Q62" s="68">
        <v>76</v>
      </c>
      <c r="R62" s="40"/>
      <c r="S62" s="40"/>
      <c r="T62" s="2">
        <v>6.5224370956420898</v>
      </c>
      <c r="U62" s="9">
        <v>0.70687500000000003</v>
      </c>
      <c r="V62" s="9">
        <v>1</v>
      </c>
      <c r="W62" s="9">
        <v>4.6105477219820026</v>
      </c>
      <c r="X62" s="9">
        <v>0.68579999999999997</v>
      </c>
      <c r="Y62" s="14"/>
      <c r="Z62" s="9">
        <f t="shared" si="1"/>
        <v>5.2963477219820021</v>
      </c>
      <c r="AA62" s="43"/>
      <c r="AC62" s="3">
        <v>27.06455818769404</v>
      </c>
      <c r="AD62" s="19">
        <v>36.473539290000005</v>
      </c>
      <c r="AE62" s="3">
        <v>15.001632380944498</v>
      </c>
      <c r="AF62" s="19">
        <v>29.445092721750004</v>
      </c>
      <c r="AG62" s="62"/>
      <c r="AH62" s="62"/>
    </row>
    <row r="63" spans="1:34" x14ac:dyDescent="0.25">
      <c r="A63" s="38">
        <v>188</v>
      </c>
      <c r="B63" s="41">
        <v>0</v>
      </c>
      <c r="C63" s="40"/>
      <c r="D63" s="18"/>
      <c r="E63" s="40"/>
      <c r="F63" s="40"/>
      <c r="G63" s="40"/>
      <c r="H63" s="40"/>
      <c r="I63" s="40"/>
      <c r="J63" s="40"/>
      <c r="K63" s="40"/>
      <c r="L63" s="40"/>
      <c r="M63" s="38"/>
      <c r="N63" s="4">
        <v>740</v>
      </c>
      <c r="O63" s="59">
        <v>0.62</v>
      </c>
      <c r="P63" s="42"/>
      <c r="Q63" s="67"/>
      <c r="R63" s="40"/>
      <c r="S63" s="40"/>
      <c r="T63" s="2">
        <v>7.3702692985534668</v>
      </c>
      <c r="U63" s="9">
        <v>0.77774999999999994</v>
      </c>
      <c r="V63" s="9">
        <v>1</v>
      </c>
      <c r="W63" s="9">
        <v>5.7322269469499583</v>
      </c>
      <c r="X63" s="9">
        <v>0</v>
      </c>
      <c r="Y63" s="14"/>
      <c r="Z63" s="9">
        <f t="shared" si="1"/>
        <v>5.7322269469499583</v>
      </c>
      <c r="AA63" s="43"/>
      <c r="AC63" s="3">
        <v>32.796785134643997</v>
      </c>
      <c r="AD63" s="44" t="s">
        <v>101</v>
      </c>
      <c r="AE63" s="3">
        <v>20.968396242394459</v>
      </c>
      <c r="AF63" s="44" t="s">
        <v>101</v>
      </c>
      <c r="AG63" s="62"/>
      <c r="AH63" s="62"/>
    </row>
    <row r="64" spans="1:34" x14ac:dyDescent="0.25">
      <c r="A64" s="38">
        <v>189</v>
      </c>
      <c r="B64" s="41">
        <v>0</v>
      </c>
      <c r="C64" s="40"/>
      <c r="D64" s="18"/>
      <c r="E64" s="40"/>
      <c r="F64" s="40"/>
      <c r="G64" s="40"/>
      <c r="H64" s="40"/>
      <c r="I64" s="40"/>
      <c r="J64" s="40"/>
      <c r="K64" s="40"/>
      <c r="L64" s="40"/>
      <c r="M64" s="55" t="s">
        <v>112</v>
      </c>
      <c r="N64" s="4">
        <v>760</v>
      </c>
      <c r="O64" s="5">
        <v>0.65</v>
      </c>
      <c r="P64" s="42"/>
      <c r="Q64" s="67"/>
      <c r="R64" s="40"/>
      <c r="S64" s="40"/>
      <c r="T64" s="2">
        <v>9.3146228790283203</v>
      </c>
      <c r="U64" s="9">
        <v>0.80812499999999998</v>
      </c>
      <c r="V64" s="9">
        <v>1</v>
      </c>
      <c r="W64" s="9">
        <v>7.5273796141147615</v>
      </c>
      <c r="X64" s="9">
        <v>0</v>
      </c>
      <c r="Y64" s="14"/>
      <c r="Z64" s="9">
        <f t="shared" si="1"/>
        <v>7.5273796141147615</v>
      </c>
      <c r="AA64" s="43"/>
      <c r="AC64" s="3">
        <v>40.324164748758761</v>
      </c>
      <c r="AD64" s="44" t="s">
        <v>101</v>
      </c>
      <c r="AE64" s="3">
        <v>28.909961607009219</v>
      </c>
      <c r="AF64" s="44" t="s">
        <v>101</v>
      </c>
      <c r="AG64" s="62"/>
      <c r="AH64" s="62"/>
    </row>
    <row r="65" spans="1:34" x14ac:dyDescent="0.25">
      <c r="A65" s="38">
        <v>190</v>
      </c>
      <c r="B65" s="41">
        <v>0</v>
      </c>
      <c r="C65" s="19">
        <v>23.11</v>
      </c>
      <c r="D65" s="18"/>
      <c r="E65" s="40"/>
      <c r="F65" s="40"/>
      <c r="G65" s="40"/>
      <c r="H65" s="40"/>
      <c r="I65" s="40"/>
      <c r="J65" s="40"/>
      <c r="K65" s="40"/>
      <c r="L65" s="40"/>
      <c r="M65" s="57"/>
      <c r="N65" s="4">
        <v>780</v>
      </c>
      <c r="O65" s="5">
        <v>0.69</v>
      </c>
      <c r="P65" s="42"/>
      <c r="Q65" s="67"/>
      <c r="R65" s="40"/>
      <c r="S65" s="40"/>
      <c r="T65" s="2">
        <v>6.588676929473877</v>
      </c>
      <c r="U65" s="9">
        <v>0.84862499999999996</v>
      </c>
      <c r="V65" s="9">
        <v>1</v>
      </c>
      <c r="W65" s="9">
        <v>5.5913159592747688</v>
      </c>
      <c r="X65" s="9">
        <v>0</v>
      </c>
      <c r="Y65" s="14"/>
      <c r="Z65" s="9">
        <f t="shared" si="1"/>
        <v>5.5913159592747688</v>
      </c>
      <c r="AA65" s="43"/>
      <c r="AC65" s="3">
        <v>22.805480708033528</v>
      </c>
      <c r="AD65" s="44" t="s">
        <v>101</v>
      </c>
      <c r="AE65" s="3">
        <v>11.805463316783989</v>
      </c>
      <c r="AF65" s="44" t="s">
        <v>101</v>
      </c>
      <c r="AG65" s="62"/>
      <c r="AH65" s="62"/>
    </row>
    <row r="66" spans="1:34" x14ac:dyDescent="0.25">
      <c r="A66" s="38">
        <v>191</v>
      </c>
      <c r="B66" s="41">
        <v>0</v>
      </c>
      <c r="C66" s="40"/>
      <c r="D66" s="18"/>
      <c r="E66" s="19">
        <v>24.4375</v>
      </c>
      <c r="F66" s="19">
        <v>17.431753996502422</v>
      </c>
      <c r="G66" s="19">
        <v>17.543050456466222</v>
      </c>
      <c r="H66" s="19">
        <v>16.238601972538302</v>
      </c>
      <c r="I66" s="19">
        <v>15.606996540846151</v>
      </c>
      <c r="J66" s="19">
        <v>16.067578202213927</v>
      </c>
      <c r="K66" s="19">
        <v>19.36740383819955</v>
      </c>
      <c r="L66" s="40"/>
      <c r="M66" s="56"/>
      <c r="N66" s="4">
        <v>800</v>
      </c>
      <c r="O66" s="5">
        <v>0.73</v>
      </c>
      <c r="P66" s="42"/>
      <c r="Q66" s="67"/>
      <c r="R66" s="40"/>
      <c r="S66" s="40"/>
      <c r="T66" s="2">
        <v>5.4283242225646973</v>
      </c>
      <c r="U66" s="9">
        <v>0.88912499999999994</v>
      </c>
      <c r="V66" s="9">
        <v>1</v>
      </c>
      <c r="W66" s="9">
        <v>4.8264587743878362</v>
      </c>
      <c r="X66" s="9">
        <v>0</v>
      </c>
      <c r="Y66" s="14"/>
      <c r="Z66" s="9">
        <f t="shared" si="1"/>
        <v>4.8264587743878362</v>
      </c>
      <c r="AA66" s="43"/>
      <c r="AC66" s="3">
        <v>27.631939482421366</v>
      </c>
      <c r="AD66" s="19">
        <v>31.82372572347915</v>
      </c>
      <c r="AE66" s="3">
        <v>17.046107841671823</v>
      </c>
      <c r="AF66" s="19">
        <v>26.656218154824902</v>
      </c>
      <c r="AG66" s="62"/>
      <c r="AH66" s="62"/>
    </row>
    <row r="67" spans="1:34" x14ac:dyDescent="0.25">
      <c r="A67" s="38">
        <v>192</v>
      </c>
      <c r="B67" s="41">
        <v>0</v>
      </c>
      <c r="C67" s="40"/>
      <c r="D67" s="18"/>
      <c r="E67" s="40"/>
      <c r="F67" s="40"/>
      <c r="G67" s="40"/>
      <c r="H67" s="40"/>
      <c r="I67" s="40"/>
      <c r="J67" s="40"/>
      <c r="K67" s="40"/>
      <c r="L67" s="40"/>
      <c r="M67" s="57"/>
      <c r="N67" s="4">
        <v>820</v>
      </c>
      <c r="O67" s="5">
        <v>0.76</v>
      </c>
      <c r="P67" s="42"/>
      <c r="Q67" s="67"/>
      <c r="R67" s="40"/>
      <c r="S67" s="40"/>
      <c r="T67" s="2">
        <v>8.8507299423217773</v>
      </c>
      <c r="U67" s="9">
        <v>0.91949999999999998</v>
      </c>
      <c r="V67" s="9">
        <v>1</v>
      </c>
      <c r="W67" s="9">
        <v>8.1382461819648739</v>
      </c>
      <c r="X67" s="9">
        <v>0</v>
      </c>
      <c r="Y67" s="14"/>
      <c r="Z67" s="9">
        <f t="shared" si="1"/>
        <v>8.1382461819648739</v>
      </c>
      <c r="AA67" s="43"/>
      <c r="AC67" s="3">
        <v>35.77018566438624</v>
      </c>
      <c r="AD67" s="44" t="s">
        <v>101</v>
      </c>
      <c r="AE67" s="3">
        <v>25.598539774136697</v>
      </c>
      <c r="AF67" s="44" t="s">
        <v>101</v>
      </c>
      <c r="AG67" s="62"/>
      <c r="AH67" s="62"/>
    </row>
    <row r="68" spans="1:34" x14ac:dyDescent="0.25">
      <c r="A68" s="38">
        <v>193</v>
      </c>
      <c r="B68" s="41">
        <v>0</v>
      </c>
      <c r="C68" s="40"/>
      <c r="D68" s="18"/>
      <c r="E68" s="40"/>
      <c r="F68" s="40"/>
      <c r="G68" s="40"/>
      <c r="H68" s="40"/>
      <c r="I68" s="40"/>
      <c r="J68" s="40"/>
      <c r="K68" s="40"/>
      <c r="L68" s="40"/>
      <c r="M68" s="56"/>
      <c r="N68" s="4">
        <v>840</v>
      </c>
      <c r="O68" s="5">
        <v>0.78</v>
      </c>
      <c r="P68" s="42"/>
      <c r="Q68" s="67"/>
      <c r="R68" s="40"/>
      <c r="S68" s="40"/>
      <c r="T68" s="2">
        <v>6.5225472450256348</v>
      </c>
      <c r="U68" s="9">
        <v>0.93974999999999997</v>
      </c>
      <c r="V68" s="9">
        <v>1</v>
      </c>
      <c r="W68" s="9">
        <v>6.1295637735128405</v>
      </c>
      <c r="X68" s="9">
        <v>0</v>
      </c>
      <c r="Y68" s="14"/>
      <c r="Z68" s="9">
        <f t="shared" si="1"/>
        <v>6.1295637735128405</v>
      </c>
      <c r="AA68" s="43"/>
      <c r="AC68" s="3">
        <v>41.899749437899082</v>
      </c>
      <c r="AD68" s="44" t="s">
        <v>101</v>
      </c>
      <c r="AE68" s="3">
        <v>32.142289298149542</v>
      </c>
      <c r="AF68" s="44" t="s">
        <v>101</v>
      </c>
      <c r="AG68" s="62"/>
      <c r="AH68" s="62"/>
    </row>
    <row r="69" spans="1:34" x14ac:dyDescent="0.25">
      <c r="A69" s="38">
        <v>194</v>
      </c>
      <c r="B69" s="41">
        <v>0</v>
      </c>
      <c r="C69" s="40"/>
      <c r="D69" s="18"/>
      <c r="E69" s="40"/>
      <c r="F69" s="40"/>
      <c r="G69" s="40"/>
      <c r="H69" s="40"/>
      <c r="I69" s="40"/>
      <c r="J69" s="40"/>
      <c r="K69" s="40"/>
      <c r="L69" s="40"/>
      <c r="M69" s="55" t="s">
        <v>114</v>
      </c>
      <c r="N69" s="4">
        <v>860</v>
      </c>
      <c r="O69" s="59">
        <v>0.8</v>
      </c>
      <c r="P69" s="66">
        <v>2.76</v>
      </c>
      <c r="Q69" s="68">
        <v>116</v>
      </c>
      <c r="R69" s="40"/>
      <c r="S69" s="40"/>
      <c r="T69" s="2">
        <v>7.6912169456481934</v>
      </c>
      <c r="U69" s="9">
        <v>0.96</v>
      </c>
      <c r="V69" s="9">
        <v>1</v>
      </c>
      <c r="W69" s="9">
        <v>7.3835682678222652</v>
      </c>
      <c r="X69" s="9">
        <v>0</v>
      </c>
      <c r="Y69" s="14"/>
      <c r="Z69" s="9">
        <f t="shared" si="1"/>
        <v>7.3835682678222652</v>
      </c>
      <c r="AA69" s="43"/>
      <c r="AC69" s="3">
        <v>49.283317705721345</v>
      </c>
      <c r="AD69" s="44" t="s">
        <v>101</v>
      </c>
      <c r="AE69" s="3">
        <v>39.940043316471808</v>
      </c>
      <c r="AF69" s="44" t="s">
        <v>101</v>
      </c>
      <c r="AG69" s="62"/>
      <c r="AH69" s="62"/>
    </row>
    <row r="70" spans="1:34" x14ac:dyDescent="0.25">
      <c r="A70" s="38">
        <v>195</v>
      </c>
      <c r="B70" s="41">
        <v>0</v>
      </c>
      <c r="C70" s="40"/>
      <c r="D70" s="18"/>
      <c r="E70" s="19">
        <v>11.9125</v>
      </c>
      <c r="F70" s="19">
        <v>14.217766604517475</v>
      </c>
      <c r="G70" s="19">
        <v>16.515238593271999</v>
      </c>
      <c r="H70" s="19">
        <v>16.184886547632026</v>
      </c>
      <c r="I70" s="19">
        <v>15.668551737319275</v>
      </c>
      <c r="J70" s="19">
        <v>15.737825074929351</v>
      </c>
      <c r="K70" s="19">
        <v>19.530693552795203</v>
      </c>
      <c r="L70" s="40"/>
      <c r="M70" s="57"/>
      <c r="N70" s="4">
        <v>880</v>
      </c>
      <c r="O70" s="5">
        <v>0.82</v>
      </c>
      <c r="P70" s="42"/>
      <c r="Q70" s="67"/>
      <c r="R70" s="40"/>
      <c r="S70" s="40"/>
      <c r="T70" s="2">
        <v>9.8488254547119141</v>
      </c>
      <c r="U70" s="9">
        <v>0.96</v>
      </c>
      <c r="V70" s="9">
        <v>1</v>
      </c>
      <c r="W70" s="9">
        <v>9.4548724365234378</v>
      </c>
      <c r="X70" s="9">
        <v>0</v>
      </c>
      <c r="Y70" s="14"/>
      <c r="Z70" s="9">
        <f t="shared" si="1"/>
        <v>9.4548724365234378</v>
      </c>
      <c r="AA70" s="43"/>
      <c r="AC70" s="3">
        <v>58.738190142244783</v>
      </c>
      <c r="AD70" s="19">
        <v>63.497769763735498</v>
      </c>
      <c r="AE70" s="3">
        <v>49.809101503495249</v>
      </c>
      <c r="AF70" s="19">
        <v>59.892548394709948</v>
      </c>
      <c r="AG70" s="62"/>
      <c r="AH70" s="62"/>
    </row>
    <row r="71" spans="1:34" x14ac:dyDescent="0.25">
      <c r="A71" s="38">
        <v>196</v>
      </c>
      <c r="B71" s="41">
        <v>0</v>
      </c>
      <c r="C71" s="19">
        <v>23.042929292929291</v>
      </c>
      <c r="D71" s="18"/>
      <c r="E71" s="40"/>
      <c r="F71" s="40"/>
      <c r="G71" s="40"/>
      <c r="H71" s="40"/>
      <c r="I71" s="40"/>
      <c r="J71" s="40"/>
      <c r="K71" s="40"/>
      <c r="L71" s="40"/>
      <c r="M71" s="38"/>
      <c r="N71" s="4">
        <v>900</v>
      </c>
      <c r="O71" s="59">
        <v>0.84</v>
      </c>
      <c r="P71" s="42"/>
      <c r="Q71" s="67"/>
      <c r="R71" s="40"/>
      <c r="S71" s="40"/>
      <c r="T71" s="2">
        <v>6.6659183502197266</v>
      </c>
      <c r="U71" s="9">
        <v>0.96</v>
      </c>
      <c r="V71" s="9">
        <v>1</v>
      </c>
      <c r="W71" s="9">
        <v>6.3992816162109376</v>
      </c>
      <c r="X71" s="9">
        <v>0</v>
      </c>
      <c r="Y71" s="14"/>
      <c r="Z71" s="9">
        <f t="shared" si="1"/>
        <v>6.3992816162109376</v>
      </c>
      <c r="AA71" s="43"/>
      <c r="AC71" s="3">
        <v>42.09454246552643</v>
      </c>
      <c r="AD71" s="44" t="s">
        <v>101</v>
      </c>
      <c r="AE71" s="3">
        <v>33.5796395772769</v>
      </c>
      <c r="AF71" s="44" t="s">
        <v>101</v>
      </c>
      <c r="AG71" s="62"/>
      <c r="AH71" s="62"/>
    </row>
    <row r="72" spans="1:34" x14ac:dyDescent="0.25">
      <c r="A72" s="38">
        <v>197</v>
      </c>
      <c r="B72" s="41">
        <v>0</v>
      </c>
      <c r="C72" s="40"/>
      <c r="D72" s="18"/>
      <c r="E72" s="40"/>
      <c r="F72" s="40"/>
      <c r="G72" s="40"/>
      <c r="H72" s="40"/>
      <c r="I72" s="40"/>
      <c r="J72" s="40"/>
      <c r="K72" s="40"/>
      <c r="L72" s="40"/>
      <c r="M72" s="57"/>
      <c r="N72" s="4">
        <v>910</v>
      </c>
      <c r="O72" s="5">
        <v>0.84</v>
      </c>
      <c r="P72" s="42"/>
      <c r="Q72" s="67"/>
      <c r="R72" s="40"/>
      <c r="S72" s="40"/>
      <c r="T72" s="2">
        <v>9.2482566833496094</v>
      </c>
      <c r="U72" s="9">
        <v>0.96</v>
      </c>
      <c r="V72" s="9">
        <v>1</v>
      </c>
      <c r="W72" s="9">
        <v>8.878326416015625</v>
      </c>
      <c r="X72" s="9">
        <v>0</v>
      </c>
      <c r="Y72" s="14"/>
      <c r="Z72" s="9">
        <f t="shared" si="1"/>
        <v>8.878326416015625</v>
      </c>
      <c r="AA72" s="43"/>
      <c r="AC72" s="3">
        <v>50.972868881542055</v>
      </c>
      <c r="AD72" s="44" t="s">
        <v>101</v>
      </c>
      <c r="AE72" s="3">
        <v>42.665058868542523</v>
      </c>
      <c r="AF72" s="44" t="s">
        <v>101</v>
      </c>
      <c r="AG72" s="62"/>
      <c r="AH72" s="62"/>
    </row>
    <row r="73" spans="1:34" x14ac:dyDescent="0.25">
      <c r="A73" s="38">
        <v>198</v>
      </c>
      <c r="B73" s="41">
        <v>0</v>
      </c>
      <c r="C73" s="40"/>
      <c r="D73" s="18"/>
      <c r="E73" s="19">
        <v>17.324999999999999</v>
      </c>
      <c r="F73" s="19">
        <v>13.66914393400695</v>
      </c>
      <c r="G73" s="19">
        <v>15.714681621763024</v>
      </c>
      <c r="H73" s="19">
        <v>15.424553284776625</v>
      </c>
      <c r="I73" s="19">
        <v>15.197150977460451</v>
      </c>
      <c r="J73" s="19">
        <v>15.026355433136226</v>
      </c>
      <c r="K73" s="19">
        <v>18.636828463376052</v>
      </c>
      <c r="L73" s="40"/>
      <c r="M73" s="55" t="s">
        <v>113</v>
      </c>
      <c r="N73" s="4">
        <v>920</v>
      </c>
      <c r="O73" s="59">
        <v>0.84</v>
      </c>
      <c r="P73" s="66">
        <v>3.4</v>
      </c>
      <c r="Q73" s="68">
        <v>134</v>
      </c>
      <c r="R73" s="40"/>
      <c r="S73" s="40"/>
      <c r="T73" s="2">
        <v>7.3063406944274902</v>
      </c>
      <c r="U73" s="9">
        <v>0.96</v>
      </c>
      <c r="V73" s="9">
        <v>1</v>
      </c>
      <c r="W73" s="9">
        <v>7.0140870666503901</v>
      </c>
      <c r="X73" s="9">
        <v>0</v>
      </c>
      <c r="Y73" s="14"/>
      <c r="Z73" s="9">
        <f t="shared" si="1"/>
        <v>7.0140870666503901</v>
      </c>
      <c r="AA73" s="43"/>
      <c r="AC73" s="3">
        <v>57.986955948192445</v>
      </c>
      <c r="AD73" s="19">
        <v>61.707558478360205</v>
      </c>
      <c r="AE73" s="3">
        <v>49.886238810442912</v>
      </c>
      <c r="AF73" s="19">
        <v>57.962191248569816</v>
      </c>
      <c r="AG73" s="62"/>
      <c r="AH73" s="62"/>
    </row>
    <row r="74" spans="1:34" x14ac:dyDescent="0.25">
      <c r="A74" s="38">
        <v>199</v>
      </c>
      <c r="B74" s="41">
        <v>0</v>
      </c>
      <c r="C74" s="40"/>
      <c r="D74" s="18"/>
      <c r="E74" s="40"/>
      <c r="F74" s="40"/>
      <c r="G74" s="40"/>
      <c r="H74" s="40"/>
      <c r="I74" s="40"/>
      <c r="J74" s="40"/>
      <c r="K74" s="40"/>
      <c r="L74" s="40"/>
      <c r="M74" s="38"/>
      <c r="N74" s="4">
        <v>930</v>
      </c>
      <c r="O74" s="5">
        <v>0.86</v>
      </c>
      <c r="P74" s="42"/>
      <c r="Q74" s="67"/>
      <c r="R74" s="40"/>
      <c r="S74" s="40"/>
      <c r="T74" s="2">
        <v>7.5017223358154297</v>
      </c>
      <c r="U74" s="9">
        <v>0.96</v>
      </c>
      <c r="V74" s="9">
        <v>1</v>
      </c>
      <c r="W74" s="9">
        <v>7.2016534423828125</v>
      </c>
      <c r="X74" s="9">
        <v>0</v>
      </c>
      <c r="Y74" s="14"/>
      <c r="Z74" s="9">
        <f t="shared" si="1"/>
        <v>7.2016534423828125</v>
      </c>
      <c r="AA74" s="43"/>
      <c r="AC74" s="3">
        <v>65.188609390575252</v>
      </c>
      <c r="AD74" s="44" t="s">
        <v>101</v>
      </c>
      <c r="AE74" s="3">
        <v>57.294985128075723</v>
      </c>
      <c r="AF74" s="44" t="s">
        <v>101</v>
      </c>
      <c r="AG74" s="62"/>
      <c r="AH74" s="62"/>
    </row>
    <row r="75" spans="1:34" x14ac:dyDescent="0.25">
      <c r="A75" s="38">
        <v>200</v>
      </c>
      <c r="B75" s="41">
        <v>0</v>
      </c>
      <c r="C75" s="40"/>
      <c r="D75" s="18"/>
      <c r="E75" s="40"/>
      <c r="F75" s="40"/>
      <c r="G75" s="40"/>
      <c r="H75" s="40"/>
      <c r="I75" s="40"/>
      <c r="J75" s="40"/>
      <c r="K75" s="40"/>
      <c r="L75" s="40"/>
      <c r="M75" s="56"/>
      <c r="N75" s="4">
        <v>940</v>
      </c>
      <c r="O75" s="5">
        <v>0.87</v>
      </c>
      <c r="P75" s="42"/>
      <c r="Q75" s="67"/>
      <c r="R75" s="40"/>
      <c r="S75" s="40"/>
      <c r="T75" s="2">
        <v>6.7137589454650879</v>
      </c>
      <c r="U75" s="9">
        <v>0.96</v>
      </c>
      <c r="V75" s="9">
        <v>0.96150681329924503</v>
      </c>
      <c r="W75" s="9">
        <v>6.1971119701568993</v>
      </c>
      <c r="X75" s="9">
        <v>0</v>
      </c>
      <c r="Y75" s="14"/>
      <c r="Z75" s="9">
        <f t="shared" si="1"/>
        <v>6.1971119701568993</v>
      </c>
      <c r="AA75" s="43"/>
      <c r="AC75" s="3">
        <v>71.385721360732148</v>
      </c>
      <c r="AD75" s="44" t="s">
        <v>101</v>
      </c>
      <c r="AE75" s="3">
        <v>63.699189973482618</v>
      </c>
      <c r="AF75" s="44" t="s">
        <v>101</v>
      </c>
      <c r="AG75" s="62"/>
      <c r="AH75" s="62"/>
    </row>
    <row r="76" spans="1:34" x14ac:dyDescent="0.25">
      <c r="A76" s="38">
        <v>201</v>
      </c>
      <c r="B76" s="50">
        <v>1</v>
      </c>
      <c r="C76" s="40"/>
      <c r="D76" s="18"/>
      <c r="E76" s="19">
        <v>12.175000000000001</v>
      </c>
      <c r="F76" s="19">
        <v>12.369712506574324</v>
      </c>
      <c r="G76" s="19">
        <v>15.082340162191297</v>
      </c>
      <c r="H76" s="19">
        <v>15.368834041023526</v>
      </c>
      <c r="I76" s="19">
        <v>15.20459714602185</v>
      </c>
      <c r="J76" s="19">
        <v>15.38803337224995</v>
      </c>
      <c r="K76" s="19">
        <v>19.169850024965601</v>
      </c>
      <c r="L76" s="40"/>
      <c r="M76" s="55" t="s">
        <v>116</v>
      </c>
      <c r="N76" s="4">
        <v>950</v>
      </c>
      <c r="O76" s="5">
        <v>0.88</v>
      </c>
      <c r="P76" s="42"/>
      <c r="Q76" s="68">
        <v>153</v>
      </c>
      <c r="R76" s="40"/>
      <c r="S76" s="40"/>
      <c r="T76" s="2">
        <v>8.4427824020385742</v>
      </c>
      <c r="U76" s="9">
        <v>0.95039999999999991</v>
      </c>
      <c r="V76" s="9">
        <v>0.83317784128140704</v>
      </c>
      <c r="W76" s="9">
        <v>6.6854359910186494</v>
      </c>
      <c r="X76" s="9">
        <v>8.9999999999999969E-2</v>
      </c>
      <c r="Y76" s="14"/>
      <c r="Z76" s="9">
        <f t="shared" si="1"/>
        <v>6.7754359910186492</v>
      </c>
      <c r="AA76" s="43"/>
      <c r="AC76" s="3">
        <v>77.161157351750802</v>
      </c>
      <c r="AD76" s="19">
        <v>75.395034870632557</v>
      </c>
      <c r="AE76" s="3">
        <v>69.681718839751269</v>
      </c>
      <c r="AF76" s="19">
        <v>72.458263911656076</v>
      </c>
      <c r="AG76" s="62"/>
      <c r="AH76" s="62"/>
    </row>
    <row r="77" spans="1:34" x14ac:dyDescent="0.25">
      <c r="A77" s="38">
        <v>202</v>
      </c>
      <c r="B77" s="40">
        <v>0</v>
      </c>
      <c r="C77" s="19">
        <v>31.123737373737374</v>
      </c>
      <c r="D77" s="18"/>
      <c r="E77" s="40"/>
      <c r="F77" s="40"/>
      <c r="G77" s="40"/>
      <c r="H77" s="40"/>
      <c r="I77" s="40"/>
      <c r="J77" s="40"/>
      <c r="K77" s="40"/>
      <c r="L77" s="40"/>
      <c r="M77" s="38"/>
      <c r="N77" s="4">
        <v>955</v>
      </c>
      <c r="O77" s="5">
        <v>0.89</v>
      </c>
      <c r="P77" s="42"/>
      <c r="Q77" s="67"/>
      <c r="R77" s="40"/>
      <c r="S77" s="40"/>
      <c r="T77" s="2">
        <v>4.6332740783691406</v>
      </c>
      <c r="U77" s="9">
        <v>0.94079999999999997</v>
      </c>
      <c r="V77" s="9">
        <v>0.70951414597279527</v>
      </c>
      <c r="W77" s="9">
        <v>3.09276098952627</v>
      </c>
      <c r="X77" s="9">
        <v>0</v>
      </c>
      <c r="Y77" s="14"/>
      <c r="Z77" s="9">
        <f t="shared" si="1"/>
        <v>3.09276098952627</v>
      </c>
      <c r="AA77" s="43"/>
      <c r="AC77" s="3">
        <v>49.130180967539701</v>
      </c>
      <c r="AD77" s="44" t="s">
        <v>101</v>
      </c>
      <c r="AE77" s="3">
        <v>41.754288893165167</v>
      </c>
      <c r="AF77" s="44" t="s">
        <v>101</v>
      </c>
      <c r="AG77" s="62"/>
      <c r="AH77" s="62"/>
    </row>
    <row r="78" spans="1:34" x14ac:dyDescent="0.25">
      <c r="A78" s="38">
        <v>203</v>
      </c>
      <c r="B78" s="41">
        <v>0</v>
      </c>
      <c r="C78" s="40"/>
      <c r="D78" s="18"/>
      <c r="E78" s="19">
        <v>25.712499999999999</v>
      </c>
      <c r="F78" s="19">
        <v>15.6702827049142</v>
      </c>
      <c r="G78" s="19">
        <v>15.356358570425172</v>
      </c>
      <c r="H78" s="19">
        <v>15.523216810476574</v>
      </c>
      <c r="I78" s="19">
        <v>15.49532088987625</v>
      </c>
      <c r="J78" s="19">
        <v>15.717314898538676</v>
      </c>
      <c r="K78" s="19">
        <v>19.779196011173777</v>
      </c>
      <c r="L78" s="40"/>
      <c r="M78" s="56"/>
      <c r="N78" s="4">
        <v>960</v>
      </c>
      <c r="O78" s="5">
        <v>0.9</v>
      </c>
      <c r="P78" s="66">
        <v>4.16</v>
      </c>
      <c r="Q78" s="67"/>
      <c r="R78" s="40"/>
      <c r="S78" s="40"/>
      <c r="T78" s="2">
        <v>7.0463433265686035</v>
      </c>
      <c r="U78" s="9">
        <v>0.93119999999999992</v>
      </c>
      <c r="V78" s="9">
        <v>1</v>
      </c>
      <c r="W78" s="9">
        <v>6.5615549057006834</v>
      </c>
      <c r="X78" s="9">
        <v>0</v>
      </c>
      <c r="Y78" s="14"/>
      <c r="Z78" s="9">
        <f t="shared" si="1"/>
        <v>6.5615549057006834</v>
      </c>
      <c r="AA78" s="43"/>
      <c r="AC78" s="3">
        <v>55.691735873240383</v>
      </c>
      <c r="AD78" s="19">
        <v>43.901870742552163</v>
      </c>
      <c r="AE78" s="3">
        <v>48.419390236490848</v>
      </c>
      <c r="AF78" s="19">
        <v>41.397721371981071</v>
      </c>
      <c r="AG78" s="62"/>
      <c r="AH78" s="62"/>
    </row>
    <row r="79" spans="1:34" x14ac:dyDescent="0.25">
      <c r="A79" s="38">
        <v>204</v>
      </c>
      <c r="B79" s="41">
        <v>0</v>
      </c>
      <c r="C79" s="40"/>
      <c r="D79" s="18"/>
      <c r="E79" s="40"/>
      <c r="F79" s="40"/>
      <c r="G79" s="40"/>
      <c r="H79" s="40"/>
      <c r="I79" s="40"/>
      <c r="J79" s="40"/>
      <c r="K79" s="40"/>
      <c r="L79" s="40"/>
      <c r="M79" s="38"/>
      <c r="N79" s="4">
        <v>965</v>
      </c>
      <c r="O79" s="59">
        <v>0.91</v>
      </c>
      <c r="P79" s="42"/>
      <c r="Q79" s="67"/>
      <c r="R79" s="40"/>
      <c r="S79" s="40"/>
      <c r="T79" s="2">
        <v>6.3669853210449219</v>
      </c>
      <c r="U79" s="9">
        <v>0.92159999999999997</v>
      </c>
      <c r="V79" s="9">
        <v>1</v>
      </c>
      <c r="W79" s="9">
        <v>5.867813671875</v>
      </c>
      <c r="X79" s="9">
        <v>0</v>
      </c>
      <c r="Y79" s="14"/>
      <c r="Z79" s="9">
        <f t="shared" si="1"/>
        <v>5.867813671875</v>
      </c>
      <c r="AA79" s="43"/>
      <c r="AC79" s="3">
        <v>61.559549545115381</v>
      </c>
      <c r="AD79" s="44" t="s">
        <v>101</v>
      </c>
      <c r="AE79" s="3">
        <v>54.390750345990845</v>
      </c>
      <c r="AF79" s="44" t="s">
        <v>101</v>
      </c>
      <c r="AG79" s="62"/>
      <c r="AH79" s="62"/>
    </row>
    <row r="80" spans="1:34" x14ac:dyDescent="0.25">
      <c r="A80" s="38">
        <v>205</v>
      </c>
      <c r="B80" s="41">
        <v>0</v>
      </c>
      <c r="C80" s="19">
        <v>20.012626262626263</v>
      </c>
      <c r="D80" s="18"/>
      <c r="E80" s="40"/>
      <c r="F80" s="40"/>
      <c r="G80" s="40"/>
      <c r="H80" s="40"/>
      <c r="I80" s="40"/>
      <c r="J80" s="40"/>
      <c r="K80" s="40"/>
      <c r="L80" s="40"/>
      <c r="M80" s="55" t="s">
        <v>119</v>
      </c>
      <c r="N80" s="4">
        <v>970</v>
      </c>
      <c r="O80" s="5">
        <v>0.91</v>
      </c>
      <c r="P80" s="42"/>
      <c r="Q80" s="68">
        <v>171</v>
      </c>
      <c r="R80" s="40"/>
      <c r="S80" s="40"/>
      <c r="T80" s="2">
        <v>7.6802682876586914</v>
      </c>
      <c r="U80" s="9">
        <v>0.91199999999999992</v>
      </c>
      <c r="V80" s="9">
        <v>1</v>
      </c>
      <c r="W80" s="9">
        <v>7.0044046783447262</v>
      </c>
      <c r="X80" s="9">
        <v>0</v>
      </c>
      <c r="Y80" s="14"/>
      <c r="Z80" s="9">
        <f t="shared" si="1"/>
        <v>7.0044046783447262</v>
      </c>
      <c r="AA80" s="43"/>
      <c r="AC80" s="3">
        <v>48.551327960833838</v>
      </c>
      <c r="AD80" s="44" t="s">
        <v>101</v>
      </c>
      <c r="AE80" s="3">
        <v>41.486075199334309</v>
      </c>
      <c r="AF80" s="44" t="s">
        <v>101</v>
      </c>
      <c r="AG80" s="62"/>
      <c r="AH80" s="62"/>
    </row>
    <row r="81" spans="1:34" x14ac:dyDescent="0.25">
      <c r="A81" s="38">
        <v>206</v>
      </c>
      <c r="B81" s="50">
        <v>2.032</v>
      </c>
      <c r="C81" s="40"/>
      <c r="D81" s="18"/>
      <c r="E81" s="40"/>
      <c r="F81" s="40"/>
      <c r="G81" s="40"/>
      <c r="H81" s="40"/>
      <c r="I81" s="40"/>
      <c r="J81" s="40"/>
      <c r="K81" s="40"/>
      <c r="L81" s="40"/>
      <c r="M81" s="38"/>
      <c r="N81" s="4">
        <v>975</v>
      </c>
      <c r="O81" s="5">
        <v>0.91</v>
      </c>
      <c r="P81" s="42"/>
      <c r="Q81" s="67"/>
      <c r="R81" s="40"/>
      <c r="S81" s="40"/>
      <c r="T81" s="2">
        <v>4.1502041816711426</v>
      </c>
      <c r="U81" s="9">
        <v>0.91199999999999992</v>
      </c>
      <c r="V81" s="9">
        <v>1</v>
      </c>
      <c r="W81" s="9">
        <v>3.7849862136840815</v>
      </c>
      <c r="X81" s="9">
        <v>0.13715999999999995</v>
      </c>
      <c r="Y81" s="14"/>
      <c r="Z81" s="9">
        <f t="shared" si="1"/>
        <v>3.9221462136840817</v>
      </c>
      <c r="AA81" s="43"/>
      <c r="AC81" s="3">
        <v>50.441474174517914</v>
      </c>
      <c r="AD81" s="44" t="s">
        <v>101</v>
      </c>
      <c r="AE81" s="3">
        <v>43.479767850643384</v>
      </c>
      <c r="AF81" s="44" t="s">
        <v>101</v>
      </c>
      <c r="AG81" s="62"/>
      <c r="AH81" s="62"/>
    </row>
    <row r="82" spans="1:34" x14ac:dyDescent="0.25">
      <c r="A82" s="38">
        <v>207</v>
      </c>
      <c r="B82" s="41">
        <v>0</v>
      </c>
      <c r="C82" s="40"/>
      <c r="D82" s="18"/>
      <c r="E82" s="40"/>
      <c r="F82" s="40"/>
      <c r="G82" s="40"/>
      <c r="H82" s="40"/>
      <c r="I82" s="40"/>
      <c r="J82" s="40"/>
      <c r="K82" s="40"/>
      <c r="L82" s="40"/>
      <c r="M82" s="56"/>
      <c r="N82" s="4">
        <v>980</v>
      </c>
      <c r="O82" s="5">
        <v>0.92</v>
      </c>
      <c r="P82" s="42"/>
      <c r="Q82" s="67"/>
      <c r="R82" s="40"/>
      <c r="S82" s="40"/>
      <c r="T82" s="2">
        <v>6.4117083549499512</v>
      </c>
      <c r="U82" s="9">
        <v>0.91199999999999992</v>
      </c>
      <c r="V82" s="9">
        <v>1</v>
      </c>
      <c r="W82" s="9">
        <v>5.8474780197143552</v>
      </c>
      <c r="X82" s="9">
        <v>0</v>
      </c>
      <c r="Y82" s="14"/>
      <c r="Z82" s="9">
        <f t="shared" si="1"/>
        <v>5.8474780197143552</v>
      </c>
      <c r="AA82" s="43"/>
      <c r="AC82" s="3">
        <v>56.288952194232266</v>
      </c>
      <c r="AD82" s="44" t="s">
        <v>101</v>
      </c>
      <c r="AE82" s="3">
        <v>49.430792307982742</v>
      </c>
      <c r="AF82" s="44" t="s">
        <v>101</v>
      </c>
      <c r="AG82" s="62"/>
      <c r="AH82" s="62"/>
    </row>
    <row r="83" spans="1:34" x14ac:dyDescent="0.25">
      <c r="A83" s="38">
        <v>208</v>
      </c>
      <c r="B83" s="50">
        <v>14</v>
      </c>
      <c r="C83" s="40"/>
      <c r="D83" s="18"/>
      <c r="E83" s="19">
        <v>18.237500000000001</v>
      </c>
      <c r="F83" s="19">
        <v>15.2681565509889</v>
      </c>
      <c r="G83" s="19">
        <v>15.040066892589973</v>
      </c>
      <c r="H83" s="19">
        <v>15.337165487480149</v>
      </c>
      <c r="I83" s="19">
        <v>15.399475164709475</v>
      </c>
      <c r="J83" s="19">
        <v>15.524508675359925</v>
      </c>
      <c r="K83" s="19">
        <v>19.41925847994915</v>
      </c>
      <c r="L83" s="40"/>
      <c r="M83" s="58" t="s">
        <v>121</v>
      </c>
      <c r="N83" s="4">
        <v>985</v>
      </c>
      <c r="O83" s="59">
        <v>0.92</v>
      </c>
      <c r="P83" s="66">
        <v>4.88</v>
      </c>
      <c r="Q83" s="68">
        <v>186</v>
      </c>
      <c r="R83" s="40"/>
      <c r="S83" s="40"/>
      <c r="T83" s="2">
        <v>5.2331533432006836</v>
      </c>
      <c r="U83" s="9">
        <v>0.91199999999999992</v>
      </c>
      <c r="V83" s="9">
        <v>1</v>
      </c>
      <c r="W83" s="9">
        <v>4.7726358489990233</v>
      </c>
      <c r="X83" s="9">
        <v>0.46051749420166033</v>
      </c>
      <c r="Y83" s="14"/>
      <c r="Z83" s="9">
        <f t="shared" si="1"/>
        <v>5.2331533432006836</v>
      </c>
      <c r="AA83" s="43"/>
      <c r="AC83" s="3">
        <v>47.781588043231288</v>
      </c>
      <c r="AD83" s="19">
        <v>57.827778206822913</v>
      </c>
      <c r="AE83" s="3">
        <v>41.026974594606763</v>
      </c>
      <c r="AF83" s="19">
        <v>55.898292523685015</v>
      </c>
      <c r="AG83" s="62"/>
      <c r="AH83" s="62"/>
    </row>
    <row r="84" spans="1:34" x14ac:dyDescent="0.25">
      <c r="A84" s="38">
        <v>209</v>
      </c>
      <c r="B84" s="41">
        <v>0</v>
      </c>
      <c r="C84" s="40"/>
      <c r="D84" s="18"/>
      <c r="E84" s="40"/>
      <c r="F84" s="40"/>
      <c r="G84" s="40"/>
      <c r="H84" s="40"/>
      <c r="I84" s="40"/>
      <c r="J84" s="40"/>
      <c r="K84" s="40"/>
      <c r="L84" s="40"/>
      <c r="M84" s="38"/>
      <c r="N84" s="4">
        <v>990</v>
      </c>
      <c r="O84" s="5">
        <v>0.92</v>
      </c>
      <c r="P84" s="42"/>
      <c r="Q84" s="67"/>
      <c r="R84" s="40"/>
      <c r="S84" s="40"/>
      <c r="T84" s="2">
        <v>4.608281135559082</v>
      </c>
      <c r="U84" s="9">
        <v>0.91199999999999992</v>
      </c>
      <c r="V84" s="9">
        <v>1</v>
      </c>
      <c r="W84" s="9">
        <v>4.202752395629882</v>
      </c>
      <c r="X84" s="9">
        <v>0.25948250579833854</v>
      </c>
      <c r="Y84" s="14"/>
      <c r="Z84" s="9">
        <f t="shared" si="1"/>
        <v>4.4622349014282205</v>
      </c>
      <c r="AA84" s="43"/>
      <c r="AC84" s="3">
        <v>51.984340438861167</v>
      </c>
      <c r="AD84" s="44" t="s">
        <v>101</v>
      </c>
      <c r="AE84" s="3">
        <v>45.333273427861641</v>
      </c>
      <c r="AF84" s="44" t="s">
        <v>101</v>
      </c>
      <c r="AG84" s="62"/>
      <c r="AH84" s="62"/>
    </row>
    <row r="85" spans="1:34" x14ac:dyDescent="0.25">
      <c r="A85" s="38">
        <v>210</v>
      </c>
      <c r="B85" s="50">
        <v>19</v>
      </c>
      <c r="C85" s="19">
        <v>5.05</v>
      </c>
      <c r="D85" s="18"/>
      <c r="E85" s="40"/>
      <c r="F85" s="40"/>
      <c r="G85" s="40"/>
      <c r="H85" s="40"/>
      <c r="I85" s="40"/>
      <c r="J85" s="40"/>
      <c r="K85" s="40"/>
      <c r="L85" s="40"/>
      <c r="M85" s="58" t="s">
        <v>123</v>
      </c>
      <c r="N85" s="4">
        <v>995</v>
      </c>
      <c r="O85" s="5">
        <v>0.91</v>
      </c>
      <c r="P85" s="42"/>
      <c r="Q85" s="67"/>
      <c r="R85" s="19">
        <v>33.700000000000003</v>
      </c>
      <c r="S85" s="40"/>
      <c r="T85" s="2">
        <v>3.8522322177886963</v>
      </c>
      <c r="U85" s="9">
        <v>0.91199999999999992</v>
      </c>
      <c r="V85" s="9">
        <v>1</v>
      </c>
      <c r="W85" s="9">
        <v>3.5132357826232905</v>
      </c>
      <c r="X85" s="9">
        <v>0.33899643516540579</v>
      </c>
      <c r="Y85" s="14"/>
      <c r="Z85" s="9">
        <f t="shared" si="1"/>
        <v>3.8522322177886963</v>
      </c>
      <c r="AA85" s="43"/>
      <c r="AC85" s="3">
        <v>32.257576221484456</v>
      </c>
      <c r="AD85" s="44" t="s">
        <v>101</v>
      </c>
      <c r="AE85" s="3">
        <v>25.710055648109929</v>
      </c>
      <c r="AF85" s="44" t="s">
        <v>101</v>
      </c>
      <c r="AG85" s="62"/>
      <c r="AH85" s="62"/>
    </row>
    <row r="86" spans="1:34" x14ac:dyDescent="0.25">
      <c r="A86" s="38">
        <v>211</v>
      </c>
      <c r="B86" s="41">
        <v>0</v>
      </c>
      <c r="C86" s="40"/>
      <c r="D86" s="18"/>
      <c r="E86" s="40"/>
      <c r="F86" s="40"/>
      <c r="G86" s="40"/>
      <c r="H86" s="40"/>
      <c r="I86" s="40"/>
      <c r="J86" s="40"/>
      <c r="K86" s="40"/>
      <c r="L86" s="40"/>
      <c r="M86" s="38"/>
      <c r="N86" s="4">
        <v>1000</v>
      </c>
      <c r="O86" s="5">
        <v>0.9</v>
      </c>
      <c r="P86" s="42"/>
      <c r="Q86" s="67"/>
      <c r="R86" s="40"/>
      <c r="S86" s="40"/>
      <c r="T86" s="2">
        <v>3.7936077117919922</v>
      </c>
      <c r="U86" s="9">
        <v>0.91199999999999992</v>
      </c>
      <c r="V86" s="9">
        <v>1</v>
      </c>
      <c r="W86" s="9">
        <v>3.4597702331542965</v>
      </c>
      <c r="X86" s="9">
        <v>0.33383747863769564</v>
      </c>
      <c r="Y86" s="14"/>
      <c r="Z86" s="9">
        <f t="shared" si="1"/>
        <v>3.7936077117919922</v>
      </c>
      <c r="AA86" s="43"/>
      <c r="AC86" s="3">
        <v>35.717346454638751</v>
      </c>
      <c r="AD86" s="44" t="s">
        <v>101</v>
      </c>
      <c r="AE86" s="3">
        <v>29.273372318889223</v>
      </c>
      <c r="AF86" s="44" t="s">
        <v>101</v>
      </c>
      <c r="AG86" s="62"/>
      <c r="AH86" s="62"/>
    </row>
    <row r="87" spans="1:34" x14ac:dyDescent="0.25">
      <c r="A87" s="38">
        <v>212</v>
      </c>
      <c r="B87" s="41">
        <v>0</v>
      </c>
      <c r="C87" s="40"/>
      <c r="D87" s="18"/>
      <c r="E87" s="19">
        <v>25.587499999999999</v>
      </c>
      <c r="F87" s="19">
        <v>20.026026488956376</v>
      </c>
      <c r="G87" s="19">
        <v>16.660274329933223</v>
      </c>
      <c r="H87" s="19">
        <v>16.191466526478749</v>
      </c>
      <c r="I87" s="19">
        <v>15.892765698289249</v>
      </c>
      <c r="J87" s="19">
        <v>15.492596686789275</v>
      </c>
      <c r="K87" s="19">
        <v>19.416301543595651</v>
      </c>
      <c r="L87" s="40"/>
      <c r="M87" s="58" t="s">
        <v>124</v>
      </c>
      <c r="N87" s="4">
        <v>1005</v>
      </c>
      <c r="O87" s="5">
        <v>0.89</v>
      </c>
      <c r="P87" s="42"/>
      <c r="Q87" s="68">
        <v>202</v>
      </c>
      <c r="R87" s="40"/>
      <c r="S87" s="40"/>
      <c r="T87" s="2">
        <v>5.2120404243469238</v>
      </c>
      <c r="U87" s="9">
        <v>0.91199999999999992</v>
      </c>
      <c r="V87" s="9">
        <v>1</v>
      </c>
      <c r="W87" s="9">
        <v>4.7533808670043944</v>
      </c>
      <c r="X87" s="9">
        <v>0.1371660861968973</v>
      </c>
      <c r="Y87" s="14"/>
      <c r="Z87" s="9">
        <f t="shared" si="1"/>
        <v>4.8905469532012917</v>
      </c>
      <c r="AA87" s="43"/>
      <c r="AC87" s="3">
        <v>40.470727321643146</v>
      </c>
      <c r="AD87" s="19">
        <v>25.105642963894951</v>
      </c>
      <c r="AE87" s="3">
        <v>34.130299623518617</v>
      </c>
      <c r="AF87" s="19">
        <v>24.154280650810389</v>
      </c>
      <c r="AG87" s="62"/>
      <c r="AH87" s="62"/>
    </row>
    <row r="88" spans="1:34" x14ac:dyDescent="0.25">
      <c r="A88" s="38">
        <v>213</v>
      </c>
      <c r="B88" s="41">
        <v>0</v>
      </c>
      <c r="C88" s="40"/>
      <c r="D88" s="18"/>
      <c r="E88" s="40"/>
      <c r="F88" s="40"/>
      <c r="G88" s="40"/>
      <c r="H88" s="40"/>
      <c r="I88" s="40"/>
      <c r="J88" s="40"/>
      <c r="K88" s="40"/>
      <c r="L88" s="40"/>
      <c r="M88" s="38"/>
      <c r="N88" s="4">
        <v>1010</v>
      </c>
      <c r="O88" s="5">
        <v>0.88</v>
      </c>
      <c r="P88" s="42"/>
      <c r="Q88" s="67"/>
      <c r="R88" s="40"/>
      <c r="S88" s="40"/>
      <c r="T88" s="2">
        <v>5.8152828216552734</v>
      </c>
      <c r="U88" s="9">
        <v>0.91199999999999992</v>
      </c>
      <c r="V88" s="9">
        <v>1</v>
      </c>
      <c r="W88" s="9">
        <v>5.3035379333496087</v>
      </c>
      <c r="X88" s="9">
        <v>0</v>
      </c>
      <c r="Y88" s="14"/>
      <c r="Z88" s="9">
        <f t="shared" si="1"/>
        <v>5.3035379333496087</v>
      </c>
      <c r="AA88" s="43"/>
      <c r="AC88" s="3">
        <v>45.774265254992756</v>
      </c>
      <c r="AD88" s="44" t="s">
        <v>101</v>
      </c>
      <c r="AE88" s="3">
        <v>39.537383994493226</v>
      </c>
      <c r="AF88" s="44" t="s">
        <v>101</v>
      </c>
      <c r="AG88" s="62"/>
      <c r="AH88" s="62"/>
    </row>
    <row r="89" spans="1:34" x14ac:dyDescent="0.25">
      <c r="A89" s="38">
        <v>214</v>
      </c>
      <c r="B89" s="41">
        <v>0</v>
      </c>
      <c r="C89" s="40"/>
      <c r="D89" s="18"/>
      <c r="E89" s="40"/>
      <c r="F89" s="40"/>
      <c r="G89" s="40"/>
      <c r="H89" s="40"/>
      <c r="I89" s="40"/>
      <c r="J89" s="40"/>
      <c r="K89" s="40"/>
      <c r="L89" s="40"/>
      <c r="M89" s="56"/>
      <c r="N89" s="4">
        <v>1015</v>
      </c>
      <c r="O89" s="5">
        <v>0.87</v>
      </c>
      <c r="P89" s="42"/>
      <c r="Q89" s="67"/>
      <c r="R89" s="40"/>
      <c r="S89" s="40"/>
      <c r="T89" s="2">
        <v>6.7655019760131836</v>
      </c>
      <c r="U89" s="9">
        <v>0.91199999999999992</v>
      </c>
      <c r="V89" s="9">
        <v>1</v>
      </c>
      <c r="W89" s="9">
        <v>6.1701378021240227</v>
      </c>
      <c r="X89" s="9">
        <v>0</v>
      </c>
      <c r="Y89" s="14"/>
      <c r="Z89" s="9">
        <f t="shared" si="1"/>
        <v>6.1701378021240227</v>
      </c>
      <c r="AA89" s="43"/>
      <c r="AC89" s="3">
        <v>51.94440305711678</v>
      </c>
      <c r="AD89" s="44" t="s">
        <v>101</v>
      </c>
      <c r="AE89" s="3">
        <v>45.811068234242249</v>
      </c>
      <c r="AF89" s="44" t="s">
        <v>101</v>
      </c>
      <c r="AG89" s="62"/>
      <c r="AH89" s="62"/>
    </row>
    <row r="90" spans="1:34" x14ac:dyDescent="0.25">
      <c r="A90" s="38">
        <v>215</v>
      </c>
      <c r="B90" s="41">
        <v>0</v>
      </c>
      <c r="C90" s="40"/>
      <c r="D90" s="18"/>
      <c r="E90" s="40"/>
      <c r="F90" s="40"/>
      <c r="G90" s="40"/>
      <c r="H90" s="40"/>
      <c r="I90" s="40"/>
      <c r="J90" s="40"/>
      <c r="K90" s="40"/>
      <c r="L90" s="40"/>
      <c r="M90" s="55" t="s">
        <v>126</v>
      </c>
      <c r="N90" s="4">
        <v>1020</v>
      </c>
      <c r="O90" s="59">
        <v>0.85</v>
      </c>
      <c r="P90" s="42"/>
      <c r="Q90" s="68">
        <v>202</v>
      </c>
      <c r="R90" s="40"/>
      <c r="S90" s="40"/>
      <c r="T90" s="2">
        <v>6.8202776908874512</v>
      </c>
      <c r="U90" s="9">
        <v>0.91199999999999992</v>
      </c>
      <c r="V90" s="9">
        <v>1</v>
      </c>
      <c r="W90" s="9">
        <v>6.2200932540893552</v>
      </c>
      <c r="X90" s="9">
        <v>0</v>
      </c>
      <c r="Y90" s="14"/>
      <c r="Z90" s="9">
        <f t="shared" si="1"/>
        <v>6.2200932540893552</v>
      </c>
      <c r="AA90" s="43"/>
      <c r="AC90" s="3">
        <v>58.164496311206136</v>
      </c>
      <c r="AD90" s="44" t="s">
        <v>101</v>
      </c>
      <c r="AE90" s="3">
        <v>52.134707925956604</v>
      </c>
      <c r="AF90" s="44" t="s">
        <v>101</v>
      </c>
      <c r="AG90" s="62"/>
      <c r="AH90" s="62"/>
    </row>
    <row r="91" spans="1:34" x14ac:dyDescent="0.25">
      <c r="A91" s="38">
        <v>216</v>
      </c>
      <c r="B91" s="41">
        <v>0</v>
      </c>
      <c r="C91" s="40"/>
      <c r="D91" s="18"/>
      <c r="E91" s="19">
        <v>14.899999999999999</v>
      </c>
      <c r="F91" s="19">
        <v>17.186174583360625</v>
      </c>
      <c r="G91" s="19">
        <v>15.948721310023174</v>
      </c>
      <c r="H91" s="19">
        <v>15.974260687694725</v>
      </c>
      <c r="I91" s="19">
        <v>16.109925296406502</v>
      </c>
      <c r="J91" s="19">
        <v>15.641722740078851</v>
      </c>
      <c r="K91" s="19">
        <v>19.567424331241753</v>
      </c>
      <c r="L91" s="40"/>
      <c r="M91" s="38"/>
      <c r="N91" s="4">
        <v>1025</v>
      </c>
      <c r="O91" s="5">
        <v>0.85</v>
      </c>
      <c r="P91" s="42"/>
      <c r="Q91" s="67"/>
      <c r="R91" s="40"/>
      <c r="S91" s="40"/>
      <c r="T91" s="2">
        <v>7.21331787109375</v>
      </c>
      <c r="U91" s="9">
        <v>0.91199999999999992</v>
      </c>
      <c r="V91" s="9">
        <v>1</v>
      </c>
      <c r="W91" s="9">
        <v>6.5785458984374996</v>
      </c>
      <c r="X91" s="9">
        <v>0</v>
      </c>
      <c r="Y91" s="14"/>
      <c r="Z91" s="9">
        <f t="shared" si="1"/>
        <v>6.5785458984374996</v>
      </c>
      <c r="AA91" s="43"/>
      <c r="AC91" s="3">
        <v>64.743042209643633</v>
      </c>
      <c r="AD91" s="19">
        <v>52.442725256764433</v>
      </c>
      <c r="AE91" s="3">
        <v>58.8168002620191</v>
      </c>
      <c r="AF91" s="19">
        <v>51.859889178688107</v>
      </c>
      <c r="AG91" s="62"/>
      <c r="AH91" s="62"/>
    </row>
    <row r="92" spans="1:34" x14ac:dyDescent="0.25">
      <c r="A92" s="38">
        <v>217</v>
      </c>
      <c r="B92" s="41">
        <v>0</v>
      </c>
      <c r="C92" s="19">
        <v>25.063131313131315</v>
      </c>
      <c r="D92" s="18"/>
      <c r="E92" s="19">
        <v>21.475000000000001</v>
      </c>
      <c r="F92" s="19">
        <v>17.466349197918348</v>
      </c>
      <c r="G92" s="19">
        <v>15.523061404689049</v>
      </c>
      <c r="H92" s="19">
        <v>15.612712298589624</v>
      </c>
      <c r="I92" s="19">
        <v>15.81482786676095</v>
      </c>
      <c r="J92" s="19">
        <v>15.518919402577302</v>
      </c>
      <c r="K92" s="19">
        <v>19.445451161118601</v>
      </c>
      <c r="L92" s="40"/>
      <c r="M92" s="38"/>
      <c r="N92" s="4">
        <v>1030</v>
      </c>
      <c r="O92" s="5">
        <v>0.85</v>
      </c>
      <c r="P92" s="42"/>
      <c r="Q92" s="67"/>
      <c r="R92" s="19">
        <v>33.700000000000003</v>
      </c>
      <c r="S92" s="40"/>
      <c r="T92" s="2">
        <v>7.2120461463928223</v>
      </c>
      <c r="U92" s="9">
        <v>0.91199999999999992</v>
      </c>
      <c r="V92" s="9">
        <v>1</v>
      </c>
      <c r="W92" s="9">
        <v>6.5773860855102537</v>
      </c>
      <c r="X92" s="9">
        <v>0</v>
      </c>
      <c r="Y92" s="14"/>
      <c r="Z92" s="9">
        <f t="shared" si="1"/>
        <v>6.5773860855102537</v>
      </c>
      <c r="AA92" s="43"/>
      <c r="AC92" s="3">
        <v>46.257296982022574</v>
      </c>
      <c r="AD92" s="19">
        <v>44.101326296408928</v>
      </c>
      <c r="AE92" s="3">
        <v>40.43460147202304</v>
      </c>
      <c r="AF92" s="19">
        <v>43.562747756126853</v>
      </c>
      <c r="AG92" s="62"/>
      <c r="AH92" s="62"/>
    </row>
    <row r="93" spans="1:34" x14ac:dyDescent="0.25">
      <c r="A93" s="38">
        <v>218</v>
      </c>
      <c r="B93" s="41">
        <v>0</v>
      </c>
      <c r="C93" s="40"/>
      <c r="D93" s="18"/>
      <c r="E93" s="40"/>
      <c r="F93" s="40"/>
      <c r="G93" s="40"/>
      <c r="H93" s="40"/>
      <c r="I93" s="40"/>
      <c r="J93" s="40"/>
      <c r="K93" s="40"/>
      <c r="L93" s="40"/>
      <c r="M93" s="38"/>
      <c r="N93" s="4">
        <v>1035</v>
      </c>
      <c r="O93" s="5">
        <v>0.85</v>
      </c>
      <c r="P93" s="42"/>
      <c r="Q93" s="67"/>
      <c r="R93" s="40"/>
      <c r="S93" s="40"/>
      <c r="T93" s="2">
        <v>5.0867977142333984</v>
      </c>
      <c r="U93" s="9">
        <v>0.91199999999999992</v>
      </c>
      <c r="V93" s="9">
        <v>1</v>
      </c>
      <c r="W93" s="9">
        <v>4.6391595153808591</v>
      </c>
      <c r="X93" s="9">
        <v>0</v>
      </c>
      <c r="Y93" s="14"/>
      <c r="Z93" s="9">
        <f t="shared" si="1"/>
        <v>4.6391595153808591</v>
      </c>
      <c r="AA93" s="43"/>
      <c r="AC93" s="3">
        <v>50.896456497403435</v>
      </c>
      <c r="AD93" s="44" t="s">
        <v>101</v>
      </c>
      <c r="AE93" s="3">
        <v>45.1773074250289</v>
      </c>
      <c r="AF93" s="44" t="s">
        <v>101</v>
      </c>
      <c r="AG93" s="62"/>
      <c r="AH93" s="62"/>
    </row>
    <row r="94" spans="1:34" x14ac:dyDescent="0.25">
      <c r="A94" s="38">
        <v>219</v>
      </c>
      <c r="B94" s="41">
        <v>0</v>
      </c>
      <c r="C94" s="40"/>
      <c r="D94" s="18"/>
      <c r="E94" s="40"/>
      <c r="F94" s="40"/>
      <c r="G94" s="40"/>
      <c r="H94" s="40"/>
      <c r="I94" s="40"/>
      <c r="J94" s="40"/>
      <c r="K94" s="40"/>
      <c r="L94" s="40"/>
      <c r="M94" s="38"/>
      <c r="N94" s="4">
        <v>1040</v>
      </c>
      <c r="O94" s="5">
        <v>0.84</v>
      </c>
      <c r="P94" s="42"/>
      <c r="Q94" s="67"/>
      <c r="R94" s="40"/>
      <c r="S94" s="40"/>
      <c r="T94" s="2">
        <v>7.7008843421936035</v>
      </c>
      <c r="U94" s="9">
        <v>0.91199999999999992</v>
      </c>
      <c r="V94" s="9">
        <v>1</v>
      </c>
      <c r="W94" s="9">
        <v>7.0232065200805662</v>
      </c>
      <c r="X94" s="9">
        <v>0</v>
      </c>
      <c r="Y94" s="14"/>
      <c r="Z94" s="9">
        <f t="shared" si="1"/>
        <v>7.0232065200805662</v>
      </c>
      <c r="AA94" s="43"/>
      <c r="AC94" s="3">
        <v>57.919663017483998</v>
      </c>
      <c r="AD94" s="44" t="s">
        <v>101</v>
      </c>
      <c r="AE94" s="3">
        <v>52.304060382734463</v>
      </c>
      <c r="AF94" s="44" t="s">
        <v>101</v>
      </c>
      <c r="AG94" s="62"/>
      <c r="AH94" s="62"/>
    </row>
    <row r="95" spans="1:34" x14ac:dyDescent="0.25">
      <c r="A95" s="38">
        <v>220</v>
      </c>
      <c r="B95" s="50">
        <v>40</v>
      </c>
      <c r="C95" s="40"/>
      <c r="D95" s="18"/>
      <c r="E95" s="40"/>
      <c r="F95" s="40"/>
      <c r="G95" s="40"/>
      <c r="H95" s="40"/>
      <c r="I95" s="40"/>
      <c r="J95" s="40"/>
      <c r="K95" s="40"/>
      <c r="L95" s="40"/>
      <c r="M95" s="38"/>
      <c r="N95" s="4">
        <v>1045</v>
      </c>
      <c r="O95" s="59">
        <v>0.83</v>
      </c>
      <c r="P95" s="42"/>
      <c r="Q95" s="67"/>
      <c r="R95" s="40"/>
      <c r="S95" s="40"/>
      <c r="T95" s="2">
        <v>7.9455575942993164</v>
      </c>
      <c r="U95" s="9">
        <v>0.91199999999999992</v>
      </c>
      <c r="V95" s="9">
        <v>1</v>
      </c>
      <c r="W95" s="9">
        <v>7.2463485260009763</v>
      </c>
      <c r="X95" s="9">
        <v>0.69920906829834006</v>
      </c>
      <c r="Y95" s="14"/>
      <c r="Z95" s="9">
        <f t="shared" si="1"/>
        <v>7.9455575942993164</v>
      </c>
      <c r="AA95" s="43"/>
      <c r="AC95" s="3">
        <v>26.696011543484971</v>
      </c>
      <c r="AD95" s="44" t="s">
        <v>101</v>
      </c>
      <c r="AE95" s="3">
        <v>21.183955346360442</v>
      </c>
      <c r="AF95" s="44" t="s">
        <v>101</v>
      </c>
      <c r="AG95" s="62"/>
      <c r="AH95" s="62"/>
    </row>
    <row r="96" spans="1:34" x14ac:dyDescent="0.25">
      <c r="A96" s="38">
        <v>221</v>
      </c>
      <c r="B96" s="40"/>
      <c r="C96" s="40"/>
      <c r="D96" s="18"/>
      <c r="E96" s="40"/>
      <c r="F96" s="40"/>
      <c r="G96" s="40"/>
      <c r="H96" s="40"/>
      <c r="I96" s="40"/>
      <c r="J96" s="40"/>
      <c r="K96" s="40"/>
      <c r="L96" s="40"/>
      <c r="M96" s="38"/>
      <c r="N96" s="4">
        <v>1050</v>
      </c>
      <c r="O96" s="5">
        <v>0.82</v>
      </c>
      <c r="P96" s="42"/>
      <c r="Q96" s="67"/>
      <c r="R96" s="40"/>
      <c r="S96" s="40"/>
      <c r="T96" s="2">
        <v>5.4648027420043945</v>
      </c>
      <c r="U96" s="9">
        <v>0.91199999999999992</v>
      </c>
      <c r="V96" s="9">
        <v>1</v>
      </c>
      <c r="W96" s="9">
        <v>4.9839001007080075</v>
      </c>
      <c r="X96" s="9">
        <v>0.48090264129638705</v>
      </c>
      <c r="Y96" s="14"/>
      <c r="Z96" s="9">
        <f t="shared" si="1"/>
        <v>5.4648027420043945</v>
      </c>
      <c r="AA96" s="43"/>
      <c r="AC96" s="3">
        <v>31.679911644192977</v>
      </c>
      <c r="AD96" s="44" t="s">
        <v>101</v>
      </c>
      <c r="AE96" s="3">
        <v>31.679911644192977</v>
      </c>
      <c r="AF96" s="44" t="s">
        <v>101</v>
      </c>
      <c r="AG96" s="62"/>
      <c r="AH96" s="62"/>
    </row>
    <row r="97" spans="1:34" x14ac:dyDescent="0.25">
      <c r="A97" s="38">
        <v>222</v>
      </c>
      <c r="B97" s="41"/>
      <c r="C97" s="40"/>
      <c r="D97" s="18"/>
      <c r="E97" s="40"/>
      <c r="F97" s="40"/>
      <c r="G97" s="40"/>
      <c r="H97" s="40"/>
      <c r="I97" s="40"/>
      <c r="J97" s="40"/>
      <c r="K97" s="40"/>
      <c r="L97" s="40"/>
      <c r="M97" s="38"/>
      <c r="N97" s="4">
        <v>1050</v>
      </c>
      <c r="O97" s="5">
        <v>0.8</v>
      </c>
      <c r="P97" s="42"/>
      <c r="Q97" s="67"/>
      <c r="R97" s="40"/>
      <c r="S97" s="40"/>
      <c r="T97" s="2">
        <v>6.2233529090881348</v>
      </c>
      <c r="U97" s="9">
        <v>0.91199999999999992</v>
      </c>
      <c r="V97" s="9">
        <v>1</v>
      </c>
      <c r="W97" s="9">
        <v>5.6756978530883782</v>
      </c>
      <c r="X97" s="9">
        <v>0.34988829040527403</v>
      </c>
      <c r="Y97" s="14"/>
      <c r="Z97" s="9">
        <f t="shared" si="1"/>
        <v>6.0255861434936522</v>
      </c>
      <c r="AA97" s="43"/>
      <c r="AC97" s="3">
        <v>37.355609497281357</v>
      </c>
      <c r="AD97" s="44" t="s">
        <v>101</v>
      </c>
      <c r="AE97" s="3">
        <v>37.355609497281357</v>
      </c>
      <c r="AF97" s="44" t="s">
        <v>101</v>
      </c>
      <c r="AG97" s="62"/>
      <c r="AH97" s="62"/>
    </row>
    <row r="98" spans="1:34" x14ac:dyDescent="0.25">
      <c r="A98" s="38">
        <v>223</v>
      </c>
      <c r="B98" s="41"/>
      <c r="C98" s="40"/>
      <c r="D98" s="18"/>
      <c r="E98" s="19">
        <v>23.337499999999999</v>
      </c>
      <c r="F98" s="19">
        <v>19.790953905925548</v>
      </c>
      <c r="G98" s="19">
        <v>15.784162335909972</v>
      </c>
      <c r="H98" s="19">
        <v>15.458457664998525</v>
      </c>
      <c r="I98" s="19">
        <v>15.546770467406576</v>
      </c>
      <c r="J98" s="19">
        <v>15.212542037563651</v>
      </c>
      <c r="K98" s="19">
        <v>18.777754539289226</v>
      </c>
      <c r="L98" s="40"/>
      <c r="M98" s="38"/>
      <c r="N98" s="4">
        <v>1050</v>
      </c>
      <c r="O98" s="5">
        <v>0.77</v>
      </c>
      <c r="P98" s="42"/>
      <c r="Q98" s="67"/>
      <c r="R98" s="40"/>
      <c r="S98" s="40"/>
      <c r="T98" s="2">
        <v>6.2743253707885742</v>
      </c>
      <c r="U98" s="9">
        <v>0.88314375000000001</v>
      </c>
      <c r="V98" s="9">
        <v>1</v>
      </c>
      <c r="W98" s="9">
        <v>5.5411312366783623</v>
      </c>
      <c r="X98" s="9">
        <v>0</v>
      </c>
      <c r="Y98" s="14"/>
      <c r="Z98" s="9">
        <f t="shared" si="1"/>
        <v>5.5411312366783623</v>
      </c>
      <c r="AA98" s="43"/>
      <c r="AC98" s="3">
        <v>42.896740733959717</v>
      </c>
      <c r="AD98" s="19">
        <v>34.013223279497851</v>
      </c>
      <c r="AE98" s="3">
        <v>42.896740733959717</v>
      </c>
      <c r="AF98" s="19">
        <v>34.013223279497851</v>
      </c>
      <c r="AG98" s="62"/>
      <c r="AH98" s="62"/>
    </row>
    <row r="99" spans="1:34" x14ac:dyDescent="0.25">
      <c r="A99" s="38">
        <v>224</v>
      </c>
      <c r="B99" s="41"/>
      <c r="C99" s="40"/>
      <c r="D99" s="18"/>
      <c r="E99" s="19">
        <v>19.733333332499999</v>
      </c>
      <c r="F99" s="19">
        <v>19.228255484999998</v>
      </c>
      <c r="G99" s="19">
        <v>16.136904357499997</v>
      </c>
      <c r="H99" s="19">
        <v>15.748007687499999</v>
      </c>
      <c r="I99" s="19">
        <v>15.790390657500001</v>
      </c>
      <c r="J99" s="19">
        <v>15.335525007500001</v>
      </c>
      <c r="K99" s="19">
        <v>19.0818693975</v>
      </c>
      <c r="L99" s="40"/>
      <c r="M99" s="55" t="s">
        <v>127</v>
      </c>
      <c r="N99" s="4">
        <v>1050</v>
      </c>
      <c r="O99" s="59">
        <v>0.74</v>
      </c>
      <c r="P99" s="42"/>
      <c r="Q99" s="68">
        <v>230</v>
      </c>
      <c r="R99" s="40"/>
      <c r="S99" s="40"/>
      <c r="T99" s="2">
        <v>6.574882984161377</v>
      </c>
      <c r="U99" s="9">
        <v>0.85428749999999998</v>
      </c>
      <c r="V99" s="9">
        <v>1</v>
      </c>
      <c r="W99" s="9">
        <v>5.6168403473317623</v>
      </c>
      <c r="X99" s="9">
        <v>0</v>
      </c>
      <c r="Y99" s="14"/>
      <c r="Z99" s="9">
        <f t="shared" si="1"/>
        <v>5.6168403473317623</v>
      </c>
      <c r="AA99" s="43"/>
      <c r="AC99" s="3">
        <v>48.513581081291477</v>
      </c>
      <c r="AD99" s="19">
        <v>39.18069241125</v>
      </c>
      <c r="AE99" s="3">
        <v>48.513581081291477</v>
      </c>
      <c r="AF99" s="19">
        <v>39.18069241125</v>
      </c>
      <c r="AG99" s="62"/>
      <c r="AH99" s="62"/>
    </row>
    <row r="100" spans="1:34" x14ac:dyDescent="0.25">
      <c r="A100" s="38">
        <v>225</v>
      </c>
      <c r="B100" s="41"/>
      <c r="C100" s="19">
        <v>14.015151515151516</v>
      </c>
      <c r="D100" s="18"/>
      <c r="E100" s="40"/>
      <c r="F100" s="40"/>
      <c r="G100" s="40"/>
      <c r="H100" s="40"/>
      <c r="I100" s="40"/>
      <c r="J100" s="40"/>
      <c r="K100" s="40"/>
      <c r="L100" s="40"/>
      <c r="M100" s="38"/>
      <c r="N100" s="4">
        <v>1050</v>
      </c>
      <c r="O100" s="5">
        <v>0.73</v>
      </c>
      <c r="P100" s="42"/>
      <c r="Q100" s="42"/>
      <c r="R100" s="40"/>
      <c r="S100" s="40"/>
      <c r="T100" s="2">
        <v>6.4370017051696777</v>
      </c>
      <c r="U100" s="9">
        <v>0.84466874999999986</v>
      </c>
      <c r="V100" s="9">
        <v>1</v>
      </c>
      <c r="W100" s="9">
        <v>5.437134184053539</v>
      </c>
      <c r="X100" s="9">
        <v>0</v>
      </c>
      <c r="Y100" s="14"/>
      <c r="Z100" s="9">
        <f t="shared" si="1"/>
        <v>5.437134184053539</v>
      </c>
      <c r="AA100" s="43"/>
      <c r="AC100" s="3">
        <v>39.935563750193502</v>
      </c>
      <c r="AD100" s="44" t="s">
        <v>101</v>
      </c>
      <c r="AE100" s="3">
        <v>39.935563750193502</v>
      </c>
      <c r="AF100" s="44" t="s">
        <v>101</v>
      </c>
      <c r="AG100" s="62"/>
      <c r="AH100" s="62"/>
    </row>
    <row r="101" spans="1:34" x14ac:dyDescent="0.25">
      <c r="A101" s="38">
        <v>226</v>
      </c>
      <c r="B101" s="41"/>
      <c r="C101" s="40"/>
      <c r="D101" s="18"/>
      <c r="E101" s="19">
        <v>23.720833333333324</v>
      </c>
      <c r="F101" s="19">
        <v>19.012525911184699</v>
      </c>
      <c r="G101" s="19">
        <v>15.383470643853522</v>
      </c>
      <c r="H101" s="19">
        <v>15.694282990723449</v>
      </c>
      <c r="I101" s="19">
        <v>15.828868879151226</v>
      </c>
      <c r="J101" s="19">
        <v>15.183463377957802</v>
      </c>
      <c r="K101" s="19">
        <v>19.544674411213677</v>
      </c>
      <c r="L101" s="40"/>
      <c r="M101" s="56"/>
      <c r="N101" s="4">
        <v>1050</v>
      </c>
      <c r="O101" s="5">
        <v>0.72</v>
      </c>
      <c r="P101" s="42"/>
      <c r="Q101" s="42"/>
      <c r="R101" s="40"/>
      <c r="S101" s="40"/>
      <c r="T101" s="2">
        <v>4.8326382637023926</v>
      </c>
      <c r="U101" s="9">
        <v>0.83504999999999996</v>
      </c>
      <c r="V101" s="9">
        <v>1</v>
      </c>
      <c r="W101" s="9">
        <v>4.0354945821046826</v>
      </c>
      <c r="X101" s="9">
        <v>0</v>
      </c>
      <c r="Y101" s="14"/>
      <c r="Z101" s="9">
        <f t="shared" si="1"/>
        <v>4.0354945821046826</v>
      </c>
      <c r="AA101" s="43"/>
      <c r="AC101" s="3">
        <v>43.971058332298185</v>
      </c>
      <c r="AD101" s="19">
        <v>36.268106362714988</v>
      </c>
      <c r="AE101" s="3">
        <v>43.971058332298185</v>
      </c>
      <c r="AF101" s="19">
        <v>36.268106362714988</v>
      </c>
      <c r="AG101" s="62"/>
      <c r="AH101" s="62"/>
    </row>
    <row r="102" spans="1:34" x14ac:dyDescent="0.25">
      <c r="A102" s="38">
        <v>227</v>
      </c>
      <c r="B102" s="50">
        <v>7</v>
      </c>
      <c r="C102" s="40"/>
      <c r="D102" s="18"/>
      <c r="E102" s="40"/>
      <c r="F102" s="40"/>
      <c r="G102" s="40"/>
      <c r="H102" s="40"/>
      <c r="I102" s="40"/>
      <c r="J102" s="40"/>
      <c r="K102" s="40"/>
      <c r="L102" s="40"/>
      <c r="M102" s="38"/>
      <c r="N102" s="4">
        <v>1050</v>
      </c>
      <c r="O102" s="5">
        <v>0.7</v>
      </c>
      <c r="P102" s="42"/>
      <c r="Q102" s="42"/>
      <c r="R102" s="40"/>
      <c r="S102" s="40"/>
      <c r="T102" s="2">
        <v>4.8630204200744629</v>
      </c>
      <c r="U102" s="9">
        <v>0.81581249999999983</v>
      </c>
      <c r="V102" s="9">
        <v>1</v>
      </c>
      <c r="W102" s="9">
        <v>3.9673128464519971</v>
      </c>
      <c r="X102" s="9">
        <v>0.89570757362246578</v>
      </c>
      <c r="Y102" s="14"/>
      <c r="Z102" s="9">
        <f t="shared" si="1"/>
        <v>4.8630204200744629</v>
      </c>
      <c r="AA102" s="43"/>
      <c r="AC102" s="3">
        <v>42.513371178750184</v>
      </c>
      <c r="AD102" s="44" t="s">
        <v>101</v>
      </c>
      <c r="AE102" s="3">
        <v>42.513371178750184</v>
      </c>
      <c r="AF102" s="44" t="s">
        <v>101</v>
      </c>
      <c r="AG102" s="62"/>
      <c r="AH102" s="62"/>
    </row>
    <row r="103" spans="1:34" x14ac:dyDescent="0.25">
      <c r="A103" s="38">
        <v>228</v>
      </c>
      <c r="B103" s="50">
        <v>1</v>
      </c>
      <c r="C103" s="40"/>
      <c r="D103" s="18"/>
      <c r="E103" s="40"/>
      <c r="F103" s="40"/>
      <c r="G103" s="40"/>
      <c r="H103" s="40"/>
      <c r="I103" s="40"/>
      <c r="J103" s="40"/>
      <c r="K103" s="40"/>
      <c r="L103" s="40"/>
      <c r="M103" s="56"/>
      <c r="N103" s="4">
        <v>1050</v>
      </c>
      <c r="O103" s="5">
        <v>0.68</v>
      </c>
      <c r="P103" s="42"/>
      <c r="Q103" s="42"/>
      <c r="R103" s="40"/>
      <c r="S103" s="40"/>
      <c r="T103" s="2">
        <v>6.1531119346618652</v>
      </c>
      <c r="U103" s="9">
        <v>0.79657500000000003</v>
      </c>
      <c r="V103" s="9">
        <v>1</v>
      </c>
      <c r="W103" s="9">
        <v>4.9014151393532757</v>
      </c>
      <c r="X103" s="9">
        <v>0.59598922168612378</v>
      </c>
      <c r="Y103" s="14"/>
      <c r="Z103" s="9">
        <f t="shared" si="1"/>
        <v>5.4974043610393997</v>
      </c>
      <c r="AA103" s="43"/>
      <c r="AC103" s="3">
        <v>46.331483113412048</v>
      </c>
      <c r="AD103" s="44" t="s">
        <v>101</v>
      </c>
      <c r="AE103" s="3">
        <v>46.331483113412048</v>
      </c>
      <c r="AF103" s="44" t="s">
        <v>101</v>
      </c>
      <c r="AG103" s="62"/>
      <c r="AH103" s="62"/>
    </row>
    <row r="104" spans="1:34" x14ac:dyDescent="0.25">
      <c r="A104" s="38">
        <v>229</v>
      </c>
      <c r="B104" s="41"/>
      <c r="C104" s="40"/>
      <c r="D104" s="18"/>
      <c r="E104" s="40"/>
      <c r="F104" s="40"/>
      <c r="G104" s="40"/>
      <c r="H104" s="40"/>
      <c r="I104" s="40"/>
      <c r="J104" s="40"/>
      <c r="K104" s="40"/>
      <c r="L104" s="40"/>
      <c r="M104" s="38"/>
      <c r="N104" s="4">
        <v>1050</v>
      </c>
      <c r="O104" s="59">
        <v>0.66</v>
      </c>
      <c r="P104" s="42"/>
      <c r="Q104" s="42"/>
      <c r="R104" s="40"/>
      <c r="S104" s="40"/>
      <c r="T104" s="2">
        <v>5.5237393379211426</v>
      </c>
      <c r="U104" s="9">
        <v>0.77733750000000001</v>
      </c>
      <c r="V104" s="9">
        <v>1</v>
      </c>
      <c r="W104" s="9">
        <v>4.2938097275912765</v>
      </c>
      <c r="X104" s="9">
        <v>0</v>
      </c>
      <c r="Y104" s="14"/>
      <c r="Z104" s="9">
        <f t="shared" si="1"/>
        <v>4.2938097275912765</v>
      </c>
      <c r="AA104" s="43"/>
      <c r="AC104" s="3">
        <v>50.625292841003322</v>
      </c>
      <c r="AD104" s="44" t="s">
        <v>101</v>
      </c>
      <c r="AE104" s="3">
        <v>50.625292841003322</v>
      </c>
      <c r="AF104" s="44" t="s">
        <v>101</v>
      </c>
      <c r="AG104" s="62"/>
      <c r="AH104" s="62"/>
    </row>
    <row r="105" spans="1:34" x14ac:dyDescent="0.25">
      <c r="A105" s="38">
        <v>230</v>
      </c>
      <c r="B105" s="41"/>
      <c r="C105" s="40"/>
      <c r="D105" s="18"/>
      <c r="E105" s="19">
        <v>17.1875</v>
      </c>
      <c r="F105" s="19">
        <v>17.459454356030477</v>
      </c>
      <c r="G105" s="19">
        <v>15.432185308019797</v>
      </c>
      <c r="H105" s="19">
        <v>15.530341184344575</v>
      </c>
      <c r="I105" s="19">
        <v>16.218148999596149</v>
      </c>
      <c r="J105" s="19">
        <v>15.307340089244775</v>
      </c>
      <c r="K105" s="19">
        <v>19.900337733692975</v>
      </c>
      <c r="L105" s="40"/>
      <c r="M105" s="38"/>
      <c r="N105" s="4">
        <v>1050</v>
      </c>
      <c r="O105" s="5">
        <v>0.67</v>
      </c>
      <c r="P105" s="42"/>
      <c r="Q105" s="42"/>
      <c r="R105" s="40"/>
      <c r="S105" s="40"/>
      <c r="T105" s="2">
        <v>5.4507565498352051</v>
      </c>
      <c r="U105" s="9">
        <v>0.78695625000000002</v>
      </c>
      <c r="V105" s="9">
        <v>1</v>
      </c>
      <c r="W105" s="9">
        <v>4.2895069341212508</v>
      </c>
      <c r="X105" s="9">
        <v>0</v>
      </c>
      <c r="Y105" s="14"/>
      <c r="Z105" s="9">
        <f t="shared" si="1"/>
        <v>4.2895069341212508</v>
      </c>
      <c r="AA105" s="43"/>
      <c r="AC105" s="3">
        <v>54.914799775124571</v>
      </c>
      <c r="AD105" s="19">
        <v>51.073002454815445</v>
      </c>
      <c r="AE105" s="3">
        <v>54.914799775124571</v>
      </c>
      <c r="AF105" s="19">
        <v>51.073002454815452</v>
      </c>
      <c r="AG105" s="62"/>
      <c r="AH105" s="62"/>
    </row>
    <row r="106" spans="1:34" x14ac:dyDescent="0.25">
      <c r="A106" s="38">
        <v>231</v>
      </c>
      <c r="B106" s="41"/>
      <c r="C106" s="19">
        <v>21.1</v>
      </c>
      <c r="D106" s="18"/>
      <c r="E106" s="40"/>
      <c r="F106" s="40"/>
      <c r="G106" s="40"/>
      <c r="H106" s="40"/>
      <c r="I106" s="40"/>
      <c r="J106" s="40"/>
      <c r="K106" s="40"/>
      <c r="L106" s="40"/>
      <c r="M106" s="38"/>
      <c r="N106" s="4">
        <v>1050</v>
      </c>
      <c r="O106" s="5">
        <v>0.67</v>
      </c>
      <c r="P106" s="42"/>
      <c r="Q106" s="42"/>
      <c r="R106" s="40"/>
      <c r="S106" s="40"/>
      <c r="T106" s="2">
        <v>6.2974848747253418</v>
      </c>
      <c r="U106" s="9">
        <v>0.78695625000000002</v>
      </c>
      <c r="V106" s="9">
        <v>1</v>
      </c>
      <c r="W106" s="9">
        <v>4.9558450814455748</v>
      </c>
      <c r="X106" s="9">
        <v>0</v>
      </c>
      <c r="Y106" s="14"/>
      <c r="Z106" s="9">
        <f t="shared" si="1"/>
        <v>4.9558450814455748</v>
      </c>
      <c r="AA106" s="43"/>
      <c r="AC106" s="3">
        <v>38.770644856570144</v>
      </c>
      <c r="AD106" s="44" t="s">
        <v>101</v>
      </c>
      <c r="AE106" s="3">
        <v>38.770644856570144</v>
      </c>
      <c r="AF106" s="44" t="s">
        <v>101</v>
      </c>
      <c r="AG106" s="62"/>
      <c r="AH106" s="62"/>
    </row>
    <row r="107" spans="1:34" x14ac:dyDescent="0.25">
      <c r="A107" s="38">
        <v>232</v>
      </c>
      <c r="B107" s="41"/>
      <c r="C107" s="40"/>
      <c r="D107" s="18"/>
      <c r="E107" s="19">
        <v>23.35</v>
      </c>
      <c r="F107" s="19">
        <v>18.439904669123177</v>
      </c>
      <c r="G107" s="19">
        <v>15.499951933615623</v>
      </c>
      <c r="H107" s="19">
        <v>15.276360475271725</v>
      </c>
      <c r="I107" s="19">
        <v>16.137941724069201</v>
      </c>
      <c r="J107" s="19">
        <v>15.322709414744303</v>
      </c>
      <c r="K107" s="19">
        <v>19.760670343604652</v>
      </c>
      <c r="L107" s="40"/>
      <c r="M107" s="38"/>
      <c r="N107" s="4">
        <v>1050</v>
      </c>
      <c r="O107" s="5">
        <v>0.67</v>
      </c>
      <c r="P107" s="42"/>
      <c r="Q107" s="42"/>
      <c r="R107" s="40"/>
      <c r="S107" s="40"/>
      <c r="T107" s="2">
        <v>6.2449674606323242</v>
      </c>
      <c r="U107" s="9">
        <v>0.78695625000000002</v>
      </c>
      <c r="V107" s="9">
        <v>1</v>
      </c>
      <c r="W107" s="9">
        <v>4.9145161741912364</v>
      </c>
      <c r="X107" s="9">
        <v>0</v>
      </c>
      <c r="Y107" s="14"/>
      <c r="Z107" s="9">
        <f t="shared" si="1"/>
        <v>4.9145161741912364</v>
      </c>
      <c r="AA107" s="43"/>
      <c r="AC107" s="3">
        <v>43.685161030761378</v>
      </c>
      <c r="AD107" s="19">
        <v>39.446543765968428</v>
      </c>
      <c r="AE107" s="3">
        <v>43.685161030761378</v>
      </c>
      <c r="AF107" s="19">
        <v>39.446543765968428</v>
      </c>
      <c r="AG107" s="62"/>
      <c r="AH107" s="62"/>
    </row>
    <row r="108" spans="1:34" x14ac:dyDescent="0.25">
      <c r="A108" s="38">
        <v>233</v>
      </c>
      <c r="B108" s="41"/>
      <c r="C108" s="40"/>
      <c r="D108" s="18"/>
      <c r="E108" s="40"/>
      <c r="F108" s="40"/>
      <c r="G108" s="40"/>
      <c r="H108" s="40"/>
      <c r="I108" s="40"/>
      <c r="J108" s="40"/>
      <c r="K108" s="40"/>
      <c r="L108" s="40"/>
      <c r="M108" s="38"/>
      <c r="N108" s="4">
        <v>1050</v>
      </c>
      <c r="O108" s="59">
        <v>0.67</v>
      </c>
      <c r="P108" s="42"/>
      <c r="Q108" s="42"/>
      <c r="R108" s="40"/>
      <c r="S108" s="40"/>
      <c r="T108" s="2">
        <v>5.9206027984619141</v>
      </c>
      <c r="U108" s="9">
        <v>0.78695625000000002</v>
      </c>
      <c r="V108" s="9">
        <v>1</v>
      </c>
      <c r="W108" s="9">
        <v>4.6592553760170938</v>
      </c>
      <c r="X108" s="9">
        <v>0</v>
      </c>
      <c r="Y108" s="14"/>
      <c r="Z108" s="9">
        <f t="shared" si="1"/>
        <v>4.6592553760170938</v>
      </c>
      <c r="AA108" s="43"/>
      <c r="AC108" s="3">
        <v>48.344416406778471</v>
      </c>
      <c r="AD108" s="44" t="s">
        <v>101</v>
      </c>
      <c r="AE108" s="3">
        <v>48.344416406778471</v>
      </c>
      <c r="AF108" s="44" t="s">
        <v>101</v>
      </c>
      <c r="AG108" s="62"/>
      <c r="AH108" s="62"/>
    </row>
    <row r="109" spans="1:34" x14ac:dyDescent="0.25">
      <c r="A109" s="38">
        <v>234</v>
      </c>
      <c r="B109" s="41"/>
      <c r="C109" s="40"/>
      <c r="D109" s="18"/>
      <c r="E109" s="40"/>
      <c r="F109" s="40"/>
      <c r="G109" s="40"/>
      <c r="H109" s="40"/>
      <c r="I109" s="40"/>
      <c r="J109" s="40"/>
      <c r="K109" s="40"/>
      <c r="L109" s="40"/>
      <c r="M109" s="38"/>
      <c r="N109" s="4">
        <v>1050</v>
      </c>
      <c r="O109" s="5">
        <v>0.66</v>
      </c>
      <c r="P109" s="42"/>
      <c r="Q109" s="42"/>
      <c r="R109" s="40"/>
      <c r="S109" s="40"/>
      <c r="T109" s="2">
        <v>6.524383544921875</v>
      </c>
      <c r="U109" s="9">
        <v>0.77733750000000001</v>
      </c>
      <c r="V109" s="9">
        <v>1</v>
      </c>
      <c r="W109" s="9">
        <v>5.071647993850708</v>
      </c>
      <c r="X109" s="9">
        <v>0</v>
      </c>
      <c r="Y109" s="14"/>
      <c r="Z109" s="9">
        <f t="shared" si="1"/>
        <v>5.071647993850708</v>
      </c>
      <c r="AA109" s="43"/>
      <c r="AC109" s="3">
        <v>53.416064400629182</v>
      </c>
      <c r="AD109" s="44" t="s">
        <v>101</v>
      </c>
      <c r="AE109" s="3">
        <v>53.416064400629182</v>
      </c>
      <c r="AF109" s="44" t="s">
        <v>101</v>
      </c>
      <c r="AG109" s="62"/>
      <c r="AH109" s="62"/>
    </row>
    <row r="110" spans="1:34" x14ac:dyDescent="0.25">
      <c r="A110" s="38">
        <v>235</v>
      </c>
      <c r="B110" s="41"/>
      <c r="C110" s="40"/>
      <c r="D110" s="18"/>
      <c r="E110" s="40"/>
      <c r="F110" s="40"/>
      <c r="G110" s="40"/>
      <c r="H110" s="40"/>
      <c r="I110" s="40"/>
      <c r="J110" s="40"/>
      <c r="K110" s="40"/>
      <c r="L110" s="40"/>
      <c r="M110" s="56"/>
      <c r="N110" s="4">
        <v>1050</v>
      </c>
      <c r="O110" s="5">
        <v>0.65</v>
      </c>
      <c r="P110" s="42"/>
      <c r="Q110" s="42"/>
      <c r="R110" s="40"/>
      <c r="S110" s="40"/>
      <c r="T110" s="2">
        <v>6.7592730522155762</v>
      </c>
      <c r="U110" s="9">
        <v>0.76771874999999989</v>
      </c>
      <c r="V110" s="9">
        <v>1</v>
      </c>
      <c r="W110" s="9">
        <v>5.1892206585556258</v>
      </c>
      <c r="X110" s="9">
        <v>0</v>
      </c>
      <c r="Y110" s="14"/>
      <c r="Z110" s="9">
        <f t="shared" si="1"/>
        <v>5.1892206585556258</v>
      </c>
      <c r="AA110" s="43"/>
      <c r="AC110" s="3">
        <v>58.605285059184808</v>
      </c>
      <c r="AD110" s="44" t="s">
        <v>101</v>
      </c>
      <c r="AE110" s="3">
        <v>58.605285059184808</v>
      </c>
      <c r="AF110" s="44" t="s">
        <v>101</v>
      </c>
      <c r="AG110" s="62"/>
      <c r="AH110" s="62"/>
    </row>
    <row r="111" spans="1:34" x14ac:dyDescent="0.25">
      <c r="A111" s="38">
        <v>236</v>
      </c>
      <c r="B111" s="41"/>
      <c r="C111" s="40"/>
      <c r="D111" s="18"/>
      <c r="E111" s="19">
        <v>17.1875</v>
      </c>
      <c r="F111" s="19">
        <v>17.459454356030477</v>
      </c>
      <c r="G111" s="19">
        <v>15.432185308019797</v>
      </c>
      <c r="H111" s="19">
        <v>15.530341184344575</v>
      </c>
      <c r="I111" s="19">
        <v>16.218148999596149</v>
      </c>
      <c r="J111" s="19">
        <v>15.307340089244775</v>
      </c>
      <c r="K111" s="19">
        <v>19.900337733692975</v>
      </c>
      <c r="L111" s="40"/>
      <c r="M111" s="55" t="s">
        <v>128</v>
      </c>
      <c r="N111" s="4">
        <v>1050</v>
      </c>
      <c r="O111" s="5">
        <v>0.63</v>
      </c>
      <c r="P111" s="42"/>
      <c r="Q111" s="42"/>
      <c r="R111" s="40"/>
      <c r="S111" s="40"/>
      <c r="T111" s="2">
        <v>4.6104931831359863</v>
      </c>
      <c r="U111" s="9">
        <v>0.74848124999999999</v>
      </c>
      <c r="V111" s="9">
        <v>1</v>
      </c>
      <c r="W111" s="9">
        <v>3.4508677008301021</v>
      </c>
      <c r="X111" s="9">
        <v>0</v>
      </c>
      <c r="Y111" s="14"/>
      <c r="Z111" s="9">
        <f t="shared" si="1"/>
        <v>3.4508677008301021</v>
      </c>
      <c r="AA111" s="43"/>
      <c r="AC111" s="3">
        <v>62.056152760014911</v>
      </c>
      <c r="AD111" s="19">
        <v>51.073002454815445</v>
      </c>
      <c r="AE111" s="3">
        <v>62.056152760014911</v>
      </c>
      <c r="AF111" s="19">
        <v>51.073002454815452</v>
      </c>
      <c r="AG111" s="62"/>
      <c r="AH111" s="62"/>
    </row>
    <row r="112" spans="1:34" x14ac:dyDescent="0.25">
      <c r="A112" s="38">
        <v>237</v>
      </c>
      <c r="B112" s="41"/>
      <c r="C112" s="19">
        <v>25.063131313131315</v>
      </c>
      <c r="D112" s="18"/>
      <c r="E112" s="40"/>
      <c r="F112" s="40"/>
      <c r="G112" s="40"/>
      <c r="H112" s="40"/>
      <c r="I112" s="40"/>
      <c r="J112" s="40"/>
      <c r="K112" s="40"/>
      <c r="L112" s="40"/>
      <c r="M112" s="38"/>
      <c r="N112" s="4">
        <v>1050</v>
      </c>
      <c r="O112" s="5">
        <v>0.62</v>
      </c>
      <c r="P112" s="42"/>
      <c r="Q112" s="42"/>
      <c r="R112" s="40"/>
      <c r="S112" s="40"/>
      <c r="T112" s="2">
        <v>4.4339051246643066</v>
      </c>
      <c r="U112" s="9">
        <v>0.73886249999999987</v>
      </c>
      <c r="V112" s="9">
        <v>0.98052907776120635</v>
      </c>
      <c r="W112" s="9">
        <v>3.2122585838712578</v>
      </c>
      <c r="X112" s="9">
        <v>0.36283911784865097</v>
      </c>
      <c r="Y112" s="14"/>
      <c r="Z112" s="9">
        <f t="shared" si="1"/>
        <v>3.5750977017199088</v>
      </c>
      <c r="AA112" s="43"/>
      <c r="AC112" s="3">
        <v>40.568119148603508</v>
      </c>
      <c r="AD112" s="44" t="s">
        <v>101</v>
      </c>
      <c r="AE112" s="3">
        <v>40.568119148603508</v>
      </c>
      <c r="AF112" s="44" t="s">
        <v>101</v>
      </c>
      <c r="AG112" s="62"/>
      <c r="AH112" s="62"/>
    </row>
    <row r="113" spans="1:34" x14ac:dyDescent="0.25">
      <c r="A113" s="38">
        <v>238</v>
      </c>
      <c r="B113" s="50">
        <v>2.032</v>
      </c>
      <c r="C113" s="40"/>
      <c r="D113" s="18"/>
      <c r="E113" s="19">
        <v>25.925000000000001</v>
      </c>
      <c r="F113" s="19">
        <v>18.191277795633201</v>
      </c>
      <c r="G113" s="19">
        <v>15.384763852597274</v>
      </c>
      <c r="H113" s="19">
        <v>15.414945811314301</v>
      </c>
      <c r="I113" s="19">
        <v>16.430438159725249</v>
      </c>
      <c r="J113" s="19">
        <v>15.583408976297475</v>
      </c>
      <c r="K113" s="19">
        <v>19.977401117618825</v>
      </c>
      <c r="L113" s="40"/>
      <c r="M113" s="38"/>
      <c r="N113" s="4">
        <v>1050</v>
      </c>
      <c r="O113" s="5">
        <v>0.61</v>
      </c>
      <c r="P113" s="42"/>
      <c r="Q113" s="42"/>
      <c r="R113" s="40"/>
      <c r="S113" s="40"/>
      <c r="T113" s="2">
        <v>4.6884551048278809</v>
      </c>
      <c r="U113" s="9">
        <v>0.72924374999999997</v>
      </c>
      <c r="V113" s="9">
        <v>1</v>
      </c>
      <c r="W113" s="9">
        <v>3.4190265823513268</v>
      </c>
      <c r="X113" s="9">
        <v>0.59436</v>
      </c>
      <c r="Y113" s="14"/>
      <c r="Z113" s="9">
        <f t="shared" si="1"/>
        <v>4.0133865823513268</v>
      </c>
      <c r="AA113" s="43"/>
      <c r="AC113" s="3">
        <v>42.549505730954834</v>
      </c>
      <c r="AD113" s="19">
        <v>36.259732621365679</v>
      </c>
      <c r="AE113" s="3">
        <v>42.549505730954834</v>
      </c>
      <c r="AF113" s="19">
        <v>36.259732621365671</v>
      </c>
      <c r="AG113" s="62"/>
      <c r="AH113" s="62"/>
    </row>
    <row r="114" spans="1:34" x14ac:dyDescent="0.25">
      <c r="A114" s="38">
        <v>239</v>
      </c>
      <c r="B114" s="41"/>
      <c r="C114" s="40"/>
      <c r="D114" s="18"/>
      <c r="E114" s="40"/>
      <c r="F114" s="40"/>
      <c r="G114" s="40"/>
      <c r="H114" s="40"/>
      <c r="I114" s="40"/>
      <c r="J114" s="40"/>
      <c r="K114" s="40"/>
      <c r="L114" s="40"/>
      <c r="M114" s="55" t="s">
        <v>128</v>
      </c>
      <c r="N114" s="4">
        <v>1050</v>
      </c>
      <c r="O114" s="59">
        <v>0.6</v>
      </c>
      <c r="P114" s="42"/>
      <c r="Q114" s="42"/>
      <c r="R114" s="40"/>
      <c r="S114" s="40"/>
      <c r="T114" s="2">
        <v>7.3216028213500977</v>
      </c>
      <c r="U114" s="9">
        <v>0.71962499999999996</v>
      </c>
      <c r="V114" s="9">
        <v>1</v>
      </c>
      <c r="W114" s="9">
        <v>5.2688084303140634</v>
      </c>
      <c r="X114" s="9">
        <v>0</v>
      </c>
      <c r="Y114" s="14"/>
      <c r="Z114" s="9">
        <f t="shared" si="1"/>
        <v>5.2688084303140634</v>
      </c>
      <c r="AA114" s="43"/>
      <c r="AC114" s="3">
        <v>47.818314161268901</v>
      </c>
      <c r="AD114" s="44" t="s">
        <v>101</v>
      </c>
      <c r="AE114" s="3">
        <v>47.818314161268901</v>
      </c>
      <c r="AF114" s="44" t="s">
        <v>101</v>
      </c>
      <c r="AG114" s="62"/>
      <c r="AH114" s="62"/>
    </row>
    <row r="115" spans="1:34" x14ac:dyDescent="0.25">
      <c r="A115" s="38">
        <v>240</v>
      </c>
      <c r="B115" s="41"/>
      <c r="C115" s="40"/>
      <c r="D115" s="18"/>
      <c r="E115" s="40"/>
      <c r="F115" s="40"/>
      <c r="G115" s="40"/>
      <c r="H115" s="40"/>
      <c r="I115" s="40"/>
      <c r="J115" s="40"/>
      <c r="K115" s="40"/>
      <c r="L115" s="40"/>
      <c r="M115" s="38"/>
      <c r="N115" s="4">
        <v>1050</v>
      </c>
      <c r="O115" s="5">
        <v>0.6</v>
      </c>
      <c r="P115" s="42"/>
      <c r="Q115" s="42"/>
      <c r="R115" s="40"/>
      <c r="S115" s="40"/>
      <c r="T115" s="2">
        <v>6.284214973449707</v>
      </c>
      <c r="U115" s="9">
        <v>0.71962499999999996</v>
      </c>
      <c r="V115" s="9">
        <v>1</v>
      </c>
      <c r="W115" s="9">
        <v>4.5222782002687456</v>
      </c>
      <c r="X115" s="9">
        <v>0</v>
      </c>
      <c r="Y115" s="14"/>
      <c r="Z115" s="9">
        <f t="shared" si="1"/>
        <v>4.5222782002687456</v>
      </c>
      <c r="AA115" s="43"/>
      <c r="AC115" s="3">
        <v>52.340592361537645</v>
      </c>
      <c r="AD115" s="44" t="s">
        <v>101</v>
      </c>
      <c r="AE115" s="3">
        <v>52.340592361537645</v>
      </c>
      <c r="AF115" s="44" t="s">
        <v>101</v>
      </c>
      <c r="AG115" s="62"/>
      <c r="AH115" s="62"/>
    </row>
    <row r="116" spans="1:34" x14ac:dyDescent="0.25">
      <c r="A116" s="38">
        <v>241</v>
      </c>
      <c r="B116" s="41"/>
      <c r="C116" s="40"/>
      <c r="D116" s="18"/>
      <c r="E116" s="40"/>
      <c r="F116" s="40"/>
      <c r="G116" s="40"/>
      <c r="H116" s="40"/>
      <c r="I116" s="40"/>
      <c r="J116" s="40"/>
      <c r="K116" s="40"/>
      <c r="L116" s="40"/>
      <c r="M116" s="38"/>
      <c r="N116" s="4">
        <v>1050</v>
      </c>
      <c r="O116" s="5">
        <v>0.6</v>
      </c>
      <c r="P116" s="42"/>
      <c r="Q116" s="42"/>
      <c r="R116" s="40"/>
      <c r="S116" s="40"/>
      <c r="T116" s="2">
        <v>5.1881299018859863</v>
      </c>
      <c r="U116" s="9">
        <v>0.71962499999999996</v>
      </c>
      <c r="V116" s="9">
        <v>1</v>
      </c>
      <c r="W116" s="9">
        <v>3.7335079806447027</v>
      </c>
      <c r="X116" s="9">
        <v>0</v>
      </c>
      <c r="Y116" s="14"/>
      <c r="Z116" s="9">
        <f t="shared" si="1"/>
        <v>3.7335079806447027</v>
      </c>
      <c r="AA116" s="43"/>
      <c r="AC116" s="3">
        <v>56.074100342182348</v>
      </c>
      <c r="AD116" s="44" t="s">
        <v>101</v>
      </c>
      <c r="AE116" s="3">
        <v>56.074100342182348</v>
      </c>
      <c r="AF116" s="44" t="s">
        <v>101</v>
      </c>
      <c r="AG116" s="62"/>
      <c r="AH116" s="62"/>
    </row>
    <row r="117" spans="1:34" x14ac:dyDescent="0.25">
      <c r="A117" s="38">
        <v>242</v>
      </c>
      <c r="B117" s="41"/>
      <c r="C117" s="40"/>
      <c r="D117" s="18"/>
      <c r="E117" s="40"/>
      <c r="F117" s="40"/>
      <c r="G117" s="40"/>
      <c r="H117" s="40"/>
      <c r="I117" s="40"/>
      <c r="J117" s="40"/>
      <c r="K117" s="40"/>
      <c r="L117" s="40"/>
      <c r="M117" s="38"/>
      <c r="N117" s="4">
        <v>1050</v>
      </c>
      <c r="O117" s="5">
        <v>0.59</v>
      </c>
      <c r="P117" s="42"/>
      <c r="Q117" s="42"/>
      <c r="R117" s="40"/>
      <c r="S117" s="40"/>
      <c r="T117" s="2">
        <v>3.0922658443450928</v>
      </c>
      <c r="U117" s="9">
        <v>0.71000624999999995</v>
      </c>
      <c r="V117" s="9">
        <v>1</v>
      </c>
      <c r="W117" s="9">
        <v>2.1955280761465428</v>
      </c>
      <c r="X117" s="9">
        <v>0</v>
      </c>
      <c r="Y117" s="14"/>
      <c r="Z117" s="9">
        <f t="shared" si="1"/>
        <v>2.1955280761465428</v>
      </c>
      <c r="AA117" s="43"/>
      <c r="AC117" s="3">
        <v>58.269628418328892</v>
      </c>
      <c r="AD117" s="44" t="s">
        <v>101</v>
      </c>
      <c r="AE117" s="3">
        <v>58.269628418328892</v>
      </c>
      <c r="AF117" s="44" t="s">
        <v>101</v>
      </c>
      <c r="AG117" s="62"/>
      <c r="AH117" s="62"/>
    </row>
    <row r="118" spans="1:34" x14ac:dyDescent="0.25">
      <c r="A118" s="38">
        <v>243</v>
      </c>
      <c r="B118" s="41"/>
      <c r="C118" s="40"/>
      <c r="D118" s="18"/>
      <c r="E118" s="19">
        <v>15.487500000000001</v>
      </c>
      <c r="F118" s="19">
        <v>16.586765963306625</v>
      </c>
      <c r="G118" s="19">
        <v>15.018779278260423</v>
      </c>
      <c r="H118" s="19">
        <v>15.1687691673031</v>
      </c>
      <c r="I118" s="19">
        <v>15.700046093136626</v>
      </c>
      <c r="J118" s="19">
        <v>15.304016490266326</v>
      </c>
      <c r="K118" s="19">
        <v>19.255532296563551</v>
      </c>
      <c r="L118" s="40"/>
      <c r="M118" s="56"/>
      <c r="N118" s="4">
        <v>1050</v>
      </c>
      <c r="O118" s="5">
        <v>0.59</v>
      </c>
      <c r="P118" s="42"/>
      <c r="Q118" s="42"/>
      <c r="R118" s="40"/>
      <c r="S118" s="40"/>
      <c r="T118" s="2">
        <v>4.5672950744628906</v>
      </c>
      <c r="U118" s="9">
        <v>0.71000624999999995</v>
      </c>
      <c r="V118" s="9">
        <v>1</v>
      </c>
      <c r="W118" s="9">
        <v>3.2428080484628676</v>
      </c>
      <c r="X118" s="9">
        <v>0</v>
      </c>
      <c r="Y118" s="14"/>
      <c r="Z118" s="9">
        <f t="shared" si="1"/>
        <v>3.2428080484628676</v>
      </c>
      <c r="AA118" s="43"/>
      <c r="AC118" s="3">
        <v>61.512436466791762</v>
      </c>
      <c r="AD118" s="19">
        <v>58.566001773389551</v>
      </c>
      <c r="AE118" s="3">
        <v>61.512436466791762</v>
      </c>
      <c r="AF118" s="19">
        <v>58.566001773389551</v>
      </c>
      <c r="AG118" s="62"/>
      <c r="AH118" s="62"/>
    </row>
    <row r="119" spans="1:34" x14ac:dyDescent="0.25">
      <c r="A119" s="38">
        <v>244</v>
      </c>
      <c r="B119" s="41"/>
      <c r="C119" s="19">
        <v>21.085858585858585</v>
      </c>
      <c r="D119" s="18"/>
      <c r="E119" s="40"/>
      <c r="F119" s="40"/>
      <c r="G119" s="40"/>
      <c r="H119" s="40"/>
      <c r="I119" s="40"/>
      <c r="J119" s="40"/>
      <c r="K119" s="40"/>
      <c r="L119" s="40"/>
      <c r="M119" s="38"/>
      <c r="N119" s="4">
        <v>1050</v>
      </c>
      <c r="O119" s="5">
        <v>0.59</v>
      </c>
      <c r="P119" s="42"/>
      <c r="Q119" s="42"/>
      <c r="R119" s="40"/>
      <c r="S119" s="40"/>
      <c r="T119" s="2">
        <v>6.1236004829406738</v>
      </c>
      <c r="U119" s="9">
        <v>0.71000624999999995</v>
      </c>
      <c r="V119" s="9">
        <v>0.99140839856663576</v>
      </c>
      <c r="W119" s="9">
        <v>4.3104400969413303</v>
      </c>
      <c r="X119" s="9">
        <v>0.31137033554887239</v>
      </c>
      <c r="Y119" s="14"/>
      <c r="Z119" s="9">
        <f t="shared" si="1"/>
        <v>4.6218104324902027</v>
      </c>
      <c r="AA119" s="43"/>
      <c r="AC119" s="3">
        <v>45.048388313423374</v>
      </c>
      <c r="AD119" s="44" t="s">
        <v>101</v>
      </c>
      <c r="AE119" s="3">
        <v>45.048388313423374</v>
      </c>
      <c r="AF119" s="44" t="s">
        <v>101</v>
      </c>
      <c r="AG119" s="62"/>
      <c r="AH119" s="62"/>
    </row>
    <row r="120" spans="1:34" x14ac:dyDescent="0.25">
      <c r="A120" s="38">
        <v>245</v>
      </c>
      <c r="B120" s="41"/>
      <c r="C120" s="40"/>
      <c r="D120" s="18"/>
      <c r="E120" s="40"/>
      <c r="F120" s="40"/>
      <c r="G120" s="40"/>
      <c r="H120" s="40"/>
      <c r="I120" s="40"/>
      <c r="J120" s="40"/>
      <c r="K120" s="40"/>
      <c r="L120" s="40"/>
      <c r="M120" s="38"/>
      <c r="N120" s="4">
        <v>1050</v>
      </c>
      <c r="O120" s="5">
        <v>0.57999999999999996</v>
      </c>
      <c r="P120" s="42"/>
      <c r="Q120" s="42"/>
      <c r="R120" s="40"/>
      <c r="S120" s="40"/>
      <c r="T120" s="2">
        <v>6.6689906120300293</v>
      </c>
      <c r="U120" s="9">
        <v>0.70038749999999994</v>
      </c>
      <c r="V120" s="9">
        <v>1</v>
      </c>
      <c r="W120" s="9">
        <v>4.670877662283182</v>
      </c>
      <c r="X120" s="9">
        <v>0</v>
      </c>
      <c r="Y120" s="14"/>
      <c r="Z120" s="9">
        <f t="shared" si="1"/>
        <v>4.670877662283182</v>
      </c>
      <c r="AA120" s="43"/>
      <c r="AC120" s="3">
        <v>49.719265975706556</v>
      </c>
      <c r="AD120" s="44" t="s">
        <v>101</v>
      </c>
      <c r="AE120" s="3">
        <v>49.719265975706556</v>
      </c>
      <c r="AF120" s="44" t="s">
        <v>101</v>
      </c>
      <c r="AG120" s="62"/>
      <c r="AH120" s="62"/>
    </row>
    <row r="121" spans="1:34" x14ac:dyDescent="0.25">
      <c r="A121" s="38">
        <v>246</v>
      </c>
      <c r="B121" s="41"/>
      <c r="C121" s="40"/>
      <c r="D121" s="18"/>
      <c r="E121" s="40"/>
      <c r="F121" s="40"/>
      <c r="G121" s="40"/>
      <c r="H121" s="40"/>
      <c r="I121" s="40"/>
      <c r="J121" s="40"/>
      <c r="K121" s="40"/>
      <c r="L121" s="40"/>
      <c r="M121" s="55" t="s">
        <v>128</v>
      </c>
      <c r="N121" s="4">
        <v>1050</v>
      </c>
      <c r="O121" s="59">
        <v>0.57999999999999996</v>
      </c>
      <c r="P121" s="42"/>
      <c r="Q121" s="42"/>
      <c r="R121" s="40"/>
      <c r="S121" s="40"/>
      <c r="T121" s="2">
        <v>6.1170430183410645</v>
      </c>
      <c r="U121" s="9">
        <v>0.70038749999999994</v>
      </c>
      <c r="V121" s="9">
        <v>1</v>
      </c>
      <c r="W121" s="9">
        <v>4.284300467008352</v>
      </c>
      <c r="X121" s="9">
        <v>0</v>
      </c>
      <c r="Y121" s="14"/>
      <c r="Z121" s="9">
        <f t="shared" si="1"/>
        <v>4.284300467008352</v>
      </c>
      <c r="AA121" s="43"/>
      <c r="AC121" s="3">
        <v>54.003566442714906</v>
      </c>
      <c r="AD121" s="44" t="s">
        <v>101</v>
      </c>
      <c r="AE121" s="3">
        <v>54.003566442714906</v>
      </c>
      <c r="AF121" s="44" t="s">
        <v>101</v>
      </c>
      <c r="AG121" s="62"/>
      <c r="AH121" s="62"/>
    </row>
    <row r="122" spans="1:34" x14ac:dyDescent="0.25">
      <c r="A122" s="38">
        <v>247</v>
      </c>
      <c r="B122" s="41"/>
      <c r="C122" s="40"/>
      <c r="D122" s="18"/>
      <c r="E122" s="40"/>
      <c r="F122" s="40"/>
      <c r="G122" s="40"/>
      <c r="H122" s="40"/>
      <c r="I122" s="40"/>
      <c r="J122" s="40"/>
      <c r="K122" s="40"/>
      <c r="L122" s="40"/>
      <c r="M122" s="38"/>
      <c r="N122" s="4">
        <v>1050</v>
      </c>
      <c r="O122" s="5">
        <v>0.57999999999999996</v>
      </c>
      <c r="P122" s="42"/>
      <c r="Q122" s="42"/>
      <c r="R122" s="40"/>
      <c r="S122" s="40"/>
      <c r="T122" s="2">
        <v>4.8100147247314453</v>
      </c>
      <c r="U122" s="9">
        <v>0.70038749999999994</v>
      </c>
      <c r="V122" s="9">
        <v>1</v>
      </c>
      <c r="W122" s="9">
        <v>3.3688741880178448</v>
      </c>
      <c r="X122" s="9">
        <v>0</v>
      </c>
      <c r="Y122" s="14"/>
      <c r="Z122" s="9">
        <f t="shared" si="1"/>
        <v>3.3688741880178448</v>
      </c>
      <c r="AA122" s="43"/>
      <c r="AC122" s="3">
        <v>57.372440630732754</v>
      </c>
      <c r="AD122" s="44" t="s">
        <v>101</v>
      </c>
      <c r="AE122" s="3">
        <v>57.372440630732754</v>
      </c>
      <c r="AF122" s="44" t="s">
        <v>101</v>
      </c>
      <c r="AG122" s="62"/>
      <c r="AH122" s="62"/>
    </row>
    <row r="123" spans="1:34" x14ac:dyDescent="0.25">
      <c r="A123" s="38">
        <v>248</v>
      </c>
      <c r="B123" s="41"/>
      <c r="C123" s="40"/>
      <c r="D123" s="18"/>
      <c r="E123" s="40"/>
      <c r="F123" s="40"/>
      <c r="G123" s="40"/>
      <c r="H123" s="40"/>
      <c r="I123" s="40"/>
      <c r="J123" s="40"/>
      <c r="K123" s="40"/>
      <c r="L123" s="40"/>
      <c r="M123" s="38"/>
      <c r="N123" s="4">
        <v>1050</v>
      </c>
      <c r="O123" s="5">
        <v>0.56999999999999995</v>
      </c>
      <c r="P123" s="42"/>
      <c r="Q123" s="42"/>
      <c r="R123" s="40"/>
      <c r="S123" s="40"/>
      <c r="T123" s="2">
        <v>4.9603757858276367</v>
      </c>
      <c r="U123" s="9">
        <v>0.69076874999999993</v>
      </c>
      <c r="V123" s="9">
        <v>1</v>
      </c>
      <c r="W123" s="9">
        <v>3.4264725811064238</v>
      </c>
      <c r="X123" s="9">
        <v>0</v>
      </c>
      <c r="Y123" s="14"/>
      <c r="Z123" s="9">
        <f t="shared" si="1"/>
        <v>3.4264725811064238</v>
      </c>
      <c r="AA123" s="43"/>
      <c r="AC123" s="3">
        <v>60.798913211839178</v>
      </c>
      <c r="AD123" s="44" t="s">
        <v>101</v>
      </c>
      <c r="AE123" s="3">
        <v>60.798913211839178</v>
      </c>
      <c r="AF123" s="44" t="s">
        <v>101</v>
      </c>
      <c r="AG123" s="62"/>
      <c r="AH123" s="62"/>
    </row>
    <row r="124" spans="1:34" x14ac:dyDescent="0.25">
      <c r="A124" s="38">
        <v>249</v>
      </c>
      <c r="B124" s="41"/>
      <c r="C124" s="40"/>
      <c r="D124" s="18"/>
      <c r="E124" s="40"/>
      <c r="F124" s="40"/>
      <c r="G124" s="40"/>
      <c r="H124" s="40"/>
      <c r="I124" s="40"/>
      <c r="J124" s="40"/>
      <c r="K124" s="40"/>
      <c r="L124" s="40"/>
      <c r="M124" s="56"/>
      <c r="N124" s="4">
        <v>1050</v>
      </c>
      <c r="O124" s="5">
        <v>0.56999999999999995</v>
      </c>
      <c r="P124" s="42"/>
      <c r="Q124" s="42"/>
      <c r="R124" s="40"/>
      <c r="S124" s="40"/>
      <c r="T124" s="2">
        <v>3.9786252975463867</v>
      </c>
      <c r="U124" s="9">
        <v>0.69076874999999993</v>
      </c>
      <c r="V124" s="9">
        <v>1</v>
      </c>
      <c r="W124" s="9">
        <v>2.7483100235044953</v>
      </c>
      <c r="X124" s="9">
        <v>0</v>
      </c>
      <c r="Y124" s="14"/>
      <c r="Z124" s="9">
        <f t="shared" ref="Z124:Z172" si="2">W124+X124</f>
        <v>2.7483100235044953</v>
      </c>
      <c r="AA124" s="43"/>
      <c r="AC124" s="3">
        <v>63.547223235343672</v>
      </c>
      <c r="AD124" s="44" t="s">
        <v>101</v>
      </c>
      <c r="AE124" s="3">
        <v>63.547223235343672</v>
      </c>
      <c r="AF124" s="44" t="s">
        <v>101</v>
      </c>
      <c r="AG124" s="62"/>
      <c r="AH124" s="62"/>
    </row>
    <row r="125" spans="1:34" x14ac:dyDescent="0.25">
      <c r="A125" s="38">
        <v>250</v>
      </c>
      <c r="B125" s="41"/>
      <c r="C125" s="40"/>
      <c r="D125" s="18"/>
      <c r="E125" s="40"/>
      <c r="F125" s="40"/>
      <c r="G125" s="40"/>
      <c r="H125" s="40"/>
      <c r="I125" s="40"/>
      <c r="J125" s="40"/>
      <c r="K125" s="40"/>
      <c r="L125" s="40"/>
      <c r="M125" s="38"/>
      <c r="N125" s="4">
        <v>1050</v>
      </c>
      <c r="O125" s="5">
        <v>0.56000000000000005</v>
      </c>
      <c r="P125" s="42"/>
      <c r="Q125" s="42"/>
      <c r="R125" s="40"/>
      <c r="S125" s="40"/>
      <c r="T125" s="2">
        <v>5.7281980514526367</v>
      </c>
      <c r="U125" s="9">
        <v>0.68115000000000003</v>
      </c>
      <c r="V125" s="9">
        <v>0.95069397028549907</v>
      </c>
      <c r="W125" s="9">
        <v>3.7093817045700082</v>
      </c>
      <c r="X125" s="9">
        <v>0</v>
      </c>
      <c r="Y125" s="14"/>
      <c r="Z125" s="9">
        <f t="shared" si="2"/>
        <v>3.7093817045700082</v>
      </c>
      <c r="AA125" s="43"/>
      <c r="AC125" s="3">
        <v>67.256604939913686</v>
      </c>
      <c r="AD125" s="44" t="s">
        <v>101</v>
      </c>
      <c r="AE125" s="3">
        <v>67.256604939913686</v>
      </c>
      <c r="AF125" s="44" t="s">
        <v>101</v>
      </c>
      <c r="AG125" s="62"/>
      <c r="AH125" s="62"/>
    </row>
    <row r="126" spans="1:34" x14ac:dyDescent="0.25">
      <c r="A126" s="38">
        <v>251</v>
      </c>
      <c r="B126" s="41"/>
      <c r="C126" s="40"/>
      <c r="D126" s="18"/>
      <c r="E126" s="19">
        <v>16.774999999999999</v>
      </c>
      <c r="F126" s="19">
        <v>15.6348818862086</v>
      </c>
      <c r="G126" s="19">
        <v>14.579206979925797</v>
      </c>
      <c r="H126" s="19">
        <v>14.772437271800925</v>
      </c>
      <c r="I126" s="19">
        <v>15.845603637864777</v>
      </c>
      <c r="J126" s="19">
        <v>15.259822537362101</v>
      </c>
      <c r="K126" s="19">
        <v>19.573958696509777</v>
      </c>
      <c r="L126" s="40"/>
      <c r="M126" s="38"/>
      <c r="N126" s="4">
        <v>1050</v>
      </c>
      <c r="O126" s="5">
        <v>0.56000000000000005</v>
      </c>
      <c r="P126" s="42"/>
      <c r="Q126" s="42"/>
      <c r="R126" s="40"/>
      <c r="S126" s="40"/>
      <c r="T126" s="2">
        <v>6.2904510498046875</v>
      </c>
      <c r="U126" s="9">
        <v>0.68115000000000003</v>
      </c>
      <c r="V126" s="9">
        <v>0.87647225933661366</v>
      </c>
      <c r="W126" s="9">
        <v>3.7554563905511569</v>
      </c>
      <c r="X126" s="9">
        <v>0</v>
      </c>
      <c r="Y126" s="14"/>
      <c r="Z126" s="9">
        <f t="shared" si="2"/>
        <v>3.7554563905511569</v>
      </c>
      <c r="AA126" s="43"/>
      <c r="AC126" s="3">
        <v>71.012061330464846</v>
      </c>
      <c r="AD126" s="19">
        <v>61.99811658619403</v>
      </c>
      <c r="AE126" s="3">
        <v>71.012061330464846</v>
      </c>
      <c r="AF126" s="19">
        <v>61.998116586194023</v>
      </c>
      <c r="AG126" s="62"/>
      <c r="AH126" s="62"/>
    </row>
    <row r="127" spans="1:34" x14ac:dyDescent="0.25">
      <c r="A127" s="38">
        <v>252</v>
      </c>
      <c r="B127" s="41"/>
      <c r="C127" s="19">
        <v>25.126262626262626</v>
      </c>
      <c r="D127" s="18"/>
      <c r="E127" s="40"/>
      <c r="F127" s="40"/>
      <c r="G127" s="40"/>
      <c r="H127" s="40"/>
      <c r="I127" s="40"/>
      <c r="J127" s="40"/>
      <c r="K127" s="40"/>
      <c r="L127" s="40"/>
      <c r="M127" s="55" t="s">
        <v>129</v>
      </c>
      <c r="N127" s="4">
        <v>1050</v>
      </c>
      <c r="O127" s="5">
        <v>0.55000000000000004</v>
      </c>
      <c r="P127" s="42"/>
      <c r="Q127" s="42"/>
      <c r="R127" s="40"/>
      <c r="S127" s="40"/>
      <c r="T127" s="2">
        <v>5.0104970932006836</v>
      </c>
      <c r="U127" s="9">
        <v>0.67153125000000002</v>
      </c>
      <c r="V127" s="9">
        <v>0.80132863139527089</v>
      </c>
      <c r="W127" s="9">
        <v>2.6962347540932852</v>
      </c>
      <c r="X127" s="9">
        <v>0.6806746622281743</v>
      </c>
      <c r="Y127" s="14"/>
      <c r="Z127" s="9">
        <f t="shared" si="2"/>
        <v>3.3769094163214595</v>
      </c>
      <c r="AA127" s="43"/>
      <c r="AC127" s="3">
        <v>49.262708120523676</v>
      </c>
      <c r="AD127" s="44" t="s">
        <v>101</v>
      </c>
      <c r="AE127" s="3">
        <v>49.262708120523676</v>
      </c>
      <c r="AF127" s="44" t="s">
        <v>101</v>
      </c>
      <c r="AG127" s="62"/>
      <c r="AH127" s="62"/>
    </row>
    <row r="128" spans="1:34" x14ac:dyDescent="0.25">
      <c r="A128" s="38">
        <v>253</v>
      </c>
      <c r="B128" s="41"/>
      <c r="C128" s="40"/>
      <c r="D128" s="18"/>
      <c r="E128" s="19">
        <v>25.925000000000001</v>
      </c>
      <c r="F128" s="19">
        <v>15.759018194542225</v>
      </c>
      <c r="G128" s="19">
        <v>14.317639090643123</v>
      </c>
      <c r="H128" s="19">
        <v>14.717112394806399</v>
      </c>
      <c r="I128" s="19">
        <v>15.800319172767651</v>
      </c>
      <c r="J128" s="19">
        <v>14.777537331336301</v>
      </c>
      <c r="K128" s="19">
        <v>19.672225643036377</v>
      </c>
      <c r="L128" s="40"/>
      <c r="M128" s="38"/>
      <c r="N128" s="4">
        <v>1050</v>
      </c>
      <c r="O128" s="5">
        <v>0.55000000000000004</v>
      </c>
      <c r="P128" s="42"/>
      <c r="Q128" s="42"/>
      <c r="R128" s="40"/>
      <c r="S128" s="40"/>
      <c r="T128" s="2">
        <v>4.4121608734130859</v>
      </c>
      <c r="U128" s="9">
        <v>0.67153125000000002</v>
      </c>
      <c r="V128" s="9">
        <v>1</v>
      </c>
      <c r="W128" s="9">
        <v>2.9629039065241813</v>
      </c>
      <c r="X128" s="9">
        <v>0</v>
      </c>
      <c r="Y128" s="14"/>
      <c r="Z128" s="9">
        <f t="shared" si="2"/>
        <v>2.9629039065241813</v>
      </c>
      <c r="AA128" s="43"/>
      <c r="AC128" s="3">
        <v>52.225612027047859</v>
      </c>
      <c r="AD128" s="19">
        <v>48.851385960024743</v>
      </c>
      <c r="AE128" s="3">
        <v>52.225612027047859</v>
      </c>
      <c r="AF128" s="19">
        <v>48.851385960024757</v>
      </c>
      <c r="AG128" s="62"/>
      <c r="AH128" s="62"/>
    </row>
    <row r="129" spans="1:34" x14ac:dyDescent="0.25">
      <c r="A129" s="38">
        <v>254</v>
      </c>
      <c r="B129" s="41"/>
      <c r="C129" s="40"/>
      <c r="D129" s="18"/>
      <c r="E129" s="40"/>
      <c r="F129" s="40"/>
      <c r="G129" s="40"/>
      <c r="H129" s="40"/>
      <c r="I129" s="40"/>
      <c r="J129" s="40"/>
      <c r="K129" s="40"/>
      <c r="L129" s="40"/>
      <c r="M129" s="38"/>
      <c r="N129" s="4">
        <v>1050</v>
      </c>
      <c r="O129" s="5">
        <v>0.54</v>
      </c>
      <c r="P129" s="42"/>
      <c r="Q129" s="42"/>
      <c r="R129" s="40"/>
      <c r="S129" s="40"/>
      <c r="T129" s="2">
        <v>5.8626070022583008</v>
      </c>
      <c r="U129" s="9">
        <v>0.6619124999999999</v>
      </c>
      <c r="V129" s="9">
        <v>1</v>
      </c>
      <c r="W129" s="9">
        <v>3.8805328573822968</v>
      </c>
      <c r="X129" s="9">
        <v>0</v>
      </c>
      <c r="Y129" s="14"/>
      <c r="Z129" s="9">
        <f t="shared" si="2"/>
        <v>3.8805328573822968</v>
      </c>
      <c r="AA129" s="43"/>
      <c r="AC129" s="3">
        <v>56.106144884430158</v>
      </c>
      <c r="AD129" s="44" t="s">
        <v>101</v>
      </c>
      <c r="AE129" s="3">
        <v>56.106144884430158</v>
      </c>
      <c r="AF129" s="44" t="s">
        <v>101</v>
      </c>
      <c r="AG129" s="62"/>
      <c r="AH129" s="62"/>
    </row>
    <row r="130" spans="1:34" x14ac:dyDescent="0.25">
      <c r="A130" s="38">
        <v>255</v>
      </c>
      <c r="B130" s="50">
        <v>7</v>
      </c>
      <c r="C130" s="40"/>
      <c r="D130" s="18"/>
      <c r="E130" s="40"/>
      <c r="F130" s="40"/>
      <c r="G130" s="40"/>
      <c r="H130" s="40"/>
      <c r="I130" s="40"/>
      <c r="J130" s="40"/>
      <c r="K130" s="40"/>
      <c r="L130" s="40"/>
      <c r="M130" s="38"/>
      <c r="N130" s="4">
        <v>1050</v>
      </c>
      <c r="O130" s="5">
        <v>0.52</v>
      </c>
      <c r="P130" s="42"/>
      <c r="Q130" s="42"/>
      <c r="R130" s="40"/>
      <c r="S130" s="40"/>
      <c r="T130" s="2">
        <v>1.3268665075302124</v>
      </c>
      <c r="U130" s="9">
        <v>0.642675</v>
      </c>
      <c r="V130" s="9">
        <v>1</v>
      </c>
      <c r="W130" s="9">
        <v>0.85274393272697924</v>
      </c>
      <c r="X130" s="9">
        <v>0.47412257480323317</v>
      </c>
      <c r="Y130" s="14"/>
      <c r="Z130" s="9">
        <f t="shared" si="2"/>
        <v>1.3268665075302124</v>
      </c>
      <c r="AA130" s="43"/>
      <c r="AC130" s="3">
        <v>52.478888817157141</v>
      </c>
      <c r="AD130" s="44" t="s">
        <v>101</v>
      </c>
      <c r="AE130" s="3">
        <v>52.478888817157141</v>
      </c>
      <c r="AF130" s="44" t="s">
        <v>101</v>
      </c>
      <c r="AG130" s="62"/>
      <c r="AH130" s="62"/>
    </row>
    <row r="131" spans="1:34" x14ac:dyDescent="0.25">
      <c r="A131" s="38">
        <v>256</v>
      </c>
      <c r="B131" s="41"/>
      <c r="C131" s="40"/>
      <c r="D131" s="18"/>
      <c r="E131" s="40"/>
      <c r="F131" s="40"/>
      <c r="G131" s="40"/>
      <c r="H131" s="40"/>
      <c r="I131" s="40"/>
      <c r="J131" s="40"/>
      <c r="K131" s="40"/>
      <c r="L131" s="40"/>
      <c r="M131" s="38"/>
      <c r="N131" s="4">
        <v>1050</v>
      </c>
      <c r="O131" s="5">
        <v>0.5</v>
      </c>
      <c r="P131" s="42"/>
      <c r="Q131" s="42"/>
      <c r="R131" s="40"/>
      <c r="S131" s="40"/>
      <c r="T131" s="2">
        <v>4.0207219123840332</v>
      </c>
      <c r="U131" s="9">
        <v>0.62343749999999998</v>
      </c>
      <c r="V131" s="9">
        <v>1</v>
      </c>
      <c r="W131" s="9">
        <v>2.5066688172519207</v>
      </c>
      <c r="X131" s="9">
        <v>1.5140530951321125</v>
      </c>
      <c r="Y131" s="14"/>
      <c r="Z131" s="9">
        <f t="shared" si="2"/>
        <v>4.0207219123840332</v>
      </c>
      <c r="AA131" s="43"/>
      <c r="AC131" s="3">
        <v>54.985557634409062</v>
      </c>
      <c r="AD131" s="44" t="s">
        <v>101</v>
      </c>
      <c r="AE131" s="3">
        <v>54.985557634409062</v>
      </c>
      <c r="AF131" s="44" t="s">
        <v>101</v>
      </c>
      <c r="AG131" s="62"/>
      <c r="AH131" s="62"/>
    </row>
    <row r="132" spans="1:34" x14ac:dyDescent="0.25">
      <c r="A132" s="38">
        <v>257</v>
      </c>
      <c r="B132" s="41"/>
      <c r="C132" s="40"/>
      <c r="D132" s="18"/>
      <c r="E132" s="40"/>
      <c r="F132" s="40"/>
      <c r="G132" s="40"/>
      <c r="H132" s="40"/>
      <c r="I132" s="40"/>
      <c r="J132" s="40"/>
      <c r="K132" s="40"/>
      <c r="L132" s="40"/>
      <c r="M132" s="55" t="s">
        <v>129</v>
      </c>
      <c r="N132" s="4">
        <v>1050</v>
      </c>
      <c r="O132" s="59">
        <v>0.47</v>
      </c>
      <c r="P132" s="42"/>
      <c r="Q132" s="42"/>
      <c r="R132" s="40"/>
      <c r="S132" s="40"/>
      <c r="T132" s="2">
        <v>4.1921515464782715</v>
      </c>
      <c r="U132" s="9">
        <v>0.59458124999999995</v>
      </c>
      <c r="V132" s="9">
        <v>1</v>
      </c>
      <c r="W132" s="9">
        <v>2.4925747066944837</v>
      </c>
      <c r="X132" s="9">
        <v>0.53182433006465413</v>
      </c>
      <c r="Y132" s="14"/>
      <c r="Z132" s="9">
        <f t="shared" si="2"/>
        <v>3.0243990367591378</v>
      </c>
      <c r="AA132" s="43"/>
      <c r="AC132" s="3">
        <v>57.478132341103546</v>
      </c>
      <c r="AD132" s="44" t="s">
        <v>101</v>
      </c>
      <c r="AE132" s="3">
        <v>57.478132341103546</v>
      </c>
      <c r="AF132" s="44" t="s">
        <v>101</v>
      </c>
      <c r="AG132" s="62"/>
      <c r="AH132" s="62"/>
    </row>
    <row r="133" spans="1:34" x14ac:dyDescent="0.25">
      <c r="A133" s="38">
        <v>258</v>
      </c>
      <c r="B133" s="41"/>
      <c r="C133" s="40"/>
      <c r="D133" s="18"/>
      <c r="E133" s="19">
        <v>19.333333333333325</v>
      </c>
      <c r="F133" s="19">
        <v>15.81047048224255</v>
      </c>
      <c r="G133" s="19">
        <v>14.183350872421574</v>
      </c>
      <c r="H133" s="19">
        <v>14.338833266008001</v>
      </c>
      <c r="I133" s="19">
        <v>15.4438411211288</v>
      </c>
      <c r="J133" s="19">
        <v>14.8778858595079</v>
      </c>
      <c r="K133" s="19">
        <v>19.458620096892226</v>
      </c>
      <c r="L133" s="40"/>
      <c r="M133" s="56"/>
      <c r="N133" s="4">
        <v>1050</v>
      </c>
      <c r="O133" s="5">
        <v>0.45</v>
      </c>
      <c r="P133" s="42"/>
      <c r="Q133" s="42"/>
      <c r="R133" s="40"/>
      <c r="S133" s="40"/>
      <c r="T133" s="2">
        <v>5.0123982429504395</v>
      </c>
      <c r="U133" s="9">
        <v>0.57534374999999993</v>
      </c>
      <c r="V133" s="9">
        <v>1</v>
      </c>
      <c r="W133" s="9">
        <v>2.8838520015925164</v>
      </c>
      <c r="X133" s="9">
        <v>0</v>
      </c>
      <c r="Y133" s="14"/>
      <c r="Z133" s="9">
        <f t="shared" si="2"/>
        <v>2.8838520015925164</v>
      </c>
      <c r="AA133" s="43"/>
      <c r="AC133" s="3">
        <v>60.361984342696061</v>
      </c>
      <c r="AD133" s="19">
        <v>60.122231137983633</v>
      </c>
      <c r="AE133" s="3">
        <v>60.361984342696061</v>
      </c>
      <c r="AF133" s="19">
        <v>60.122231137983633</v>
      </c>
      <c r="AG133" s="62"/>
      <c r="AH133" s="62"/>
    </row>
    <row r="134" spans="1:34" x14ac:dyDescent="0.25">
      <c r="A134" s="38">
        <v>259</v>
      </c>
      <c r="B134" s="41"/>
      <c r="C134" s="19">
        <v>17.108585858585862</v>
      </c>
      <c r="D134" s="18"/>
      <c r="E134" s="40"/>
      <c r="F134" s="40"/>
      <c r="G134" s="40"/>
      <c r="H134" s="40"/>
      <c r="I134" s="40"/>
      <c r="J134" s="40"/>
      <c r="K134" s="40"/>
      <c r="L134" s="40"/>
      <c r="M134" s="38"/>
      <c r="N134" s="4">
        <v>1050</v>
      </c>
      <c r="O134" s="5">
        <v>0.43</v>
      </c>
      <c r="P134" s="42"/>
      <c r="Q134" s="42"/>
      <c r="R134" s="40"/>
      <c r="S134" s="40"/>
      <c r="T134" s="2">
        <v>3.5196816921234131</v>
      </c>
      <c r="U134" s="9">
        <v>0.55610624999999991</v>
      </c>
      <c r="V134" s="9">
        <v>1</v>
      </c>
      <c r="W134" s="9">
        <v>1.9573169870004055</v>
      </c>
      <c r="X134" s="9">
        <v>0.82631368564345919</v>
      </c>
      <c r="Y134" s="14"/>
      <c r="Z134" s="9">
        <f t="shared" si="2"/>
        <v>2.7836306726438647</v>
      </c>
      <c r="AA134" s="43"/>
      <c r="AC134" s="3">
        <v>46.037029156754059</v>
      </c>
      <c r="AD134" s="44" t="s">
        <v>101</v>
      </c>
      <c r="AE134" s="3">
        <v>46.037029156754059</v>
      </c>
      <c r="AF134" s="44" t="s">
        <v>101</v>
      </c>
      <c r="AG134" s="62"/>
      <c r="AH134" s="62"/>
    </row>
    <row r="135" spans="1:34" x14ac:dyDescent="0.25">
      <c r="A135" s="38">
        <v>260</v>
      </c>
      <c r="B135" s="41"/>
      <c r="C135" s="40"/>
      <c r="D135" s="18"/>
      <c r="E135" s="19">
        <v>26.25</v>
      </c>
      <c r="F135" s="19">
        <v>16.785763345725524</v>
      </c>
      <c r="G135" s="19">
        <v>14.088525794030923</v>
      </c>
      <c r="H135" s="19">
        <v>14.653473789272201</v>
      </c>
      <c r="I135" s="19">
        <v>15.608965883623251</v>
      </c>
      <c r="J135" s="19">
        <v>14.834501376787751</v>
      </c>
      <c r="K135" s="19">
        <v>19.202050727294353</v>
      </c>
      <c r="L135" s="40"/>
      <c r="M135" s="38"/>
      <c r="N135" s="4">
        <v>1050</v>
      </c>
      <c r="O135" s="5">
        <v>0.41</v>
      </c>
      <c r="P135" s="42"/>
      <c r="Q135" s="42"/>
      <c r="R135" s="40"/>
      <c r="S135" s="40"/>
      <c r="T135" s="2">
        <v>4.7157406806945801</v>
      </c>
      <c r="U135" s="9">
        <v>0.53686875000000001</v>
      </c>
      <c r="V135" s="9">
        <v>1</v>
      </c>
      <c r="W135" s="9">
        <v>2.5317338045686482</v>
      </c>
      <c r="X135" s="9">
        <v>0</v>
      </c>
      <c r="Y135" s="14"/>
      <c r="Z135" s="9">
        <f t="shared" si="2"/>
        <v>2.5317338045686482</v>
      </c>
      <c r="AA135" s="43"/>
      <c r="AC135" s="3">
        <v>48.568762961322705</v>
      </c>
      <c r="AD135" s="19">
        <v>46.161906212914054</v>
      </c>
      <c r="AE135" s="3">
        <v>48.568762961322705</v>
      </c>
      <c r="AF135" s="19">
        <v>46.161906212914047</v>
      </c>
      <c r="AG135" s="62"/>
      <c r="AH135" s="62"/>
    </row>
    <row r="136" spans="1:34" x14ac:dyDescent="0.25">
      <c r="A136" s="38">
        <v>261</v>
      </c>
      <c r="B136" s="41"/>
      <c r="C136" s="40"/>
      <c r="D136" s="18"/>
      <c r="E136" s="40"/>
      <c r="F136" s="40"/>
      <c r="G136" s="40"/>
      <c r="H136" s="40"/>
      <c r="I136" s="40"/>
      <c r="J136" s="40"/>
      <c r="K136" s="40"/>
      <c r="L136" s="40"/>
      <c r="M136" s="38"/>
      <c r="N136" s="4">
        <v>1050</v>
      </c>
      <c r="O136" s="5">
        <v>0.39</v>
      </c>
      <c r="P136" s="42"/>
      <c r="Q136" s="42"/>
      <c r="R136" s="40"/>
      <c r="S136" s="40"/>
      <c r="T136" s="2">
        <v>4.9441776275634766</v>
      </c>
      <c r="U136" s="9">
        <v>0.51763124999999999</v>
      </c>
      <c r="V136" s="9">
        <v>1</v>
      </c>
      <c r="W136" s="9">
        <v>2.5592608455777168</v>
      </c>
      <c r="X136" s="9">
        <v>0</v>
      </c>
      <c r="Y136" s="14"/>
      <c r="Z136" s="9">
        <f t="shared" si="2"/>
        <v>2.5592608455777168</v>
      </c>
      <c r="AA136" s="43"/>
      <c r="AC136" s="3">
        <v>51.128023806900423</v>
      </c>
      <c r="AD136" s="44" t="s">
        <v>101</v>
      </c>
      <c r="AE136" s="3">
        <v>51.128023806900423</v>
      </c>
      <c r="AF136" s="44" t="s">
        <v>101</v>
      </c>
      <c r="AG136" s="62"/>
      <c r="AH136" s="62"/>
    </row>
    <row r="137" spans="1:34" x14ac:dyDescent="0.25">
      <c r="A137" s="38">
        <v>262</v>
      </c>
      <c r="B137" s="41"/>
      <c r="C137" s="40"/>
      <c r="D137" s="18"/>
      <c r="E137" s="40"/>
      <c r="F137" s="40"/>
      <c r="G137" s="40"/>
      <c r="H137" s="40"/>
      <c r="I137" s="40"/>
      <c r="J137" s="40"/>
      <c r="K137" s="40"/>
      <c r="L137" s="40"/>
      <c r="M137" s="38"/>
      <c r="N137" s="4">
        <v>1050</v>
      </c>
      <c r="O137" s="5">
        <v>0.37</v>
      </c>
      <c r="P137" s="42"/>
      <c r="Q137" s="42"/>
      <c r="R137" s="40"/>
      <c r="S137" s="40"/>
      <c r="T137" s="2">
        <v>5.0215620994567871</v>
      </c>
      <c r="U137" s="9">
        <v>0.49839374999999997</v>
      </c>
      <c r="V137" s="9">
        <v>1</v>
      </c>
      <c r="W137" s="9">
        <v>2.502715165606141</v>
      </c>
      <c r="X137" s="9">
        <v>0</v>
      </c>
      <c r="Y137" s="14"/>
      <c r="Z137" s="9">
        <f t="shared" si="2"/>
        <v>2.502715165606141</v>
      </c>
      <c r="AA137" s="43"/>
      <c r="AC137" s="3">
        <v>53.630738972506563</v>
      </c>
      <c r="AD137" s="44" t="s">
        <v>101</v>
      </c>
      <c r="AE137" s="3">
        <v>53.630738972506563</v>
      </c>
      <c r="AF137" s="44" t="s">
        <v>101</v>
      </c>
      <c r="AG137" s="62"/>
      <c r="AH137" s="62"/>
    </row>
    <row r="138" spans="1:34" x14ac:dyDescent="0.25">
      <c r="A138" s="38">
        <v>263</v>
      </c>
      <c r="B138" s="41"/>
      <c r="C138" s="40"/>
      <c r="D138" s="18"/>
      <c r="E138" s="40"/>
      <c r="F138" s="40"/>
      <c r="G138" s="40"/>
      <c r="H138" s="40"/>
      <c r="I138" s="40"/>
      <c r="J138" s="40"/>
      <c r="K138" s="40"/>
      <c r="L138" s="40"/>
      <c r="M138" s="38"/>
      <c r="N138" s="4">
        <v>1050</v>
      </c>
      <c r="O138" s="5">
        <v>0.35</v>
      </c>
      <c r="P138" s="42"/>
      <c r="Q138" s="42"/>
      <c r="R138" s="40"/>
      <c r="S138" s="40"/>
      <c r="T138" s="2">
        <v>6.1447992324829102</v>
      </c>
      <c r="U138" s="9">
        <v>0.47915624999999989</v>
      </c>
      <c r="V138" s="9">
        <v>1</v>
      </c>
      <c r="W138" s="9">
        <v>2.9443189572393886</v>
      </c>
      <c r="X138" s="9">
        <v>0</v>
      </c>
      <c r="Y138" s="14"/>
      <c r="Z138" s="9">
        <f t="shared" si="2"/>
        <v>2.9443189572393886</v>
      </c>
      <c r="AA138" s="43"/>
      <c r="AC138" s="3">
        <v>56.575057929745952</v>
      </c>
      <c r="AD138" s="44" t="s">
        <v>101</v>
      </c>
      <c r="AE138" s="3">
        <v>56.575057929745952</v>
      </c>
      <c r="AF138" s="44" t="s">
        <v>101</v>
      </c>
      <c r="AG138" s="62"/>
      <c r="AH138" s="62"/>
    </row>
    <row r="139" spans="1:34" x14ac:dyDescent="0.25">
      <c r="A139" s="38">
        <v>264</v>
      </c>
      <c r="B139" s="50">
        <v>7</v>
      </c>
      <c r="C139" s="40"/>
      <c r="D139" s="18"/>
      <c r="E139" s="40"/>
      <c r="F139" s="40"/>
      <c r="G139" s="40"/>
      <c r="H139" s="40"/>
      <c r="I139" s="40"/>
      <c r="J139" s="40"/>
      <c r="K139" s="40"/>
      <c r="L139" s="40"/>
      <c r="M139" s="38"/>
      <c r="N139" s="4">
        <v>1050</v>
      </c>
      <c r="O139" s="5">
        <v>0.33</v>
      </c>
      <c r="P139" s="42"/>
      <c r="Q139" s="42"/>
      <c r="R139" s="40"/>
      <c r="S139" s="40"/>
      <c r="T139" s="2">
        <v>2.9275960922241211</v>
      </c>
      <c r="U139" s="9">
        <v>0.45507750000000002</v>
      </c>
      <c r="V139" s="9">
        <v>1</v>
      </c>
      <c r="W139" s="9">
        <v>1.3322831106591226</v>
      </c>
      <c r="X139" s="9">
        <v>1.5953129815649985</v>
      </c>
      <c r="Y139" s="14"/>
      <c r="Z139" s="9">
        <f t="shared" si="2"/>
        <v>2.9275960922241211</v>
      </c>
      <c r="AA139" s="43"/>
      <c r="AC139" s="3">
        <v>54.42484104040507</v>
      </c>
      <c r="AD139" s="44" t="s">
        <v>101</v>
      </c>
      <c r="AE139" s="3">
        <v>54.42484104040507</v>
      </c>
      <c r="AF139" s="44" t="s">
        <v>101</v>
      </c>
      <c r="AG139" s="62"/>
      <c r="AH139" s="62"/>
    </row>
    <row r="140" spans="1:34" x14ac:dyDescent="0.25">
      <c r="A140" s="38">
        <v>265</v>
      </c>
      <c r="B140" s="50">
        <v>2</v>
      </c>
      <c r="C140" s="40"/>
      <c r="D140" s="18"/>
      <c r="E140" s="40"/>
      <c r="F140" s="40"/>
      <c r="G140" s="40"/>
      <c r="H140" s="40"/>
      <c r="I140" s="40"/>
      <c r="J140" s="40"/>
      <c r="K140" s="40"/>
      <c r="L140" s="40"/>
      <c r="M140" s="38"/>
      <c r="N140" s="4">
        <v>1050</v>
      </c>
      <c r="O140" s="5">
        <v>0.28999999999999998</v>
      </c>
      <c r="P140" s="42"/>
      <c r="Q140" s="42"/>
      <c r="R140" s="40"/>
      <c r="S140" s="40"/>
      <c r="T140" s="2">
        <v>2.524301290512085</v>
      </c>
      <c r="U140" s="9">
        <v>0.41257124999999994</v>
      </c>
      <c r="V140" s="9">
        <v>1</v>
      </c>
      <c r="W140" s="9">
        <v>1.0414541388031839</v>
      </c>
      <c r="X140" s="9">
        <v>0.95253417014390251</v>
      </c>
      <c r="Y140" s="14"/>
      <c r="Z140" s="9">
        <f t="shared" si="2"/>
        <v>1.9939883089470865</v>
      </c>
      <c r="AA140" s="43"/>
      <c r="AC140" s="3">
        <v>52.496642330917155</v>
      </c>
      <c r="AD140" s="44" t="s">
        <v>101</v>
      </c>
      <c r="AE140" s="3">
        <v>52.496642330917155</v>
      </c>
      <c r="AF140" s="44" t="s">
        <v>101</v>
      </c>
      <c r="AG140" s="62"/>
      <c r="AH140" s="62"/>
    </row>
    <row r="141" spans="1:34" x14ac:dyDescent="0.25">
      <c r="A141" s="38">
        <v>266</v>
      </c>
      <c r="B141" s="41"/>
      <c r="C141" s="40"/>
      <c r="D141" s="18"/>
      <c r="E141" s="40"/>
      <c r="F141" s="40"/>
      <c r="G141" s="40"/>
      <c r="H141" s="40"/>
      <c r="I141" s="40"/>
      <c r="J141" s="40"/>
      <c r="K141" s="40"/>
      <c r="L141" s="40"/>
      <c r="M141" s="38"/>
      <c r="N141" s="4">
        <v>1050</v>
      </c>
      <c r="O141" s="5">
        <v>0.26</v>
      </c>
      <c r="P141" s="42"/>
      <c r="Q141" s="42"/>
      <c r="R141" s="40"/>
      <c r="S141" s="40"/>
      <c r="T141" s="2">
        <v>1.7760058641433716</v>
      </c>
      <c r="U141" s="9">
        <v>0.38019000000000003</v>
      </c>
      <c r="V141" s="9">
        <v>1</v>
      </c>
      <c r="W141" s="9">
        <v>0.67521966948866852</v>
      </c>
      <c r="X141" s="9">
        <v>0</v>
      </c>
      <c r="Y141" s="14"/>
      <c r="Z141" s="9">
        <f t="shared" si="2"/>
        <v>0.67521966948866852</v>
      </c>
      <c r="AA141" s="43"/>
      <c r="AC141" s="3">
        <v>53.171862000405824</v>
      </c>
      <c r="AD141" s="44" t="s">
        <v>101</v>
      </c>
      <c r="AE141" s="3">
        <v>53.171862000405824</v>
      </c>
      <c r="AF141" s="44" t="s">
        <v>101</v>
      </c>
      <c r="AG141" s="62"/>
      <c r="AH141" s="62"/>
    </row>
    <row r="142" spans="1:34" x14ac:dyDescent="0.25">
      <c r="A142" s="38">
        <v>267</v>
      </c>
      <c r="B142" s="41"/>
      <c r="C142" s="40"/>
      <c r="D142" s="18"/>
      <c r="E142" s="19">
        <v>24.012499999999999</v>
      </c>
      <c r="F142" s="19">
        <v>16.175932348700524</v>
      </c>
      <c r="G142" s="19">
        <v>14.254984095168973</v>
      </c>
      <c r="H142" s="19">
        <v>14.278761420168401</v>
      </c>
      <c r="I142" s="19">
        <v>15.2594731466107</v>
      </c>
      <c r="J142" s="19">
        <v>15.07138870741435</v>
      </c>
      <c r="K142" s="19">
        <v>19.426428794578001</v>
      </c>
      <c r="L142" s="40"/>
      <c r="M142" s="38"/>
      <c r="N142" s="4">
        <v>1050</v>
      </c>
      <c r="O142" s="5">
        <v>0.23</v>
      </c>
      <c r="P142" s="42"/>
      <c r="Q142" s="42"/>
      <c r="R142" s="40"/>
      <c r="S142" s="40"/>
      <c r="T142" s="2">
        <v>3.082749605178833</v>
      </c>
      <c r="U142" s="9">
        <v>0.34841624999999998</v>
      </c>
      <c r="V142" s="9">
        <v>1</v>
      </c>
      <c r="W142" s="9">
        <v>1.0740800571253895</v>
      </c>
      <c r="X142" s="9">
        <v>0</v>
      </c>
      <c r="Y142" s="14"/>
      <c r="Z142" s="9">
        <f t="shared" si="2"/>
        <v>1.0740800571253895</v>
      </c>
      <c r="AA142" s="43"/>
      <c r="AC142" s="3">
        <v>54.245942057531217</v>
      </c>
      <c r="AD142" s="19">
        <v>51.972411407886298</v>
      </c>
      <c r="AE142" s="3">
        <v>54.245942057531217</v>
      </c>
      <c r="AF142" s="19">
        <v>51.972411407886298</v>
      </c>
      <c r="AG142" s="62"/>
      <c r="AH142" s="62"/>
    </row>
    <row r="143" spans="1:34" x14ac:dyDescent="0.25">
      <c r="A143" s="38">
        <v>268</v>
      </c>
      <c r="B143" s="50">
        <v>3.048</v>
      </c>
      <c r="C143" s="40"/>
      <c r="D143" s="18"/>
      <c r="E143" s="40"/>
      <c r="F143" s="40"/>
      <c r="G143" s="40"/>
      <c r="H143" s="40"/>
      <c r="I143" s="40"/>
      <c r="J143" s="40"/>
      <c r="K143" s="40"/>
      <c r="L143" s="40"/>
      <c r="M143" s="38"/>
      <c r="N143" s="4">
        <v>1050</v>
      </c>
      <c r="O143" s="5">
        <v>0.2</v>
      </c>
      <c r="P143" s="42"/>
      <c r="Q143" s="42"/>
      <c r="R143" s="40"/>
      <c r="S143" s="40"/>
      <c r="T143" s="2">
        <v>3.7698025703430176</v>
      </c>
      <c r="U143" s="9">
        <v>0.31725000000000003</v>
      </c>
      <c r="V143" s="9">
        <v>1</v>
      </c>
      <c r="W143" s="9">
        <v>1.1959698654413224</v>
      </c>
      <c r="X143" s="9">
        <v>1.8288000000000002</v>
      </c>
      <c r="Y143" s="14"/>
      <c r="Z143" s="9">
        <f t="shared" si="2"/>
        <v>3.0247698654413226</v>
      </c>
      <c r="AA143" s="43"/>
      <c r="AC143" s="3">
        <v>54.222711922972536</v>
      </c>
      <c r="AD143" s="44" t="s">
        <v>101</v>
      </c>
      <c r="AE143" s="3">
        <v>54.222711922972536</v>
      </c>
      <c r="AF143" s="44" t="s">
        <v>101</v>
      </c>
      <c r="AG143" s="62"/>
      <c r="AH143" s="62"/>
    </row>
    <row r="144" spans="1:34" x14ac:dyDescent="0.25">
      <c r="A144" s="38">
        <v>269</v>
      </c>
      <c r="B144" s="41"/>
      <c r="C144" s="40"/>
      <c r="D144" s="18"/>
      <c r="E144" s="40"/>
      <c r="F144" s="40"/>
      <c r="G144" s="40"/>
      <c r="H144" s="40"/>
      <c r="I144" s="40"/>
      <c r="J144" s="40"/>
      <c r="K144" s="40"/>
      <c r="L144" s="40"/>
      <c r="M144" s="38"/>
      <c r="N144" s="4">
        <v>1050</v>
      </c>
      <c r="O144" s="5">
        <v>0.16</v>
      </c>
      <c r="P144" s="42"/>
      <c r="Q144" s="42"/>
      <c r="R144" s="40"/>
      <c r="S144" s="40"/>
      <c r="T144" s="2">
        <v>5.7164855003356934</v>
      </c>
      <c r="U144" s="9">
        <v>0.28079999999999999</v>
      </c>
      <c r="V144" s="9">
        <v>1</v>
      </c>
      <c r="W144" s="9">
        <v>1.6051891284942628</v>
      </c>
      <c r="X144" s="9">
        <v>0</v>
      </c>
      <c r="Y144" s="14"/>
      <c r="Z144" s="9">
        <f t="shared" si="2"/>
        <v>1.6051891284942628</v>
      </c>
      <c r="AA144" s="43"/>
      <c r="AC144" s="3">
        <v>55.827901051466796</v>
      </c>
      <c r="AD144" s="44" t="s">
        <v>101</v>
      </c>
      <c r="AE144" s="3">
        <v>55.827901051466796</v>
      </c>
      <c r="AF144" s="44" t="s">
        <v>101</v>
      </c>
      <c r="AG144" s="62"/>
      <c r="AH144" s="62"/>
    </row>
    <row r="145" spans="1:34" x14ac:dyDescent="0.25">
      <c r="A145" s="38">
        <v>270</v>
      </c>
      <c r="B145" s="41"/>
      <c r="C145" s="40"/>
      <c r="D145" s="18"/>
      <c r="E145" s="40"/>
      <c r="F145" s="40"/>
      <c r="G145" s="40"/>
      <c r="H145" s="40"/>
      <c r="I145" s="40"/>
      <c r="J145" s="40"/>
      <c r="K145" s="40"/>
      <c r="L145" s="40"/>
      <c r="M145" s="55" t="s">
        <v>129</v>
      </c>
      <c r="N145" s="4">
        <v>1050</v>
      </c>
      <c r="O145" s="5">
        <v>0.12</v>
      </c>
      <c r="P145" s="42"/>
      <c r="Q145" s="42"/>
      <c r="R145" s="40"/>
      <c r="S145" s="40"/>
      <c r="T145" s="2">
        <v>6.9344663619995117</v>
      </c>
      <c r="U145" s="9">
        <v>0.24434999999999998</v>
      </c>
      <c r="V145" s="9">
        <v>1</v>
      </c>
      <c r="W145" s="9">
        <v>1.6944368555545806</v>
      </c>
      <c r="X145" s="9">
        <v>0</v>
      </c>
      <c r="Y145" s="14"/>
      <c r="Z145" s="9">
        <f t="shared" si="2"/>
        <v>1.6944368555545806</v>
      </c>
      <c r="AA145" s="43"/>
      <c r="AC145" s="3">
        <v>57.522337907021374</v>
      </c>
      <c r="AD145" s="44" t="s">
        <v>101</v>
      </c>
      <c r="AE145" s="3">
        <v>57.522337907021374</v>
      </c>
      <c r="AF145" s="44" t="s">
        <v>101</v>
      </c>
      <c r="AG145" s="62"/>
      <c r="AH145" s="62"/>
    </row>
    <row r="146" spans="1:34" x14ac:dyDescent="0.25">
      <c r="A146" s="38">
        <v>271</v>
      </c>
      <c r="B146" s="41"/>
      <c r="C146" s="40"/>
      <c r="D146" s="18"/>
      <c r="E146" s="40"/>
      <c r="F146" s="40"/>
      <c r="G146" s="40"/>
      <c r="H146" s="40"/>
      <c r="I146" s="40"/>
      <c r="J146" s="40"/>
      <c r="K146" s="40"/>
      <c r="L146" s="40"/>
      <c r="M146" s="38"/>
      <c r="N146" s="4">
        <v>1050</v>
      </c>
      <c r="O146" s="59">
        <v>0.08</v>
      </c>
      <c r="P146" s="42"/>
      <c r="Q146" s="42"/>
      <c r="R146" s="40"/>
      <c r="S146" s="40"/>
      <c r="T146" s="2">
        <v>4.9325203895568848</v>
      </c>
      <c r="U146" s="9">
        <v>0.2079</v>
      </c>
      <c r="V146" s="9">
        <v>1</v>
      </c>
      <c r="W146" s="9">
        <v>1.0254709889888765</v>
      </c>
      <c r="X146" s="9">
        <v>0</v>
      </c>
      <c r="Y146" s="14"/>
      <c r="Z146" s="9">
        <f t="shared" si="2"/>
        <v>1.0254709889888765</v>
      </c>
      <c r="AA146" s="43"/>
      <c r="AC146" s="3">
        <v>58.547808896010253</v>
      </c>
      <c r="AD146" s="44" t="s">
        <v>101</v>
      </c>
      <c r="AE146" s="3">
        <v>58.547808896010253</v>
      </c>
      <c r="AF146" s="44" t="s">
        <v>101</v>
      </c>
      <c r="AG146" s="62"/>
      <c r="AH146" s="62"/>
    </row>
    <row r="147" spans="1:34" x14ac:dyDescent="0.25">
      <c r="A147" s="38">
        <v>272</v>
      </c>
      <c r="B147" s="41"/>
      <c r="C147" s="40"/>
      <c r="D147" s="18"/>
      <c r="E147" s="40"/>
      <c r="F147" s="40"/>
      <c r="G147" s="40"/>
      <c r="H147" s="40"/>
      <c r="I147" s="40"/>
      <c r="J147" s="40"/>
      <c r="K147" s="40"/>
      <c r="L147" s="40"/>
      <c r="M147" s="38"/>
      <c r="N147" s="4">
        <v>1050</v>
      </c>
      <c r="O147" s="5">
        <v>7.0000000000000007E-2</v>
      </c>
      <c r="P147" s="42"/>
      <c r="Q147" s="42"/>
      <c r="R147" s="40"/>
      <c r="S147" s="40"/>
      <c r="T147" s="2">
        <v>5.3414287567138672</v>
      </c>
      <c r="U147" s="9">
        <v>0.19878750000000001</v>
      </c>
      <c r="V147" s="9">
        <v>1</v>
      </c>
      <c r="W147" s="9">
        <v>1.0618092689752578</v>
      </c>
      <c r="X147" s="9">
        <v>0</v>
      </c>
      <c r="Y147" s="14"/>
      <c r="Z147" s="9">
        <f t="shared" si="2"/>
        <v>1.0618092689752578</v>
      </c>
      <c r="AA147" s="43"/>
      <c r="AC147" s="3">
        <v>59.609618164985513</v>
      </c>
      <c r="AD147" s="44" t="s">
        <v>101</v>
      </c>
      <c r="AE147" s="3">
        <v>59.609618164985513</v>
      </c>
      <c r="AF147" s="44" t="s">
        <v>101</v>
      </c>
      <c r="AG147" s="62"/>
      <c r="AH147" s="62"/>
    </row>
    <row r="148" spans="1:34" x14ac:dyDescent="0.25">
      <c r="A148" s="38">
        <v>273</v>
      </c>
      <c r="B148" s="41"/>
      <c r="C148" s="40"/>
      <c r="D148" s="18"/>
      <c r="E148" s="19">
        <v>18.987500000000001</v>
      </c>
      <c r="F148" s="19">
        <v>16.645968228093651</v>
      </c>
      <c r="G148" s="19">
        <v>14.168737286208025</v>
      </c>
      <c r="H148" s="19">
        <v>14.0706478761767</v>
      </c>
      <c r="I148" s="19">
        <v>15.508130333952526</v>
      </c>
      <c r="J148" s="19">
        <v>14.569379809007977</v>
      </c>
      <c r="K148" s="19">
        <v>19.326398498001502</v>
      </c>
      <c r="L148" s="40"/>
      <c r="M148" s="38"/>
      <c r="N148" s="4">
        <v>1050</v>
      </c>
      <c r="O148" s="5">
        <v>0.06</v>
      </c>
      <c r="P148" s="42"/>
      <c r="Q148" s="42"/>
      <c r="R148" s="40"/>
      <c r="S148" s="40"/>
      <c r="T148" s="2">
        <v>6.6847319602966309</v>
      </c>
      <c r="U148" s="9">
        <v>0.18967500000000001</v>
      </c>
      <c r="V148" s="9">
        <v>1</v>
      </c>
      <c r="W148" s="9">
        <v>1.2679265345692636</v>
      </c>
      <c r="X148" s="9">
        <v>0</v>
      </c>
      <c r="Y148" s="14"/>
      <c r="Z148" s="9">
        <f t="shared" si="2"/>
        <v>1.2679265345692636</v>
      </c>
      <c r="AA148" s="43"/>
      <c r="AC148" s="3">
        <v>60.877544699554775</v>
      </c>
      <c r="AD148" s="19">
        <v>58.98288482856487</v>
      </c>
      <c r="AE148" s="3">
        <v>60.877544699554775</v>
      </c>
      <c r="AF148" s="19">
        <v>58.982884828564877</v>
      </c>
      <c r="AG148" s="62"/>
      <c r="AH148" s="62"/>
    </row>
    <row r="149" spans="1:34" x14ac:dyDescent="0.25">
      <c r="A149" s="38">
        <v>274</v>
      </c>
      <c r="B149" s="41"/>
      <c r="C149" s="40"/>
      <c r="E149" s="40"/>
      <c r="F149" s="40"/>
      <c r="G149" s="40"/>
      <c r="H149" s="40"/>
      <c r="I149" s="40"/>
      <c r="J149" s="40"/>
      <c r="K149" s="40"/>
      <c r="L149" s="40"/>
      <c r="M149" s="55" t="s">
        <v>130</v>
      </c>
      <c r="N149" s="4">
        <v>1050</v>
      </c>
      <c r="O149" s="5">
        <v>0.05</v>
      </c>
      <c r="P149" s="42"/>
      <c r="Q149" s="42"/>
      <c r="R149" s="40"/>
      <c r="S149" s="40"/>
      <c r="T149" s="2">
        <v>6.2329192161560059</v>
      </c>
      <c r="U149" s="9">
        <v>0.18056250000000001</v>
      </c>
      <c r="V149" s="9">
        <v>1</v>
      </c>
      <c r="W149" s="9">
        <v>1.1254314759671689</v>
      </c>
      <c r="X149" s="9">
        <v>0</v>
      </c>
      <c r="Y149" s="14"/>
      <c r="Z149" s="9">
        <f t="shared" si="2"/>
        <v>1.1254314759671689</v>
      </c>
      <c r="AA149" s="43"/>
      <c r="AC149" s="3">
        <v>62.002976175521944</v>
      </c>
      <c r="AD149" s="44" t="s">
        <v>101</v>
      </c>
      <c r="AE149" s="3">
        <v>62.002976175521944</v>
      </c>
      <c r="AF149" s="44" t="s">
        <v>101</v>
      </c>
      <c r="AG149" s="62"/>
      <c r="AH149" s="62"/>
    </row>
    <row r="150" spans="1:34" x14ac:dyDescent="0.25">
      <c r="A150" s="38">
        <v>275</v>
      </c>
      <c r="B150" s="41"/>
      <c r="C150" s="40"/>
      <c r="E150" s="40"/>
      <c r="F150" s="40"/>
      <c r="G150" s="40"/>
      <c r="H150" s="40"/>
      <c r="I150" s="40"/>
      <c r="J150" s="40"/>
      <c r="K150" s="40"/>
      <c r="L150" s="40"/>
      <c r="M150" s="38"/>
      <c r="N150" s="4">
        <v>1050</v>
      </c>
      <c r="O150" s="5">
        <v>0.05</v>
      </c>
      <c r="P150" s="42"/>
      <c r="Q150" s="42"/>
      <c r="R150" s="40"/>
      <c r="S150" s="40"/>
      <c r="T150" s="2">
        <v>4.2814011573791504</v>
      </c>
      <c r="U150" s="9">
        <v>0.18056250000000001</v>
      </c>
      <c r="V150" s="9">
        <v>0.98159309796668248</v>
      </c>
      <c r="W150" s="9">
        <v>0.75883084765475106</v>
      </c>
      <c r="X150" s="9">
        <v>0</v>
      </c>
      <c r="Y150" s="14"/>
      <c r="Z150" s="9">
        <f t="shared" si="2"/>
        <v>0.75883084765475106</v>
      </c>
      <c r="AA150" s="43"/>
      <c r="AC150" s="3">
        <v>62.761807023176694</v>
      </c>
      <c r="AD150" s="44" t="s">
        <v>101</v>
      </c>
      <c r="AE150" s="3">
        <v>62.761807023176694</v>
      </c>
      <c r="AF150" s="44" t="s">
        <v>101</v>
      </c>
      <c r="AG150" s="62"/>
      <c r="AH150" s="62"/>
    </row>
    <row r="151" spans="1:34" x14ac:dyDescent="0.25">
      <c r="A151" s="38">
        <v>276</v>
      </c>
      <c r="B151" s="41"/>
      <c r="C151" s="40"/>
      <c r="E151" s="40"/>
      <c r="F151" s="40"/>
      <c r="G151" s="40"/>
      <c r="H151" s="40"/>
      <c r="I151" s="40"/>
      <c r="J151" s="40"/>
      <c r="K151" s="40"/>
      <c r="L151" s="40"/>
      <c r="M151" s="55" t="s">
        <v>131</v>
      </c>
      <c r="N151" s="4">
        <v>1050</v>
      </c>
      <c r="O151" s="5">
        <v>0</v>
      </c>
      <c r="P151" s="42"/>
      <c r="Q151" s="42"/>
      <c r="R151" s="40"/>
      <c r="S151" s="40"/>
      <c r="T151" s="2">
        <v>3.6812655925750732</v>
      </c>
      <c r="U151" s="9">
        <v>0.13500000000000001</v>
      </c>
      <c r="V151" s="9">
        <v>0.96640950988666918</v>
      </c>
      <c r="W151" s="9">
        <v>0.48027736040622332</v>
      </c>
      <c r="X151" s="9">
        <v>0</v>
      </c>
      <c r="Y151" s="14"/>
      <c r="Z151" s="9">
        <f t="shared" si="2"/>
        <v>0.48027736040622332</v>
      </c>
      <c r="AA151" s="43"/>
      <c r="AC151" s="3">
        <v>63.24208438358292</v>
      </c>
      <c r="AD151" s="44" t="s">
        <v>101</v>
      </c>
      <c r="AE151" s="3">
        <v>63.24208438358292</v>
      </c>
      <c r="AF151" s="44" t="s">
        <v>101</v>
      </c>
      <c r="AG151" s="62"/>
      <c r="AH151" s="62"/>
    </row>
    <row r="152" spans="1:34" x14ac:dyDescent="0.25">
      <c r="A152" s="38">
        <v>277</v>
      </c>
      <c r="B152" s="41"/>
      <c r="C152" s="40"/>
      <c r="E152" s="40"/>
      <c r="F152" s="40"/>
      <c r="G152" s="40"/>
      <c r="H152" s="40"/>
      <c r="I152" s="40"/>
      <c r="J152" s="40"/>
      <c r="K152" s="40"/>
      <c r="L152" s="40"/>
      <c r="M152" s="38"/>
      <c r="N152" s="4">
        <v>1050</v>
      </c>
      <c r="O152" s="5">
        <v>0</v>
      </c>
      <c r="P152" s="42"/>
      <c r="Q152" s="42"/>
      <c r="R152" s="40"/>
      <c r="S152" s="40"/>
      <c r="T152" s="2">
        <v>0.87314873933792114</v>
      </c>
      <c r="U152" s="9">
        <v>0.13500000000000001</v>
      </c>
      <c r="V152" s="9">
        <v>0.95679955052997989</v>
      </c>
      <c r="W152" s="9">
        <v>0.11278282338148611</v>
      </c>
      <c r="X152" s="9">
        <v>0</v>
      </c>
      <c r="Y152" s="14"/>
      <c r="Z152" s="9">
        <f t="shared" si="2"/>
        <v>0.11278282338148611</v>
      </c>
      <c r="AA152" s="43"/>
      <c r="AC152" s="3">
        <v>63.354867206964407</v>
      </c>
      <c r="AD152" s="44" t="s">
        <v>101</v>
      </c>
      <c r="AE152" s="3">
        <v>63.354867206964407</v>
      </c>
      <c r="AF152" s="44" t="s">
        <v>101</v>
      </c>
      <c r="AG152" s="62"/>
      <c r="AH152" s="62"/>
    </row>
    <row r="153" spans="1:34" x14ac:dyDescent="0.25">
      <c r="A153" s="38">
        <v>278</v>
      </c>
      <c r="B153" s="50">
        <v>3</v>
      </c>
      <c r="C153" s="40"/>
      <c r="E153" s="40"/>
      <c r="F153" s="40"/>
      <c r="G153" s="40"/>
      <c r="H153" s="40"/>
      <c r="I153" s="40"/>
      <c r="J153" s="40"/>
      <c r="K153" s="40"/>
      <c r="L153" s="40"/>
      <c r="M153" s="38"/>
      <c r="N153" s="4">
        <v>1050</v>
      </c>
      <c r="O153" s="5">
        <v>0</v>
      </c>
      <c r="P153" s="42"/>
      <c r="Q153" s="42"/>
      <c r="R153" s="40"/>
      <c r="S153" s="40"/>
      <c r="T153" s="2">
        <v>1.1637536287307739</v>
      </c>
      <c r="U153" s="9">
        <v>0.13500000000000001</v>
      </c>
      <c r="V153" s="9">
        <v>0.9545428579640175</v>
      </c>
      <c r="W153" s="9">
        <v>0.14996511648918032</v>
      </c>
      <c r="X153" s="9">
        <v>1.0137885122415935</v>
      </c>
      <c r="Y153" s="14"/>
      <c r="Z153" s="9">
        <f t="shared" si="2"/>
        <v>1.1637536287307739</v>
      </c>
      <c r="AA153" s="43"/>
      <c r="AC153" s="3">
        <v>62.754832323453584</v>
      </c>
      <c r="AD153" s="44" t="s">
        <v>101</v>
      </c>
      <c r="AE153" s="3">
        <v>62.754832323453584</v>
      </c>
      <c r="AF153" s="44" t="s">
        <v>101</v>
      </c>
      <c r="AG153" s="62"/>
      <c r="AH153" s="62"/>
    </row>
    <row r="154" spans="1:34" x14ac:dyDescent="0.25">
      <c r="A154" s="38">
        <v>279</v>
      </c>
      <c r="B154" s="41"/>
      <c r="C154" s="40"/>
      <c r="E154" s="40"/>
      <c r="F154" s="40"/>
      <c r="G154" s="40"/>
      <c r="H154" s="40"/>
      <c r="I154" s="40"/>
      <c r="J154" s="40"/>
      <c r="K154" s="40"/>
      <c r="L154" s="40"/>
      <c r="M154" s="38"/>
      <c r="N154" s="4">
        <v>1050</v>
      </c>
      <c r="O154" s="5">
        <v>0</v>
      </c>
      <c r="P154" s="42"/>
      <c r="Q154" s="42"/>
      <c r="R154" s="40"/>
      <c r="S154" s="40"/>
      <c r="T154" s="2">
        <v>3.4894504547119141</v>
      </c>
      <c r="U154" s="9">
        <v>0.13500000000000001</v>
      </c>
      <c r="V154" s="9">
        <v>0.96654906795538076</v>
      </c>
      <c r="W154" s="9">
        <v>0.4553178864315679</v>
      </c>
      <c r="X154" s="9">
        <v>1.2362114877584065</v>
      </c>
      <c r="Y154" s="14"/>
      <c r="Z154" s="9">
        <f t="shared" si="2"/>
        <v>1.6915293741899744</v>
      </c>
      <c r="AA154" s="43"/>
      <c r="AC154" s="3">
        <v>63.21015020988515</v>
      </c>
      <c r="AD154" s="44" t="s">
        <v>101</v>
      </c>
      <c r="AE154" s="3">
        <v>63.21015020988515</v>
      </c>
      <c r="AF154" s="44" t="s">
        <v>101</v>
      </c>
      <c r="AG154" s="62"/>
      <c r="AH154" s="62"/>
    </row>
    <row r="155" spans="1:34" x14ac:dyDescent="0.25">
      <c r="A155" s="38">
        <v>280</v>
      </c>
      <c r="B155" s="41"/>
      <c r="C155" s="40"/>
      <c r="E155" s="40"/>
      <c r="F155" s="40"/>
      <c r="G155" s="40"/>
      <c r="H155" s="40"/>
      <c r="I155" s="40"/>
      <c r="J155" s="40"/>
      <c r="K155" s="40"/>
      <c r="L155" s="40"/>
      <c r="M155" s="38"/>
      <c r="N155" s="4">
        <v>1050</v>
      </c>
      <c r="O155" s="5">
        <v>0</v>
      </c>
      <c r="P155" s="42"/>
      <c r="Q155" s="42"/>
      <c r="R155" s="40"/>
      <c r="S155" s="40"/>
      <c r="T155" s="2">
        <v>4.4567475318908691</v>
      </c>
      <c r="U155" s="9">
        <v>0.13500000000000001</v>
      </c>
      <c r="V155" s="9">
        <v>0.95743852737258073</v>
      </c>
      <c r="W155" s="9">
        <v>0.57605334216367199</v>
      </c>
      <c r="X155" s="9">
        <v>0</v>
      </c>
      <c r="Y155" s="14"/>
      <c r="Z155" s="9">
        <f t="shared" si="2"/>
        <v>0.57605334216367199</v>
      </c>
      <c r="AA155" s="43"/>
      <c r="AC155" s="3">
        <v>63.786203552048825</v>
      </c>
      <c r="AD155" s="44" t="s">
        <v>101</v>
      </c>
      <c r="AE155" s="3">
        <v>63.786203552048825</v>
      </c>
      <c r="AF155" s="44" t="s">
        <v>101</v>
      </c>
      <c r="AG155" s="62"/>
      <c r="AH155" s="62"/>
    </row>
    <row r="156" spans="1:34" x14ac:dyDescent="0.25">
      <c r="A156" s="38">
        <v>281</v>
      </c>
      <c r="B156" s="41"/>
      <c r="C156" s="40"/>
      <c r="E156" s="40"/>
      <c r="F156" s="40"/>
      <c r="G156" s="40"/>
      <c r="H156" s="40"/>
      <c r="I156" s="40"/>
      <c r="J156" s="40"/>
      <c r="K156" s="40"/>
      <c r="L156" s="40"/>
      <c r="M156" s="38"/>
      <c r="N156" s="4">
        <v>1050</v>
      </c>
      <c r="O156" s="5">
        <v>0</v>
      </c>
      <c r="P156" s="42"/>
      <c r="Q156" s="42"/>
      <c r="R156" s="40"/>
      <c r="S156" s="40"/>
      <c r="T156" s="2">
        <v>0.75633019208908081</v>
      </c>
      <c r="U156" s="9">
        <v>0.13500000000000001</v>
      </c>
      <c r="V156" s="9">
        <v>0.94591216851861426</v>
      </c>
      <c r="W156" s="9">
        <v>9.6581960835536135E-2</v>
      </c>
      <c r="X156" s="9">
        <v>0</v>
      </c>
      <c r="Y156" s="14"/>
      <c r="Z156" s="9">
        <f t="shared" si="2"/>
        <v>9.6581960835536135E-2</v>
      </c>
      <c r="AA156" s="43"/>
      <c r="AC156" s="3">
        <v>63.882785512884361</v>
      </c>
      <c r="AD156" s="44" t="s">
        <v>101</v>
      </c>
      <c r="AE156" s="3">
        <v>63.882785512884361</v>
      </c>
      <c r="AF156" s="44" t="s">
        <v>101</v>
      </c>
      <c r="AG156" s="62"/>
      <c r="AH156" s="62"/>
    </row>
    <row r="157" spans="1:34" x14ac:dyDescent="0.25">
      <c r="A157" s="38">
        <v>282</v>
      </c>
      <c r="B157" s="41"/>
      <c r="C157" s="40"/>
      <c r="E157" s="40"/>
      <c r="F157" s="40"/>
      <c r="G157" s="40"/>
      <c r="H157" s="40"/>
      <c r="I157" s="40"/>
      <c r="J157" s="40"/>
      <c r="K157" s="40"/>
      <c r="L157" s="40"/>
      <c r="M157" s="38"/>
      <c r="N157" s="4">
        <v>1050</v>
      </c>
      <c r="O157" s="5">
        <v>0</v>
      </c>
      <c r="P157" s="42"/>
      <c r="Q157" s="42"/>
      <c r="R157" s="40"/>
      <c r="S157" s="40"/>
      <c r="T157" s="2">
        <v>2.4907805919647217</v>
      </c>
      <c r="U157" s="9">
        <v>0.13500000000000001</v>
      </c>
      <c r="V157" s="9">
        <v>0.94397964203551332</v>
      </c>
      <c r="W157" s="9">
        <v>0.31741823316490136</v>
      </c>
      <c r="X157" s="9">
        <v>0</v>
      </c>
      <c r="Y157" s="14"/>
      <c r="Z157" s="9">
        <f t="shared" si="2"/>
        <v>0.31741823316490136</v>
      </c>
      <c r="AA157" s="43"/>
      <c r="AC157" s="3">
        <v>64.200203746049269</v>
      </c>
      <c r="AD157" s="44" t="s">
        <v>101</v>
      </c>
      <c r="AE157" s="3">
        <v>64.200203746049269</v>
      </c>
      <c r="AF157" s="44" t="s">
        <v>101</v>
      </c>
      <c r="AG157" s="62"/>
      <c r="AH157" s="62"/>
    </row>
    <row r="158" spans="1:34" x14ac:dyDescent="0.25">
      <c r="A158" s="38">
        <v>283</v>
      </c>
      <c r="B158" s="19">
        <v>5</v>
      </c>
      <c r="C158" s="40"/>
      <c r="E158" s="40"/>
      <c r="F158" s="40"/>
      <c r="G158" s="40"/>
      <c r="H158" s="40"/>
      <c r="I158" s="40"/>
      <c r="J158" s="40"/>
      <c r="K158" s="40"/>
      <c r="L158" s="40"/>
      <c r="M158" s="38"/>
      <c r="N158" s="4">
        <v>1050</v>
      </c>
      <c r="O158" s="5">
        <v>0</v>
      </c>
      <c r="P158" s="42"/>
      <c r="Q158" s="42"/>
      <c r="R158" s="40"/>
      <c r="S158" s="40"/>
      <c r="T158" s="2">
        <v>0.77425342798233032</v>
      </c>
      <c r="U158" s="9">
        <v>0.13500000000000001</v>
      </c>
      <c r="V158" s="9">
        <v>0.93762836135635153</v>
      </c>
      <c r="W158" s="9">
        <v>9.800486634873741E-2</v>
      </c>
      <c r="X158" s="9">
        <v>0.67624856163359293</v>
      </c>
      <c r="Y158" s="14"/>
      <c r="Z158" s="9">
        <f t="shared" si="2"/>
        <v>0.77425342798233032</v>
      </c>
      <c r="AA158" s="43"/>
      <c r="AC158" s="3">
        <v>63.048208612398</v>
      </c>
      <c r="AD158" s="44" t="s">
        <v>101</v>
      </c>
      <c r="AE158" s="3">
        <v>63.048208612398</v>
      </c>
      <c r="AF158" s="44" t="s">
        <v>101</v>
      </c>
      <c r="AG158" s="62"/>
      <c r="AH158" s="62"/>
    </row>
    <row r="159" spans="1:34" x14ac:dyDescent="0.25">
      <c r="A159" s="38">
        <v>284</v>
      </c>
      <c r="B159" s="41"/>
      <c r="C159" s="40"/>
      <c r="E159" s="40"/>
      <c r="F159" s="40"/>
      <c r="G159" s="40"/>
      <c r="H159" s="40"/>
      <c r="I159" s="40"/>
      <c r="J159" s="40"/>
      <c r="K159" s="40"/>
      <c r="L159" s="40"/>
      <c r="M159" s="38"/>
      <c r="N159" s="4">
        <v>1050</v>
      </c>
      <c r="O159" s="5">
        <v>0</v>
      </c>
      <c r="P159" s="42"/>
      <c r="Q159" s="42"/>
      <c r="R159" s="40"/>
      <c r="S159" s="40"/>
      <c r="T159" s="2">
        <v>1.3381582498550415</v>
      </c>
      <c r="U159" s="9">
        <v>0.13500000000000001</v>
      </c>
      <c r="V159" s="9">
        <v>0.96067884702598383</v>
      </c>
      <c r="W159" s="9">
        <v>0.17354794382222172</v>
      </c>
      <c r="X159" s="9">
        <v>1.1646103060328197</v>
      </c>
      <c r="Y159" s="14"/>
      <c r="Z159" s="9">
        <f t="shared" si="2"/>
        <v>1.3381582498550415</v>
      </c>
      <c r="AA159" s="43"/>
      <c r="AC159" s="3">
        <v>63.221756556220221</v>
      </c>
      <c r="AD159" s="44" t="s">
        <v>101</v>
      </c>
      <c r="AE159" s="3">
        <v>63.221756556220221</v>
      </c>
      <c r="AF159" s="44" t="s">
        <v>101</v>
      </c>
      <c r="AG159" s="62"/>
      <c r="AH159" s="62"/>
    </row>
    <row r="160" spans="1:34" x14ac:dyDescent="0.25">
      <c r="A160" s="38">
        <v>285</v>
      </c>
      <c r="B160" s="41"/>
      <c r="C160" s="40"/>
      <c r="E160" s="40"/>
      <c r="F160" s="40"/>
      <c r="G160" s="40"/>
      <c r="H160" s="40"/>
      <c r="I160" s="40"/>
      <c r="J160" s="40"/>
      <c r="K160" s="40"/>
      <c r="L160" s="40"/>
      <c r="M160" s="38"/>
      <c r="N160" s="4">
        <v>1050</v>
      </c>
      <c r="O160" s="5">
        <v>0</v>
      </c>
      <c r="P160" s="42"/>
      <c r="Q160" s="42"/>
      <c r="R160" s="40"/>
      <c r="S160" s="40"/>
      <c r="T160" s="2">
        <v>1.0354583263397217</v>
      </c>
      <c r="U160" s="9">
        <v>0.13500000000000001</v>
      </c>
      <c r="V160" s="9">
        <v>0.9572062938222311</v>
      </c>
      <c r="W160" s="9">
        <v>0.13380487564000706</v>
      </c>
      <c r="X160" s="9">
        <v>0.90165345069971459</v>
      </c>
      <c r="Y160" s="14"/>
      <c r="Z160" s="9">
        <f t="shared" si="2"/>
        <v>1.0354583263397217</v>
      </c>
      <c r="AA160" s="43"/>
      <c r="AC160" s="3">
        <v>63.355561431860231</v>
      </c>
      <c r="AD160" s="44" t="s">
        <v>101</v>
      </c>
      <c r="AE160" s="3">
        <v>63.355561431860231</v>
      </c>
      <c r="AF160" s="44" t="s">
        <v>101</v>
      </c>
      <c r="AG160" s="62"/>
      <c r="AH160" s="62"/>
    </row>
    <row r="161" spans="1:34" x14ac:dyDescent="0.25">
      <c r="A161" s="38">
        <v>286</v>
      </c>
      <c r="B161" s="41"/>
      <c r="C161" s="40"/>
      <c r="E161" s="40"/>
      <c r="F161" s="40"/>
      <c r="G161" s="40"/>
      <c r="H161" s="40"/>
      <c r="I161" s="40"/>
      <c r="J161" s="40"/>
      <c r="K161" s="40"/>
      <c r="L161" s="40"/>
      <c r="M161" s="38"/>
      <c r="N161" s="4">
        <v>1050</v>
      </c>
      <c r="O161" s="5">
        <v>0</v>
      </c>
      <c r="P161" s="42"/>
      <c r="Q161" s="42"/>
      <c r="R161" s="40"/>
      <c r="S161" s="40"/>
      <c r="T161" s="2">
        <v>0.83178877830505371</v>
      </c>
      <c r="U161" s="9">
        <v>0.13500000000000001</v>
      </c>
      <c r="V161" s="9">
        <v>0.95452896708848756</v>
      </c>
      <c r="W161" s="9">
        <v>0.10718547525782793</v>
      </c>
      <c r="X161" s="9">
        <v>0.72460330304722576</v>
      </c>
      <c r="Y161" s="14"/>
      <c r="Z161" s="9">
        <f t="shared" si="2"/>
        <v>0.83178877830505371</v>
      </c>
      <c r="AA161" s="43"/>
      <c r="AC161" s="3">
        <v>63.46274690711806</v>
      </c>
      <c r="AD161" s="44" t="s">
        <v>101</v>
      </c>
      <c r="AE161" s="3">
        <v>63.46274690711806</v>
      </c>
      <c r="AF161" s="44" t="s">
        <v>101</v>
      </c>
      <c r="AG161" s="62"/>
      <c r="AH161" s="62"/>
    </row>
    <row r="162" spans="1:34" x14ac:dyDescent="0.25">
      <c r="A162" s="38">
        <v>287</v>
      </c>
      <c r="B162" s="41"/>
      <c r="C162" s="40"/>
      <c r="E162" s="40"/>
      <c r="F162" s="40"/>
      <c r="G162" s="40"/>
      <c r="H162" s="40"/>
      <c r="I162" s="40"/>
      <c r="J162" s="40"/>
      <c r="K162" s="40"/>
      <c r="L162" s="40"/>
      <c r="M162" s="38"/>
      <c r="N162" s="4">
        <v>1050</v>
      </c>
      <c r="O162" s="5">
        <v>0</v>
      </c>
      <c r="P162" s="42"/>
      <c r="Q162" s="42"/>
      <c r="R162" s="40"/>
      <c r="S162" s="40"/>
      <c r="T162" s="2">
        <v>2.2541615962982178</v>
      </c>
      <c r="U162" s="9">
        <v>0.13500000000000001</v>
      </c>
      <c r="V162" s="9">
        <v>0.95238427290597616</v>
      </c>
      <c r="W162" s="9">
        <v>0.28982178714191209</v>
      </c>
      <c r="X162" s="9">
        <v>0.28288437858664695</v>
      </c>
      <c r="Y162" s="14"/>
      <c r="Z162" s="9">
        <f t="shared" si="2"/>
        <v>0.57270616572855904</v>
      </c>
      <c r="AA162" s="43"/>
      <c r="AC162" s="3">
        <v>63.752568694259971</v>
      </c>
      <c r="AD162" s="44" t="s">
        <v>101</v>
      </c>
      <c r="AE162" s="3">
        <v>63.752568694259971</v>
      </c>
      <c r="AF162" s="44" t="s">
        <v>101</v>
      </c>
      <c r="AG162" s="62"/>
      <c r="AH162" s="62"/>
    </row>
    <row r="163" spans="1:34" x14ac:dyDescent="0.25">
      <c r="A163" s="38">
        <v>288</v>
      </c>
      <c r="B163" s="41"/>
      <c r="C163" s="40"/>
      <c r="E163" s="19">
        <v>19.975000000000001</v>
      </c>
      <c r="F163" s="19">
        <v>16.119618780818499</v>
      </c>
      <c r="G163" s="19">
        <v>14.157628368442023</v>
      </c>
      <c r="H163" s="19">
        <v>14.344761603070101</v>
      </c>
      <c r="I163" s="19">
        <v>15.344958838678501</v>
      </c>
      <c r="J163" s="19">
        <v>14.701252064155426</v>
      </c>
      <c r="K163" s="19">
        <v>18.799663238337729</v>
      </c>
      <c r="L163" s="45"/>
      <c r="M163" s="38"/>
      <c r="N163" s="4">
        <v>1050</v>
      </c>
      <c r="O163" s="5">
        <v>0</v>
      </c>
      <c r="P163" s="42"/>
      <c r="Q163" s="42"/>
      <c r="R163" s="40"/>
      <c r="S163" s="45"/>
      <c r="T163" s="2">
        <v>5.7263364791870117</v>
      </c>
      <c r="U163" s="9">
        <v>0.13500000000000001</v>
      </c>
      <c r="V163" s="9">
        <v>0.94658517466665659</v>
      </c>
      <c r="W163" s="9">
        <v>0.73176280420742346</v>
      </c>
      <c r="X163" s="9">
        <v>0</v>
      </c>
      <c r="Y163" s="14"/>
      <c r="Z163" s="9">
        <f t="shared" si="2"/>
        <v>0.73176280420742346</v>
      </c>
      <c r="AA163" s="43"/>
      <c r="AC163" s="3">
        <v>64.484331498467398</v>
      </c>
      <c r="AD163" s="19">
        <v>58.291668743008131</v>
      </c>
      <c r="AE163" s="3">
        <v>64.484331498467398</v>
      </c>
      <c r="AF163" s="19">
        <v>58.291668743008131</v>
      </c>
      <c r="AG163" s="62"/>
      <c r="AH163" s="62"/>
    </row>
    <row r="164" spans="1:34" x14ac:dyDescent="0.25">
      <c r="A164" s="38">
        <v>289</v>
      </c>
      <c r="B164" s="41"/>
      <c r="C164" s="40"/>
      <c r="E164" s="40"/>
      <c r="F164" s="40"/>
      <c r="G164" s="40"/>
      <c r="H164" s="40"/>
      <c r="I164" s="40"/>
      <c r="J164" s="40"/>
      <c r="K164" s="40"/>
      <c r="L164" s="45"/>
      <c r="M164" s="38"/>
      <c r="N164" s="4">
        <v>1050</v>
      </c>
      <c r="O164" s="5">
        <v>0</v>
      </c>
      <c r="P164" s="42"/>
      <c r="Q164" s="42"/>
      <c r="R164" s="40"/>
      <c r="S164" s="45"/>
      <c r="T164" s="2">
        <v>3.2569208145141602</v>
      </c>
      <c r="U164" s="9">
        <v>0.13500000000000001</v>
      </c>
      <c r="V164" s="9">
        <v>0.93194319612071308</v>
      </c>
      <c r="W164" s="9">
        <v>0.40976080110770441</v>
      </c>
      <c r="X164" s="9">
        <v>0</v>
      </c>
      <c r="Y164" s="14"/>
      <c r="Z164" s="9">
        <f t="shared" si="2"/>
        <v>0.40976080110770441</v>
      </c>
      <c r="AA164" s="43"/>
      <c r="AC164" s="3">
        <v>64.894092299575107</v>
      </c>
      <c r="AD164" s="44" t="s">
        <v>101</v>
      </c>
      <c r="AE164" s="3">
        <v>64.894092299575107</v>
      </c>
      <c r="AF164" s="44" t="s">
        <v>101</v>
      </c>
      <c r="AG164" s="62"/>
      <c r="AH164" s="62"/>
    </row>
    <row r="165" spans="1:34" x14ac:dyDescent="0.25">
      <c r="A165" s="38">
        <v>290</v>
      </c>
      <c r="B165" s="41"/>
      <c r="C165" s="40"/>
      <c r="E165" s="40"/>
      <c r="F165" s="40"/>
      <c r="G165" s="40"/>
      <c r="H165" s="40"/>
      <c r="I165" s="40"/>
      <c r="J165" s="40"/>
      <c r="K165" s="40"/>
      <c r="L165" s="45"/>
      <c r="M165" s="38"/>
      <c r="N165" s="4">
        <v>1050</v>
      </c>
      <c r="O165" s="5">
        <v>0</v>
      </c>
      <c r="P165" s="42"/>
      <c r="Q165" s="42"/>
      <c r="R165" s="40"/>
      <c r="S165" s="45"/>
      <c r="T165" s="2">
        <v>2.7957806587219238</v>
      </c>
      <c r="U165" s="9">
        <v>0.13500000000000001</v>
      </c>
      <c r="V165" s="9">
        <v>0.92374421576219923</v>
      </c>
      <c r="W165" s="9">
        <v>0.34864913862461816</v>
      </c>
      <c r="X165" s="9">
        <v>0</v>
      </c>
      <c r="Y165" s="14"/>
      <c r="Z165" s="9">
        <f t="shared" si="2"/>
        <v>0.34864913862461816</v>
      </c>
      <c r="AA165" s="43"/>
      <c r="AC165" s="3">
        <v>65.242741438199729</v>
      </c>
      <c r="AD165" s="44" t="s">
        <v>101</v>
      </c>
      <c r="AE165" s="3">
        <v>65.242741438199729</v>
      </c>
      <c r="AF165" s="44" t="s">
        <v>101</v>
      </c>
      <c r="AG165" s="62"/>
      <c r="AH165" s="62"/>
    </row>
    <row r="166" spans="1:34" x14ac:dyDescent="0.25">
      <c r="A166" s="38">
        <v>291</v>
      </c>
      <c r="B166" s="41"/>
      <c r="C166" s="40"/>
      <c r="E166" s="40"/>
      <c r="F166" s="40"/>
      <c r="G166" s="40"/>
      <c r="H166" s="40"/>
      <c r="I166" s="40"/>
      <c r="J166" s="40"/>
      <c r="K166" s="40"/>
      <c r="L166" s="45"/>
      <c r="M166" s="38"/>
      <c r="N166" s="4">
        <v>1050</v>
      </c>
      <c r="O166" s="5">
        <v>0</v>
      </c>
      <c r="P166" s="42"/>
      <c r="Q166" s="42"/>
      <c r="R166" s="40"/>
      <c r="S166" s="45"/>
      <c r="T166" s="2">
        <v>3.087425708770752</v>
      </c>
      <c r="U166" s="9">
        <v>0.13500000000000001</v>
      </c>
      <c r="V166" s="9">
        <v>0.91676803006588947</v>
      </c>
      <c r="W166" s="9">
        <v>0.38211117997561356</v>
      </c>
      <c r="X166" s="9">
        <v>0</v>
      </c>
      <c r="Y166" s="14"/>
      <c r="Z166" s="9">
        <f t="shared" si="2"/>
        <v>0.38211117997561356</v>
      </c>
      <c r="AA166" s="43"/>
      <c r="AC166" s="3">
        <v>65.624852618175339</v>
      </c>
      <c r="AD166" s="44" t="s">
        <v>101</v>
      </c>
      <c r="AE166" s="3">
        <v>65.624852618175339</v>
      </c>
      <c r="AF166" s="44" t="s">
        <v>101</v>
      </c>
      <c r="AG166" s="62"/>
      <c r="AH166" s="62"/>
    </row>
    <row r="167" spans="1:34" x14ac:dyDescent="0.25">
      <c r="A167" s="38">
        <v>292</v>
      </c>
      <c r="B167" s="55">
        <v>2</v>
      </c>
      <c r="C167" s="40"/>
      <c r="E167" s="40"/>
      <c r="F167" s="40"/>
      <c r="G167" s="40"/>
      <c r="H167" s="40"/>
      <c r="I167" s="40"/>
      <c r="J167" s="40"/>
      <c r="K167" s="40"/>
      <c r="L167" s="45"/>
      <c r="M167" s="38"/>
      <c r="N167" s="4">
        <v>1050</v>
      </c>
      <c r="O167" s="5">
        <v>0</v>
      </c>
      <c r="P167" s="42"/>
      <c r="Q167" s="42"/>
      <c r="R167" s="40"/>
      <c r="S167" s="45"/>
      <c r="T167" s="2">
        <v>2.8206412792205811</v>
      </c>
      <c r="U167" s="9">
        <v>0.13500000000000001</v>
      </c>
      <c r="V167" s="9">
        <v>0.90912229613790185</v>
      </c>
      <c r="W167" s="9">
        <v>0.34618156330675909</v>
      </c>
      <c r="X167" s="9">
        <v>0</v>
      </c>
      <c r="Y167" s="14"/>
      <c r="Z167" s="9">
        <f t="shared" si="2"/>
        <v>0.34618156330675909</v>
      </c>
      <c r="AA167" s="43"/>
      <c r="AC167" s="3">
        <v>65.971034181482096</v>
      </c>
      <c r="AD167" s="44" t="s">
        <v>101</v>
      </c>
      <c r="AE167" s="3">
        <v>65.971034181482096</v>
      </c>
      <c r="AF167" s="44" t="s">
        <v>101</v>
      </c>
      <c r="AG167" s="62"/>
      <c r="AH167" s="62"/>
    </row>
    <row r="168" spans="1:34" x14ac:dyDescent="0.25">
      <c r="A168" s="38">
        <v>293</v>
      </c>
      <c r="B168" s="41"/>
      <c r="C168" s="40"/>
      <c r="E168" s="40"/>
      <c r="F168" s="40"/>
      <c r="G168" s="40"/>
      <c r="H168" s="40"/>
      <c r="I168" s="40"/>
      <c r="J168" s="40"/>
      <c r="K168" s="40"/>
      <c r="L168" s="45"/>
      <c r="M168" s="38"/>
      <c r="N168" s="4">
        <v>1050</v>
      </c>
      <c r="O168" s="5">
        <v>0</v>
      </c>
      <c r="P168" s="42"/>
      <c r="Q168" s="42"/>
      <c r="R168" s="40"/>
      <c r="S168" s="45"/>
      <c r="T168" s="2">
        <v>1.3101757764816284</v>
      </c>
      <c r="U168" s="9">
        <v>0.13500000000000001</v>
      </c>
      <c r="V168" s="9">
        <v>0.90219548461674415</v>
      </c>
      <c r="W168" s="9">
        <v>0.15957468039545486</v>
      </c>
      <c r="X168" s="9">
        <v>0</v>
      </c>
      <c r="Y168" s="14"/>
      <c r="Z168" s="9">
        <f t="shared" si="2"/>
        <v>0.15957468039545486</v>
      </c>
      <c r="AA168" s="43"/>
      <c r="AC168" s="3">
        <v>66.130608861877548</v>
      </c>
      <c r="AD168" s="44" t="s">
        <v>101</v>
      </c>
      <c r="AE168" s="3">
        <v>66.130608861877548</v>
      </c>
      <c r="AF168" s="44" t="s">
        <v>101</v>
      </c>
      <c r="AG168" s="62"/>
      <c r="AH168" s="62"/>
    </row>
    <row r="169" spans="1:34" x14ac:dyDescent="0.25">
      <c r="A169" s="38">
        <v>294</v>
      </c>
      <c r="B169" s="40"/>
      <c r="C169" s="40"/>
      <c r="E169" s="40"/>
      <c r="F169" s="40"/>
      <c r="G169" s="40"/>
      <c r="H169" s="40"/>
      <c r="I169" s="40"/>
      <c r="J169" s="40"/>
      <c r="K169" s="40"/>
      <c r="L169" s="45"/>
      <c r="M169" s="38"/>
      <c r="N169" s="4">
        <v>1050</v>
      </c>
      <c r="O169" s="5">
        <v>0</v>
      </c>
      <c r="P169" s="42"/>
      <c r="Q169" s="42"/>
      <c r="R169" s="40"/>
      <c r="S169" s="45"/>
      <c r="T169" s="2">
        <v>1.2047127485275269</v>
      </c>
      <c r="U169" s="9">
        <v>0.13500000000000001</v>
      </c>
      <c r="V169" s="9">
        <v>0.89900252504925604</v>
      </c>
      <c r="W169" s="9">
        <v>0.14621037338951229</v>
      </c>
      <c r="X169" s="9">
        <v>1.0585023751380145</v>
      </c>
      <c r="Y169" s="14"/>
      <c r="Z169" s="9">
        <f t="shared" si="2"/>
        <v>1.2047127485275269</v>
      </c>
      <c r="AA169" s="43"/>
      <c r="AC169" s="3">
        <v>65.76881923526706</v>
      </c>
      <c r="AD169" s="44" t="s">
        <v>101</v>
      </c>
      <c r="AE169" s="3">
        <v>65.76881923526706</v>
      </c>
      <c r="AF169" s="44" t="s">
        <v>101</v>
      </c>
      <c r="AG169" s="62"/>
      <c r="AH169" s="62"/>
    </row>
    <row r="170" spans="1:34" x14ac:dyDescent="0.25">
      <c r="A170" s="38">
        <v>295</v>
      </c>
      <c r="B170" s="41"/>
      <c r="C170" s="40"/>
      <c r="E170" s="19">
        <v>19.8</v>
      </c>
      <c r="F170" s="19">
        <v>16.054239176418527</v>
      </c>
      <c r="G170" s="19">
        <v>14.266179143734774</v>
      </c>
      <c r="H170" s="19">
        <v>14.204920161193701</v>
      </c>
      <c r="I170" s="19">
        <v>15.137230112131675</v>
      </c>
      <c r="J170" s="19">
        <v>14.575776802362901</v>
      </c>
      <c r="K170" s="19">
        <v>18.643939671347376</v>
      </c>
      <c r="L170" s="45"/>
      <c r="M170" s="38"/>
      <c r="N170" s="4">
        <v>1050</v>
      </c>
      <c r="O170" s="5">
        <v>0</v>
      </c>
      <c r="P170" s="42"/>
      <c r="Q170" s="42"/>
      <c r="R170" s="40"/>
      <c r="S170" s="45"/>
      <c r="T170" s="2">
        <v>2.0426263809204102</v>
      </c>
      <c r="U170" s="9">
        <v>0.13500000000000001</v>
      </c>
      <c r="V170" s="9">
        <v>0.90624164122258111</v>
      </c>
      <c r="W170" s="9">
        <v>0.24990026631973025</v>
      </c>
      <c r="X170" s="9">
        <v>0.46549762486198554</v>
      </c>
      <c r="Y170" s="14"/>
      <c r="Z170" s="9">
        <f t="shared" si="2"/>
        <v>0.71539789118171582</v>
      </c>
      <c r="AA170" s="43"/>
      <c r="AC170" s="3">
        <v>66.018719501586787</v>
      </c>
      <c r="AD170" s="19">
        <v>58.844179555959002</v>
      </c>
      <c r="AE170" s="3">
        <v>66.018719501586787</v>
      </c>
      <c r="AF170" s="19">
        <v>58.844179555959002</v>
      </c>
      <c r="AG170" s="62"/>
      <c r="AH170" s="62"/>
    </row>
    <row r="171" spans="1:34" x14ac:dyDescent="0.25">
      <c r="A171" s="38">
        <v>296</v>
      </c>
      <c r="B171" s="41"/>
      <c r="C171" s="40"/>
      <c r="E171" s="40"/>
      <c r="F171" s="40"/>
      <c r="G171" s="40"/>
      <c r="H171" s="40"/>
      <c r="I171" s="40"/>
      <c r="J171" s="40"/>
      <c r="K171" s="40"/>
      <c r="L171" s="45"/>
      <c r="M171" s="38"/>
      <c r="N171" s="4">
        <v>1050</v>
      </c>
      <c r="O171" s="5">
        <v>0</v>
      </c>
      <c r="P171" s="42"/>
      <c r="Q171" s="42"/>
      <c r="R171" s="40"/>
      <c r="S171" s="45"/>
      <c r="T171" s="2">
        <v>3.1800487041473389</v>
      </c>
      <c r="U171" s="9">
        <v>0.13500000000000001</v>
      </c>
      <c r="V171" s="9">
        <v>0.90124134014545532</v>
      </c>
      <c r="W171" s="9">
        <v>0.38690883304023149</v>
      </c>
      <c r="X171" s="9">
        <v>0</v>
      </c>
      <c r="Y171" s="14"/>
      <c r="Z171" s="9">
        <f t="shared" si="2"/>
        <v>0.38690883304023149</v>
      </c>
      <c r="AA171" s="43"/>
      <c r="AC171" s="3">
        <v>66.405628334627025</v>
      </c>
      <c r="AD171" s="44" t="s">
        <v>101</v>
      </c>
      <c r="AE171" s="3">
        <v>66.405628334627025</v>
      </c>
      <c r="AF171" s="44" t="s">
        <v>101</v>
      </c>
      <c r="AG171" s="62"/>
      <c r="AH171" s="62"/>
    </row>
    <row r="172" spans="1:34" x14ac:dyDescent="0.25">
      <c r="A172" s="38">
        <v>297</v>
      </c>
      <c r="B172" s="41"/>
      <c r="C172" s="40"/>
      <c r="E172" s="40"/>
      <c r="F172" s="40"/>
      <c r="G172" s="40"/>
      <c r="H172" s="40"/>
      <c r="I172" s="40"/>
      <c r="J172" s="40"/>
      <c r="K172" s="40"/>
      <c r="L172" s="45"/>
      <c r="M172" s="38"/>
      <c r="N172" s="4">
        <v>1050</v>
      </c>
      <c r="O172" s="5">
        <v>0</v>
      </c>
      <c r="P172" s="42"/>
      <c r="Q172" s="42"/>
      <c r="R172" s="40"/>
      <c r="S172" s="45"/>
      <c r="T172" s="2">
        <v>3.4112474918365479</v>
      </c>
      <c r="U172" s="9">
        <v>0.13500000000000001</v>
      </c>
      <c r="V172" s="9">
        <v>0.89349960908173021</v>
      </c>
      <c r="W172" s="9">
        <v>0.41147302055899343</v>
      </c>
      <c r="X172" s="9">
        <v>0</v>
      </c>
      <c r="Y172" s="14"/>
      <c r="Z172" s="9">
        <f t="shared" si="2"/>
        <v>0.41147302055899343</v>
      </c>
      <c r="AA172" s="43"/>
      <c r="AC172" s="3">
        <v>66.817101355186011</v>
      </c>
      <c r="AD172" s="44" t="s">
        <v>101</v>
      </c>
      <c r="AE172" s="3">
        <v>66.817101355186011</v>
      </c>
      <c r="AF172" s="44" t="s">
        <v>101</v>
      </c>
      <c r="AG172" s="62"/>
      <c r="AH172" s="62"/>
    </row>
    <row r="173" spans="1:34" x14ac:dyDescent="0.25">
      <c r="A173" s="38"/>
      <c r="M173" s="18"/>
      <c r="AC173" s="8"/>
      <c r="AD173" s="8"/>
      <c r="AE173" s="8"/>
      <c r="AF173" s="8" t="s">
        <v>101</v>
      </c>
      <c r="AG173" s="62"/>
    </row>
    <row r="174" spans="1:34" x14ac:dyDescent="0.25">
      <c r="A174" s="6" t="s">
        <v>62</v>
      </c>
      <c r="B174" s="46">
        <f>SUM(B5:B172)</f>
        <v>225.17600000000002</v>
      </c>
      <c r="C174" s="46">
        <f>SUM(C5:C172)</f>
        <v>299.17787878787885</v>
      </c>
      <c r="D174" s="6"/>
      <c r="E174" s="6"/>
      <c r="F174" s="6"/>
      <c r="G174" s="6"/>
      <c r="H174" s="6"/>
      <c r="I174" s="6"/>
      <c r="J174" s="47"/>
      <c r="K174" s="6"/>
      <c r="L174" s="48"/>
      <c r="M174" s="48"/>
      <c r="N174" s="6"/>
      <c r="O174" s="46"/>
      <c r="P174" s="46"/>
      <c r="Q174" s="46"/>
      <c r="R174" s="46">
        <f>SUM(R5:R172)</f>
        <v>275.09999999999997</v>
      </c>
      <c r="S174" s="49"/>
      <c r="T174" s="46">
        <f>SUM(T5:T172)</f>
        <v>880.13583010435104</v>
      </c>
      <c r="U174" s="46"/>
      <c r="V174" s="46"/>
      <c r="W174" s="46">
        <f>SUM(W5:W172)</f>
        <v>457.53851455879669</v>
      </c>
      <c r="X174" s="46">
        <f>SUM(X5:X172)</f>
        <v>78.976202966680304</v>
      </c>
      <c r="Y174" s="46">
        <f>SUM(Y5:Y172)</f>
        <v>0</v>
      </c>
      <c r="Z174" s="46">
        <f>SUM(Z5:Z172)</f>
        <v>536.51471752547695</v>
      </c>
      <c r="AA174" s="13"/>
      <c r="AB174" s="13"/>
      <c r="AC174" s="8"/>
      <c r="AD174" s="8"/>
      <c r="AE174" s="8"/>
      <c r="AF174" s="8" t="s">
        <v>101</v>
      </c>
      <c r="AG174" s="62"/>
    </row>
    <row r="175" spans="1:34" x14ac:dyDescent="0.25">
      <c r="M175" s="18"/>
      <c r="AC175" s="8"/>
      <c r="AD175" s="8"/>
      <c r="AE175" s="8"/>
      <c r="AF175" s="8" t="s">
        <v>101</v>
      </c>
      <c r="AG175" s="62"/>
    </row>
    <row r="176" spans="1:34" x14ac:dyDescent="0.25">
      <c r="M176" s="18"/>
      <c r="N176" s="18"/>
      <c r="AC176" s="8"/>
      <c r="AD176" s="8"/>
      <c r="AE176" s="8"/>
      <c r="AF176" s="8" t="s">
        <v>101</v>
      </c>
      <c r="AG176" s="62"/>
    </row>
    <row r="177" spans="1:33" x14ac:dyDescent="0.25">
      <c r="A177" s="38">
        <v>309</v>
      </c>
      <c r="B177" s="53"/>
      <c r="C177" s="62"/>
      <c r="D177" s="62"/>
      <c r="E177" s="19">
        <v>24.324999999999999</v>
      </c>
      <c r="F177" s="19">
        <v>19.238704020841599</v>
      </c>
      <c r="G177" s="19">
        <v>14.839872067924347</v>
      </c>
      <c r="H177" s="19">
        <v>14.23321713617355</v>
      </c>
      <c r="I177" s="19">
        <v>15.216004339504625</v>
      </c>
      <c r="J177" s="19">
        <v>14.2670779492097</v>
      </c>
      <c r="K177" s="19">
        <v>18.666934532980651</v>
      </c>
      <c r="L177" s="65"/>
      <c r="M177" s="62"/>
      <c r="AC177" s="8"/>
      <c r="AD177" s="8"/>
      <c r="AE177" s="8"/>
      <c r="AF177" s="8" t="s">
        <v>101</v>
      </c>
      <c r="AG177" s="62"/>
    </row>
    <row r="178" spans="1:33" x14ac:dyDescent="0.25">
      <c r="A178" s="38">
        <v>316</v>
      </c>
      <c r="B178" s="53"/>
      <c r="C178" s="62"/>
      <c r="D178" s="62"/>
      <c r="E178" s="62"/>
      <c r="F178" s="62"/>
      <c r="G178" s="62"/>
      <c r="H178" s="62"/>
      <c r="I178" s="62"/>
      <c r="J178" s="62"/>
      <c r="K178" s="62"/>
      <c r="L178" s="65"/>
      <c r="M178" s="55" t="s">
        <v>43</v>
      </c>
      <c r="AC178" s="8"/>
      <c r="AD178" s="8"/>
      <c r="AE178" s="8"/>
      <c r="AF178" s="8" t="s">
        <v>101</v>
      </c>
      <c r="AG178" s="62"/>
    </row>
    <row r="179" spans="1:33" x14ac:dyDescent="0.25">
      <c r="AC179" s="8"/>
      <c r="AD179" s="8"/>
      <c r="AE179" s="8"/>
      <c r="AF179" s="8" t="s">
        <v>101</v>
      </c>
      <c r="AG179" s="62"/>
    </row>
    <row r="180" spans="1:33" x14ac:dyDescent="0.25">
      <c r="AC180" s="8"/>
      <c r="AD180" s="8"/>
      <c r="AE180" s="8"/>
      <c r="AF180" s="8" t="s">
        <v>101</v>
      </c>
      <c r="AG180" s="62"/>
    </row>
    <row r="181" spans="1:33" x14ac:dyDescent="0.25">
      <c r="T181" s="78"/>
      <c r="U181" s="78"/>
      <c r="V181" s="78"/>
      <c r="W181" s="83"/>
      <c r="AG181" s="62"/>
    </row>
    <row r="182" spans="1:33" x14ac:dyDescent="0.25">
      <c r="T182" s="78"/>
      <c r="U182" s="78"/>
      <c r="V182" s="78"/>
      <c r="W182" s="83"/>
      <c r="AG182" s="62"/>
    </row>
    <row r="183" spans="1:33" x14ac:dyDescent="0.25">
      <c r="L183" s="11"/>
      <c r="S183" s="11"/>
      <c r="AG183" s="62"/>
    </row>
    <row r="184" spans="1:33" x14ac:dyDescent="0.25">
      <c r="AG184" s="62"/>
    </row>
    <row r="185" spans="1:33" x14ac:dyDescent="0.25">
      <c r="AG185" s="62"/>
    </row>
    <row r="186" spans="1:33" x14ac:dyDescent="0.25">
      <c r="AG186" s="62"/>
    </row>
    <row r="187" spans="1:33" x14ac:dyDescent="0.25">
      <c r="AG187" s="62"/>
    </row>
    <row r="188" spans="1:33" x14ac:dyDescent="0.25">
      <c r="AG188" s="62"/>
    </row>
    <row r="189" spans="1:33" x14ac:dyDescent="0.25">
      <c r="AG189" s="62"/>
    </row>
    <row r="190" spans="1:33" x14ac:dyDescent="0.25">
      <c r="AG190" s="62"/>
    </row>
    <row r="191" spans="1:33" x14ac:dyDescent="0.25">
      <c r="AG191" s="62"/>
    </row>
    <row r="192" spans="1:33" x14ac:dyDescent="0.25">
      <c r="AG192" s="62"/>
    </row>
    <row r="193" spans="33:33" x14ac:dyDescent="0.25">
      <c r="AG193" s="62"/>
    </row>
    <row r="194" spans="33:33" x14ac:dyDescent="0.25">
      <c r="AG194" s="62"/>
    </row>
    <row r="195" spans="33:33" x14ac:dyDescent="0.25">
      <c r="AG195" s="62"/>
    </row>
    <row r="196" spans="33:33" x14ac:dyDescent="0.25">
      <c r="AG196" s="62"/>
    </row>
    <row r="197" spans="33:33" x14ac:dyDescent="0.25">
      <c r="AG197" s="62"/>
    </row>
    <row r="198" spans="33:33" x14ac:dyDescent="0.25">
      <c r="AG198" s="62"/>
    </row>
    <row r="199" spans="33:33" x14ac:dyDescent="0.25">
      <c r="AG199" s="62"/>
    </row>
    <row r="200" spans="33:33" x14ac:dyDescent="0.25">
      <c r="AG200" s="62"/>
    </row>
    <row r="201" spans="33:33" x14ac:dyDescent="0.25">
      <c r="AG201" s="62"/>
    </row>
    <row r="202" spans="33:33" x14ac:dyDescent="0.25">
      <c r="AG202" s="62"/>
    </row>
    <row r="203" spans="33:33" x14ac:dyDescent="0.25">
      <c r="AG203" s="62"/>
    </row>
    <row r="204" spans="33:33" x14ac:dyDescent="0.25">
      <c r="AG204" s="62"/>
    </row>
    <row r="205" spans="33:33" x14ac:dyDescent="0.25">
      <c r="AG205" s="62"/>
    </row>
    <row r="206" spans="33:33" x14ac:dyDescent="0.25">
      <c r="AG206" s="62"/>
    </row>
    <row r="207" spans="33:33" x14ac:dyDescent="0.25">
      <c r="AG207" s="62"/>
    </row>
    <row r="208" spans="33:33" x14ac:dyDescent="0.25">
      <c r="AG208" s="62"/>
    </row>
    <row r="209" spans="33:33" x14ac:dyDescent="0.25">
      <c r="AG209" s="62"/>
    </row>
    <row r="210" spans="33:33" x14ac:dyDescent="0.25">
      <c r="AG210" s="62"/>
    </row>
    <row r="211" spans="33:33" x14ac:dyDescent="0.25">
      <c r="AG211" s="62"/>
    </row>
    <row r="212" spans="33:33" x14ac:dyDescent="0.25">
      <c r="AG212" s="62"/>
    </row>
    <row r="213" spans="33:33" x14ac:dyDescent="0.25">
      <c r="AG213" s="62"/>
    </row>
    <row r="214" spans="33:33" x14ac:dyDescent="0.25">
      <c r="AG214" s="62"/>
    </row>
    <row r="215" spans="33:33" x14ac:dyDescent="0.25">
      <c r="AG215" s="62"/>
    </row>
    <row r="216" spans="33:33" x14ac:dyDescent="0.25">
      <c r="AG216" s="62"/>
    </row>
    <row r="217" spans="33:33" x14ac:dyDescent="0.25">
      <c r="AG217" s="62"/>
    </row>
    <row r="218" spans="33:33" x14ac:dyDescent="0.25">
      <c r="AG218" s="62"/>
    </row>
    <row r="219" spans="33:33" x14ac:dyDescent="0.25">
      <c r="AG219" s="62"/>
    </row>
    <row r="220" spans="33:33" x14ac:dyDescent="0.25">
      <c r="AG220" s="62"/>
    </row>
    <row r="221" spans="33:33" x14ac:dyDescent="0.25">
      <c r="AG221" s="62"/>
    </row>
    <row r="222" spans="33:33" x14ac:dyDescent="0.25">
      <c r="AG222" s="62"/>
    </row>
    <row r="223" spans="33:33" x14ac:dyDescent="0.25">
      <c r="AG223" s="62"/>
    </row>
    <row r="224" spans="33:33" x14ac:dyDescent="0.25">
      <c r="AG224" s="62"/>
    </row>
    <row r="225" spans="33:33" x14ac:dyDescent="0.25">
      <c r="AG225" s="62"/>
    </row>
    <row r="226" spans="33:33" x14ac:dyDescent="0.25">
      <c r="AG226" s="62"/>
    </row>
    <row r="227" spans="33:33" x14ac:dyDescent="0.25">
      <c r="AG227" s="62"/>
    </row>
    <row r="228" spans="33:33" x14ac:dyDescent="0.25">
      <c r="AG228" s="62"/>
    </row>
    <row r="229" spans="33:33" x14ac:dyDescent="0.25">
      <c r="AG229" s="62"/>
    </row>
    <row r="230" spans="33:33" x14ac:dyDescent="0.25">
      <c r="AG230" s="62"/>
    </row>
    <row r="231" spans="33:33" x14ac:dyDescent="0.25">
      <c r="AG231" s="62"/>
    </row>
    <row r="232" spans="33:33" x14ac:dyDescent="0.25">
      <c r="AG232" s="62"/>
    </row>
    <row r="233" spans="33:33" x14ac:dyDescent="0.25">
      <c r="AG233" s="62"/>
    </row>
    <row r="234" spans="33:33" x14ac:dyDescent="0.25">
      <c r="AG234" s="62"/>
    </row>
    <row r="235" spans="33:33" x14ac:dyDescent="0.25">
      <c r="AG235" s="62"/>
    </row>
    <row r="236" spans="33:33" x14ac:dyDescent="0.25">
      <c r="AG236" s="62"/>
    </row>
    <row r="237" spans="33:33" x14ac:dyDescent="0.25">
      <c r="AG237" s="62"/>
    </row>
    <row r="238" spans="33:33" x14ac:dyDescent="0.25">
      <c r="AG238" s="62"/>
    </row>
    <row r="239" spans="33:33" x14ac:dyDescent="0.25">
      <c r="AG239" s="62"/>
    </row>
    <row r="240" spans="33:33" x14ac:dyDescent="0.25">
      <c r="AG240" s="62"/>
    </row>
    <row r="241" spans="33:33" x14ac:dyDescent="0.25">
      <c r="AG241" s="62"/>
    </row>
    <row r="242" spans="33:33" x14ac:dyDescent="0.25">
      <c r="AG242" s="62"/>
    </row>
    <row r="243" spans="33:33" x14ac:dyDescent="0.25">
      <c r="AG243" s="62"/>
    </row>
    <row r="244" spans="33:33" x14ac:dyDescent="0.25">
      <c r="AG244" s="62"/>
    </row>
    <row r="245" spans="33:33" x14ac:dyDescent="0.25">
      <c r="AG245" s="62"/>
    </row>
    <row r="246" spans="33:33" x14ac:dyDescent="0.25">
      <c r="AG246" s="62"/>
    </row>
    <row r="247" spans="33:33" x14ac:dyDescent="0.25">
      <c r="AG247" s="62"/>
    </row>
    <row r="248" spans="33:33" x14ac:dyDescent="0.25">
      <c r="AG248" s="62"/>
    </row>
    <row r="249" spans="33:33" x14ac:dyDescent="0.25">
      <c r="AG249" s="62"/>
    </row>
    <row r="250" spans="33:33" x14ac:dyDescent="0.25">
      <c r="AG250" s="62"/>
    </row>
    <row r="251" spans="33:33" x14ac:dyDescent="0.25">
      <c r="AG251" s="62"/>
    </row>
    <row r="252" spans="33:33" x14ac:dyDescent="0.25">
      <c r="AG252" s="62"/>
    </row>
    <row r="253" spans="33:33" x14ac:dyDescent="0.25">
      <c r="AG253" s="62"/>
    </row>
    <row r="254" spans="33:33" x14ac:dyDescent="0.25">
      <c r="AG254" s="62"/>
    </row>
    <row r="255" spans="33:33" x14ac:dyDescent="0.25">
      <c r="AG255" s="62"/>
    </row>
    <row r="256" spans="33:33" x14ac:dyDescent="0.25">
      <c r="AG256" s="62"/>
    </row>
    <row r="257" spans="33:33" x14ac:dyDescent="0.25">
      <c r="AG257" s="62"/>
    </row>
    <row r="258" spans="33:33" x14ac:dyDescent="0.25">
      <c r="AG258" s="62"/>
    </row>
    <row r="259" spans="33:33" x14ac:dyDescent="0.25">
      <c r="AG259" s="62"/>
    </row>
    <row r="260" spans="33:33" x14ac:dyDescent="0.25">
      <c r="AG260" s="62"/>
    </row>
    <row r="261" spans="33:33" x14ac:dyDescent="0.25">
      <c r="AG261" s="62"/>
    </row>
    <row r="262" spans="33:33" x14ac:dyDescent="0.25">
      <c r="AG262" s="62"/>
    </row>
    <row r="263" spans="33:33" x14ac:dyDescent="0.25">
      <c r="AG263" s="62"/>
    </row>
    <row r="264" spans="33:33" x14ac:dyDescent="0.25">
      <c r="AG264" s="62"/>
    </row>
    <row r="265" spans="33:33" x14ac:dyDescent="0.25">
      <c r="AG265" s="62"/>
    </row>
    <row r="266" spans="33:33" x14ac:dyDescent="0.25">
      <c r="AG266" s="62"/>
    </row>
    <row r="267" spans="33:33" x14ac:dyDescent="0.25">
      <c r="AG267" s="62"/>
    </row>
    <row r="268" spans="33:33" x14ac:dyDescent="0.25">
      <c r="AG268" s="62"/>
    </row>
    <row r="269" spans="33:33" x14ac:dyDescent="0.25">
      <c r="AG269" s="62"/>
    </row>
    <row r="270" spans="33:33" x14ac:dyDescent="0.25">
      <c r="AG270" s="62"/>
    </row>
    <row r="271" spans="33:33" x14ac:dyDescent="0.25">
      <c r="AG271" s="62"/>
    </row>
    <row r="272" spans="33:33" x14ac:dyDescent="0.25">
      <c r="AG272" s="62"/>
    </row>
    <row r="273" spans="33:33" x14ac:dyDescent="0.25">
      <c r="AG273" s="62"/>
    </row>
    <row r="274" spans="33:33" x14ac:dyDescent="0.25">
      <c r="AG274" s="62"/>
    </row>
    <row r="275" spans="33:33" x14ac:dyDescent="0.25">
      <c r="AG275" s="62"/>
    </row>
    <row r="276" spans="33:33" x14ac:dyDescent="0.25">
      <c r="AG276" s="62"/>
    </row>
    <row r="277" spans="33:33" x14ac:dyDescent="0.25">
      <c r="AG277" s="62"/>
    </row>
    <row r="278" spans="33:33" x14ac:dyDescent="0.25">
      <c r="AG278" s="62"/>
    </row>
    <row r="279" spans="33:33" x14ac:dyDescent="0.25">
      <c r="AG279" s="62"/>
    </row>
    <row r="280" spans="33:33" x14ac:dyDescent="0.25">
      <c r="AG280" s="62"/>
    </row>
    <row r="281" spans="33:33" x14ac:dyDescent="0.25">
      <c r="AG281" s="62"/>
    </row>
    <row r="282" spans="33:33" x14ac:dyDescent="0.25">
      <c r="AG282" s="62"/>
    </row>
    <row r="283" spans="33:33" x14ac:dyDescent="0.25">
      <c r="AG283" s="62"/>
    </row>
    <row r="284" spans="33:33" x14ac:dyDescent="0.25">
      <c r="AG284" s="62"/>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84"/>
  <sheetViews>
    <sheetView workbookViewId="0">
      <pane xSplit="1" ySplit="4" topLeftCell="B5" activePane="bottomRight" state="frozen"/>
      <selection pane="topRight" activeCell="B1" sqref="B1"/>
      <selection pane="bottomLeft" activeCell="A5" sqref="A5"/>
      <selection pane="bottomRight" activeCell="T181" sqref="T181:W182"/>
    </sheetView>
  </sheetViews>
  <sheetFormatPr defaultRowHeight="15" x14ac:dyDescent="0.25"/>
  <cols>
    <col min="1" max="1" width="6.42578125" style="11" customWidth="1"/>
    <col min="2" max="2" width="8" style="11" customWidth="1"/>
    <col min="3" max="3" width="7.140625" style="11" customWidth="1"/>
    <col min="4" max="4" width="3" style="11" customWidth="1"/>
    <col min="5" max="11" width="8.7109375" style="11" customWidth="1"/>
    <col min="12" max="12" width="2.28515625" style="18" customWidth="1"/>
    <col min="13" max="13" width="10.5703125" style="11" customWidth="1"/>
    <col min="14" max="15" width="8" style="11" customWidth="1"/>
    <col min="16" max="16" width="5.42578125" style="11" customWidth="1"/>
    <col min="17" max="17" width="5.42578125" style="62" customWidth="1"/>
    <col min="18" max="18" width="9.140625" style="11"/>
    <col min="19" max="19" width="2.42578125" style="18" customWidth="1"/>
    <col min="20" max="20" width="8.42578125" style="11" customWidth="1"/>
    <col min="21" max="21" width="8.28515625" style="11" customWidth="1"/>
    <col min="22" max="22" width="7.7109375" style="11" customWidth="1"/>
    <col min="23" max="24" width="8.28515625" style="11" customWidth="1"/>
    <col min="25" max="25" width="9.28515625" style="11" customWidth="1"/>
    <col min="26" max="26" width="8.28515625" style="11" customWidth="1"/>
    <col min="27" max="28" width="2.42578125" style="11" customWidth="1"/>
    <col min="29" max="16384" width="9.140625" style="11"/>
  </cols>
  <sheetData>
    <row r="1" spans="1:34" ht="15.75" x14ac:dyDescent="0.25">
      <c r="A1" s="21" t="s">
        <v>92</v>
      </c>
      <c r="G1" s="21" t="s">
        <v>87</v>
      </c>
    </row>
    <row r="2" spans="1:34" x14ac:dyDescent="0.25">
      <c r="B2" s="22" t="s">
        <v>93</v>
      </c>
      <c r="D2" s="23"/>
      <c r="E2" s="22" t="s">
        <v>388</v>
      </c>
      <c r="L2" s="24"/>
      <c r="M2" s="22" t="s">
        <v>94</v>
      </c>
      <c r="S2" s="24"/>
      <c r="T2" s="22" t="s">
        <v>95</v>
      </c>
      <c r="AB2" s="23"/>
      <c r="AC2" s="22" t="s">
        <v>96</v>
      </c>
    </row>
    <row r="3" spans="1:34" x14ac:dyDescent="0.25">
      <c r="A3" s="7" t="s">
        <v>0</v>
      </c>
      <c r="B3" s="25" t="s">
        <v>15</v>
      </c>
      <c r="C3" s="7" t="s">
        <v>16</v>
      </c>
      <c r="D3" s="23"/>
      <c r="E3" s="25" t="s">
        <v>18</v>
      </c>
      <c r="F3" s="25" t="s">
        <v>19</v>
      </c>
      <c r="G3" s="25" t="s">
        <v>20</v>
      </c>
      <c r="H3" s="25" t="s">
        <v>21</v>
      </c>
      <c r="I3" s="25" t="s">
        <v>77</v>
      </c>
      <c r="J3" s="25" t="s">
        <v>78</v>
      </c>
      <c r="K3" s="25" t="s">
        <v>79</v>
      </c>
      <c r="L3" s="26"/>
      <c r="M3" s="27" t="s">
        <v>9</v>
      </c>
      <c r="N3" s="27" t="s">
        <v>11</v>
      </c>
      <c r="O3" s="27" t="s">
        <v>13</v>
      </c>
      <c r="P3" s="27" t="s">
        <v>44</v>
      </c>
      <c r="Q3" s="27" t="s">
        <v>157</v>
      </c>
      <c r="R3" s="27" t="s">
        <v>41</v>
      </c>
      <c r="S3" s="26"/>
      <c r="T3" s="27" t="s">
        <v>2</v>
      </c>
      <c r="U3" s="27" t="s">
        <v>5</v>
      </c>
      <c r="V3" s="27" t="s">
        <v>6</v>
      </c>
      <c r="W3" s="27" t="s">
        <v>7</v>
      </c>
      <c r="X3" s="27" t="s">
        <v>4</v>
      </c>
      <c r="Y3" s="27" t="s">
        <v>17</v>
      </c>
      <c r="Z3" s="27" t="s">
        <v>8</v>
      </c>
      <c r="AA3" s="27" t="s">
        <v>74</v>
      </c>
      <c r="AB3" s="23"/>
      <c r="AC3" s="28" t="s">
        <v>97</v>
      </c>
      <c r="AE3" s="28" t="s">
        <v>98</v>
      </c>
      <c r="AF3" s="29"/>
    </row>
    <row r="4" spans="1:34" x14ac:dyDescent="0.25">
      <c r="B4" s="30" t="s">
        <v>3</v>
      </c>
      <c r="C4" s="1" t="s">
        <v>3</v>
      </c>
      <c r="D4" s="23"/>
      <c r="E4" s="31" t="s">
        <v>22</v>
      </c>
      <c r="F4" s="31" t="s">
        <v>22</v>
      </c>
      <c r="G4" s="31" t="s">
        <v>22</v>
      </c>
      <c r="H4" s="31" t="s">
        <v>22</v>
      </c>
      <c r="I4" s="31" t="s">
        <v>22</v>
      </c>
      <c r="J4" s="31" t="s">
        <v>22</v>
      </c>
      <c r="K4" s="31" t="s">
        <v>22</v>
      </c>
      <c r="L4" s="32"/>
      <c r="M4" s="33" t="s">
        <v>10</v>
      </c>
      <c r="N4" s="33" t="s">
        <v>12</v>
      </c>
      <c r="O4" s="33" t="s">
        <v>14</v>
      </c>
      <c r="P4" s="33"/>
      <c r="Q4" s="33" t="s">
        <v>158</v>
      </c>
      <c r="R4" s="33" t="s">
        <v>42</v>
      </c>
      <c r="S4" s="32"/>
      <c r="T4" s="34" t="s">
        <v>3</v>
      </c>
      <c r="U4" s="34"/>
      <c r="V4" s="34"/>
      <c r="W4" s="34" t="s">
        <v>3</v>
      </c>
      <c r="X4" s="34" t="s">
        <v>3</v>
      </c>
      <c r="Y4" s="34" t="s">
        <v>3</v>
      </c>
      <c r="Z4" s="34" t="s">
        <v>3</v>
      </c>
      <c r="AA4" s="35" t="s">
        <v>3</v>
      </c>
      <c r="AB4" s="23"/>
      <c r="AC4" s="36" t="s">
        <v>99</v>
      </c>
      <c r="AD4" s="36" t="s">
        <v>100</v>
      </c>
      <c r="AE4" s="36" t="s">
        <v>99</v>
      </c>
      <c r="AF4" s="37" t="s">
        <v>100</v>
      </c>
    </row>
    <row r="5" spans="1:34" x14ac:dyDescent="0.25">
      <c r="A5" s="38">
        <v>130</v>
      </c>
      <c r="B5" s="39"/>
      <c r="C5" s="41"/>
      <c r="D5" s="18"/>
      <c r="E5" s="40"/>
      <c r="F5" s="40"/>
      <c r="G5" s="40"/>
      <c r="H5" s="40"/>
      <c r="I5" s="40"/>
      <c r="J5" s="40"/>
      <c r="K5" s="40"/>
      <c r="L5" s="40"/>
      <c r="M5" s="38"/>
      <c r="N5" s="4">
        <v>50</v>
      </c>
      <c r="O5" s="59">
        <v>0</v>
      </c>
      <c r="P5" s="42"/>
      <c r="Q5" s="42"/>
      <c r="R5" s="68">
        <v>150</v>
      </c>
      <c r="S5" s="40"/>
      <c r="T5" s="2">
        <v>2.0782492160797119</v>
      </c>
      <c r="U5" s="9">
        <v>0.15</v>
      </c>
      <c r="V5" s="9">
        <v>1</v>
      </c>
      <c r="W5" s="9">
        <v>0.31173738241195675</v>
      </c>
      <c r="X5" s="9">
        <v>0</v>
      </c>
      <c r="Y5" s="14">
        <v>0</v>
      </c>
      <c r="Z5" s="9">
        <f t="shared" ref="Z5:Z59" si="0">W5+X5</f>
        <v>0.31173738241195675</v>
      </c>
      <c r="AA5" s="43"/>
      <c r="AC5" s="3">
        <v>60</v>
      </c>
      <c r="AD5" s="44" t="s">
        <v>101</v>
      </c>
      <c r="AE5" s="3">
        <v>6</v>
      </c>
      <c r="AF5" s="44"/>
      <c r="AG5" s="62"/>
      <c r="AH5" s="62"/>
    </row>
    <row r="6" spans="1:34" x14ac:dyDescent="0.25">
      <c r="A6" s="38">
        <v>131</v>
      </c>
      <c r="B6" s="39"/>
      <c r="C6" s="41"/>
      <c r="D6" s="18"/>
      <c r="E6" s="40"/>
      <c r="F6" s="40"/>
      <c r="G6" s="40"/>
      <c r="H6" s="40"/>
      <c r="I6" s="40"/>
      <c r="J6" s="40"/>
      <c r="K6" s="40"/>
      <c r="L6" s="40"/>
      <c r="M6" s="58" t="s">
        <v>102</v>
      </c>
      <c r="N6" s="4">
        <v>50</v>
      </c>
      <c r="O6" s="5">
        <v>0</v>
      </c>
      <c r="P6" s="42"/>
      <c r="Q6" s="42"/>
      <c r="R6" s="19">
        <v>33.700000000000003</v>
      </c>
      <c r="S6" s="40"/>
      <c r="T6" s="2">
        <v>5.4345545768737793</v>
      </c>
      <c r="U6" s="9">
        <v>0.15</v>
      </c>
      <c r="V6" s="9">
        <v>0.64780647806478076</v>
      </c>
      <c r="W6" s="9">
        <v>0.52808094904431568</v>
      </c>
      <c r="X6" s="9">
        <v>0</v>
      </c>
      <c r="Y6" s="14">
        <v>0</v>
      </c>
      <c r="Z6" s="9">
        <f t="shared" si="0"/>
        <v>0.52808094904431568</v>
      </c>
      <c r="AA6" s="43"/>
      <c r="AC6" s="3">
        <v>60.528080949044316</v>
      </c>
      <c r="AD6" s="44" t="s">
        <v>101</v>
      </c>
      <c r="AE6" s="3">
        <v>6.5280809490443161</v>
      </c>
      <c r="AF6" s="44" t="s">
        <v>101</v>
      </c>
      <c r="AG6" s="62"/>
      <c r="AH6" s="62"/>
    </row>
    <row r="7" spans="1:34" x14ac:dyDescent="0.25">
      <c r="A7" s="38">
        <v>132</v>
      </c>
      <c r="B7" s="39"/>
      <c r="C7" s="41"/>
      <c r="D7" s="18"/>
      <c r="E7" s="40"/>
      <c r="F7" s="40"/>
      <c r="G7" s="40"/>
      <c r="H7" s="40"/>
      <c r="I7" s="40"/>
      <c r="J7" s="40"/>
      <c r="K7" s="40"/>
      <c r="L7" s="40"/>
      <c r="M7" s="38"/>
      <c r="N7" s="4">
        <v>50</v>
      </c>
      <c r="O7" s="5">
        <v>0</v>
      </c>
      <c r="P7" s="42"/>
      <c r="Q7" s="42"/>
      <c r="R7" s="40"/>
      <c r="S7" s="40"/>
      <c r="T7" s="2">
        <v>10.499996185302734</v>
      </c>
      <c r="U7" s="9">
        <v>0.15</v>
      </c>
      <c r="V7" s="9">
        <v>0.50923665133728491</v>
      </c>
      <c r="W7" s="9">
        <v>0.80204743446867444</v>
      </c>
      <c r="X7" s="9">
        <v>0</v>
      </c>
      <c r="Y7" s="14">
        <v>0</v>
      </c>
      <c r="Z7" s="9">
        <f t="shared" si="0"/>
        <v>0.80204743446867444</v>
      </c>
      <c r="AA7" s="43"/>
      <c r="AC7" s="3">
        <v>61.330128383512992</v>
      </c>
      <c r="AD7" s="44" t="s">
        <v>101</v>
      </c>
      <c r="AE7" s="3">
        <v>7.3301283835129905</v>
      </c>
      <c r="AF7" s="44" t="s">
        <v>101</v>
      </c>
      <c r="AG7" s="62"/>
      <c r="AH7" s="62"/>
    </row>
    <row r="8" spans="1:34" x14ac:dyDescent="0.25">
      <c r="A8" s="38">
        <v>133</v>
      </c>
      <c r="B8" s="39"/>
      <c r="C8" s="41"/>
      <c r="D8" s="18"/>
      <c r="E8" s="40"/>
      <c r="F8" s="40"/>
      <c r="G8" s="40"/>
      <c r="H8" s="40"/>
      <c r="I8" s="40"/>
      <c r="J8" s="40"/>
      <c r="K8" s="40"/>
      <c r="L8" s="40"/>
      <c r="M8" s="38"/>
      <c r="N8" s="4">
        <v>50</v>
      </c>
      <c r="O8" s="5">
        <v>0</v>
      </c>
      <c r="P8" s="42"/>
      <c r="Q8" s="42"/>
      <c r="R8" s="40"/>
      <c r="S8" s="40"/>
      <c r="T8" s="2">
        <v>8.8215789794921875</v>
      </c>
      <c r="U8" s="9">
        <v>0.15</v>
      </c>
      <c r="V8" s="9">
        <v>0.29877729993919072</v>
      </c>
      <c r="W8" s="9">
        <v>0.39535313230394958</v>
      </c>
      <c r="X8" s="9">
        <v>0</v>
      </c>
      <c r="Y8" s="14">
        <v>0</v>
      </c>
      <c r="Z8" s="9">
        <f t="shared" si="0"/>
        <v>0.39535313230394958</v>
      </c>
      <c r="AA8" s="43"/>
      <c r="AC8" s="3">
        <v>61.725481515816945</v>
      </c>
      <c r="AD8" s="44" t="s">
        <v>101</v>
      </c>
      <c r="AE8" s="3">
        <v>7.7254815158169396</v>
      </c>
      <c r="AF8" s="44" t="s">
        <v>101</v>
      </c>
      <c r="AG8" s="62"/>
      <c r="AH8" s="62"/>
    </row>
    <row r="9" spans="1:34" x14ac:dyDescent="0.25">
      <c r="A9" s="38">
        <v>134</v>
      </c>
      <c r="B9" s="39"/>
      <c r="C9" s="41"/>
      <c r="D9" s="18"/>
      <c r="E9" s="40"/>
      <c r="F9" s="40"/>
      <c r="G9" s="40"/>
      <c r="H9" s="40"/>
      <c r="I9" s="40"/>
      <c r="J9" s="40"/>
      <c r="K9" s="40"/>
      <c r="L9" s="40"/>
      <c r="M9" s="38"/>
      <c r="N9" s="4">
        <v>50</v>
      </c>
      <c r="O9" s="5">
        <v>0</v>
      </c>
      <c r="P9" s="42"/>
      <c r="Q9" s="42"/>
      <c r="R9" s="40"/>
      <c r="S9" s="40"/>
      <c r="T9" s="2">
        <v>7.098060131072998</v>
      </c>
      <c r="U9" s="9">
        <v>0.15</v>
      </c>
      <c r="V9" s="9">
        <v>0.19503560060564112</v>
      </c>
      <c r="W9" s="9">
        <v>0.20765616311981669</v>
      </c>
      <c r="X9" s="9">
        <v>0</v>
      </c>
      <c r="Y9" s="14">
        <v>0</v>
      </c>
      <c r="Z9" s="9">
        <f t="shared" si="0"/>
        <v>0.20765616311981669</v>
      </c>
      <c r="AA9" s="43"/>
      <c r="AC9" s="3">
        <v>61.93313767893676</v>
      </c>
      <c r="AD9" s="44" t="s">
        <v>101</v>
      </c>
      <c r="AE9" s="3">
        <v>7.933137678936756</v>
      </c>
      <c r="AF9" s="44" t="s">
        <v>101</v>
      </c>
      <c r="AG9" s="62"/>
      <c r="AH9" s="62"/>
    </row>
    <row r="10" spans="1:34" x14ac:dyDescent="0.25">
      <c r="A10" s="38">
        <v>135</v>
      </c>
      <c r="B10" s="39"/>
      <c r="C10" s="41"/>
      <c r="D10" s="18"/>
      <c r="E10" s="40"/>
      <c r="F10" s="40"/>
      <c r="G10" s="40"/>
      <c r="H10" s="40"/>
      <c r="I10" s="40"/>
      <c r="J10" s="40"/>
      <c r="K10" s="40"/>
      <c r="L10" s="40"/>
      <c r="M10" s="38"/>
      <c r="N10" s="4">
        <v>50</v>
      </c>
      <c r="O10" s="5">
        <v>0</v>
      </c>
      <c r="P10" s="42"/>
      <c r="Q10" s="42"/>
      <c r="R10" s="40"/>
      <c r="S10" s="40"/>
      <c r="T10" s="2">
        <v>8.3419036865234375</v>
      </c>
      <c r="U10" s="9">
        <v>0.15</v>
      </c>
      <c r="V10" s="9">
        <v>0.14054607850778031</v>
      </c>
      <c r="W10" s="9">
        <v>0.17586327756456974</v>
      </c>
      <c r="X10" s="9">
        <v>0</v>
      </c>
      <c r="Y10" s="14">
        <v>0</v>
      </c>
      <c r="Z10" s="9">
        <f t="shared" si="0"/>
        <v>0.17586327756456974</v>
      </c>
      <c r="AA10" s="43"/>
      <c r="AC10" s="3">
        <v>62.109000956501326</v>
      </c>
      <c r="AD10" s="44" t="s">
        <v>101</v>
      </c>
      <c r="AE10" s="3">
        <v>8.1090009565013261</v>
      </c>
      <c r="AF10" s="44" t="s">
        <v>101</v>
      </c>
      <c r="AG10" s="62"/>
      <c r="AH10" s="62"/>
    </row>
    <row r="11" spans="1:34" x14ac:dyDescent="0.25">
      <c r="A11" s="38">
        <v>136</v>
      </c>
      <c r="B11" s="39"/>
      <c r="C11" s="41"/>
      <c r="D11" s="18"/>
      <c r="E11" s="40"/>
      <c r="F11" s="40"/>
      <c r="G11" s="40"/>
      <c r="H11" s="40"/>
      <c r="I11" s="40"/>
      <c r="J11" s="40"/>
      <c r="K11" s="40"/>
      <c r="L11" s="40"/>
      <c r="M11" s="38"/>
      <c r="N11" s="4">
        <v>50</v>
      </c>
      <c r="O11" s="5">
        <v>0</v>
      </c>
      <c r="P11" s="42"/>
      <c r="Q11" s="42"/>
      <c r="R11" s="40"/>
      <c r="S11" s="40"/>
      <c r="T11" s="2">
        <v>5.1709742546081543</v>
      </c>
      <c r="U11" s="9">
        <v>0.15</v>
      </c>
      <c r="V11" s="9">
        <v>9.4399093004982088E-2</v>
      </c>
      <c r="W11" s="9">
        <v>7.3220291938068463E-2</v>
      </c>
      <c r="X11" s="9">
        <v>0</v>
      </c>
      <c r="Y11" s="14">
        <v>0</v>
      </c>
      <c r="Z11" s="9">
        <f t="shared" si="0"/>
        <v>7.3220291938068463E-2</v>
      </c>
      <c r="AA11" s="43"/>
      <c r="AC11" s="3">
        <v>62.182221248439397</v>
      </c>
      <c r="AD11" s="44" t="s">
        <v>101</v>
      </c>
      <c r="AE11" s="3">
        <v>8.1822212484393955</v>
      </c>
      <c r="AF11" s="44" t="s">
        <v>101</v>
      </c>
      <c r="AG11" s="62"/>
      <c r="AH11" s="62"/>
    </row>
    <row r="12" spans="1:34" x14ac:dyDescent="0.25">
      <c r="A12" s="38">
        <v>137</v>
      </c>
      <c r="B12" s="39"/>
      <c r="C12" s="41"/>
      <c r="D12" s="18"/>
      <c r="E12" s="40"/>
      <c r="F12" s="40"/>
      <c r="G12" s="40"/>
      <c r="H12" s="40"/>
      <c r="I12" s="40"/>
      <c r="J12" s="40"/>
      <c r="K12" s="40"/>
      <c r="L12" s="40"/>
      <c r="M12" s="38"/>
      <c r="N12" s="4">
        <v>50</v>
      </c>
      <c r="O12" s="5">
        <v>0</v>
      </c>
      <c r="P12" s="42"/>
      <c r="Q12" s="42"/>
      <c r="R12" s="40"/>
      <c r="S12" s="40"/>
      <c r="T12" s="2">
        <v>6.8380751609802246</v>
      </c>
      <c r="U12" s="9">
        <v>0.15</v>
      </c>
      <c r="V12" s="9">
        <v>7.5185896268465321E-2</v>
      </c>
      <c r="W12" s="9">
        <v>7.7119021459414266E-2</v>
      </c>
      <c r="X12" s="9">
        <v>0</v>
      </c>
      <c r="Y12" s="14">
        <v>0</v>
      </c>
      <c r="Z12" s="9">
        <f t="shared" si="0"/>
        <v>7.7119021459414266E-2</v>
      </c>
      <c r="AA12" s="43"/>
      <c r="AC12" s="3">
        <v>62.259340269898814</v>
      </c>
      <c r="AD12" s="44" t="s">
        <v>101</v>
      </c>
      <c r="AE12" s="3">
        <v>8.259340269898809</v>
      </c>
      <c r="AF12" s="44" t="s">
        <v>101</v>
      </c>
      <c r="AG12" s="62"/>
      <c r="AH12" s="62"/>
    </row>
    <row r="13" spans="1:34" x14ac:dyDescent="0.25">
      <c r="A13" s="38">
        <v>138</v>
      </c>
      <c r="B13" s="39"/>
      <c r="C13" s="40"/>
      <c r="D13" s="18"/>
      <c r="E13" s="40"/>
      <c r="F13" s="40"/>
      <c r="G13" s="40"/>
      <c r="H13" s="40"/>
      <c r="I13" s="40"/>
      <c r="J13" s="40"/>
      <c r="K13" s="40"/>
      <c r="L13" s="40"/>
      <c r="M13" s="38"/>
      <c r="N13" s="4">
        <v>60</v>
      </c>
      <c r="O13" s="5">
        <v>0</v>
      </c>
      <c r="P13" s="42"/>
      <c r="Q13" s="42"/>
      <c r="R13" s="40"/>
      <c r="S13" s="40"/>
      <c r="T13" s="2">
        <v>8.009526252746582</v>
      </c>
      <c r="U13" s="9">
        <v>0.15</v>
      </c>
      <c r="V13" s="9">
        <v>0.32147509071009073</v>
      </c>
      <c r="W13" s="9">
        <v>0.38622947679698411</v>
      </c>
      <c r="X13" s="9">
        <v>0</v>
      </c>
      <c r="Y13" s="14">
        <v>0</v>
      </c>
      <c r="Z13" s="9">
        <f t="shared" si="0"/>
        <v>0.38622947679698411</v>
      </c>
      <c r="AA13" s="43"/>
      <c r="AC13" s="3">
        <v>62.645569746695799</v>
      </c>
      <c r="AD13" s="44" t="s">
        <v>101</v>
      </c>
      <c r="AE13" s="3">
        <v>8.6455697466957933</v>
      </c>
      <c r="AF13" s="44" t="s">
        <v>101</v>
      </c>
      <c r="AG13" s="62"/>
      <c r="AH13" s="62"/>
    </row>
    <row r="14" spans="1:34" x14ac:dyDescent="0.25">
      <c r="A14" s="38">
        <v>139</v>
      </c>
      <c r="B14" s="39"/>
      <c r="C14" s="40"/>
      <c r="D14" s="18"/>
      <c r="E14" s="40"/>
      <c r="F14" s="40"/>
      <c r="G14" s="40"/>
      <c r="H14" s="40"/>
      <c r="I14" s="40"/>
      <c r="J14" s="40"/>
      <c r="K14" s="40"/>
      <c r="L14" s="40"/>
      <c r="M14" s="38"/>
      <c r="N14" s="4">
        <v>70</v>
      </c>
      <c r="O14" s="5">
        <v>0</v>
      </c>
      <c r="P14" s="42"/>
      <c r="Q14" s="42"/>
      <c r="R14" s="40"/>
      <c r="S14" s="40"/>
      <c r="T14" s="2">
        <v>7.3676815032958984</v>
      </c>
      <c r="U14" s="9">
        <v>0.15</v>
      </c>
      <c r="V14" s="9">
        <v>0.45047562027367677</v>
      </c>
      <c r="W14" s="9">
        <v>0.49784413427641727</v>
      </c>
      <c r="X14" s="9">
        <v>0</v>
      </c>
      <c r="Y14" s="14">
        <v>0</v>
      </c>
      <c r="Z14" s="9">
        <f t="shared" si="0"/>
        <v>0.49784413427641727</v>
      </c>
      <c r="AA14" s="43"/>
      <c r="AC14" s="3">
        <v>63.143413880972219</v>
      </c>
      <c r="AD14" s="44" t="s">
        <v>101</v>
      </c>
      <c r="AE14" s="3">
        <v>9.1434138809722114</v>
      </c>
      <c r="AF14" s="44" t="s">
        <v>101</v>
      </c>
      <c r="AG14" s="62"/>
      <c r="AH14" s="62"/>
    </row>
    <row r="15" spans="1:34" x14ac:dyDescent="0.25">
      <c r="A15" s="38">
        <v>140</v>
      </c>
      <c r="B15" s="39"/>
      <c r="C15" s="19">
        <v>12.1</v>
      </c>
      <c r="D15" s="18"/>
      <c r="E15" s="40"/>
      <c r="F15" s="40"/>
      <c r="G15" s="40"/>
      <c r="H15" s="40"/>
      <c r="I15" s="40"/>
      <c r="J15" s="40"/>
      <c r="K15" s="40"/>
      <c r="L15" s="40"/>
      <c r="M15" s="38"/>
      <c r="N15" s="4">
        <v>80</v>
      </c>
      <c r="O15" s="5">
        <v>0</v>
      </c>
      <c r="P15" s="42"/>
      <c r="Q15" s="42"/>
      <c r="R15" s="40"/>
      <c r="S15" s="40"/>
      <c r="T15" s="2">
        <v>7.4678773880004883</v>
      </c>
      <c r="U15" s="9">
        <v>0.15</v>
      </c>
      <c r="V15" s="9">
        <v>0.53339541592432471</v>
      </c>
      <c r="W15" s="9">
        <v>0.59749973481665708</v>
      </c>
      <c r="X15" s="9">
        <v>3.1306548835666952</v>
      </c>
      <c r="Y15" s="14">
        <v>0</v>
      </c>
      <c r="Z15" s="9">
        <f t="shared" si="0"/>
        <v>3.7281546183833525</v>
      </c>
      <c r="AA15" s="43"/>
      <c r="AC15" s="3">
        <v>54.771568499355574</v>
      </c>
      <c r="AD15" s="44" t="s">
        <v>101</v>
      </c>
      <c r="AE15" s="3">
        <v>0.77156849935556338</v>
      </c>
      <c r="AF15" s="44" t="s">
        <v>101</v>
      </c>
      <c r="AG15" s="62"/>
      <c r="AH15" s="62"/>
    </row>
    <row r="16" spans="1:34" x14ac:dyDescent="0.25">
      <c r="A16" s="38">
        <v>141</v>
      </c>
      <c r="B16" s="39"/>
      <c r="C16" s="40"/>
      <c r="D16" s="18"/>
      <c r="E16" s="40"/>
      <c r="F16" s="40"/>
      <c r="G16" s="40"/>
      <c r="H16" s="40"/>
      <c r="I16" s="40"/>
      <c r="J16" s="40"/>
      <c r="K16" s="40"/>
      <c r="L16" s="40"/>
      <c r="M16" s="56"/>
      <c r="N16" s="4">
        <v>90</v>
      </c>
      <c r="O16" s="5">
        <v>0</v>
      </c>
      <c r="P16" s="42"/>
      <c r="Q16" s="42"/>
      <c r="R16" s="40"/>
      <c r="S16" s="40"/>
      <c r="T16" s="2">
        <v>3.3833808898925781</v>
      </c>
      <c r="U16" s="9">
        <v>0.15</v>
      </c>
      <c r="V16" s="9">
        <v>1</v>
      </c>
      <c r="W16" s="9">
        <v>0.50750713348388665</v>
      </c>
      <c r="X16" s="9">
        <v>0</v>
      </c>
      <c r="Y16" s="14">
        <v>0</v>
      </c>
      <c r="Z16" s="9">
        <f t="shared" si="0"/>
        <v>0.50750713348388665</v>
      </c>
      <c r="AA16" s="43"/>
      <c r="AC16" s="3">
        <v>55.279075632839458</v>
      </c>
      <c r="AD16" s="44" t="s">
        <v>101</v>
      </c>
      <c r="AE16" s="3">
        <v>1.2790756328394499</v>
      </c>
      <c r="AF16" s="44" t="s">
        <v>101</v>
      </c>
      <c r="AG16" s="62"/>
      <c r="AH16" s="62"/>
    </row>
    <row r="17" spans="1:34" x14ac:dyDescent="0.25">
      <c r="A17" s="38">
        <v>142</v>
      </c>
      <c r="B17" s="39"/>
      <c r="C17" s="40"/>
      <c r="D17" s="18"/>
      <c r="E17" s="40"/>
      <c r="F17" s="40"/>
      <c r="G17" s="40"/>
      <c r="H17" s="40"/>
      <c r="I17" s="40"/>
      <c r="J17" s="40"/>
      <c r="K17" s="40"/>
      <c r="L17" s="40"/>
      <c r="M17" s="55" t="s">
        <v>103</v>
      </c>
      <c r="N17" s="4">
        <v>100</v>
      </c>
      <c r="O17" s="59">
        <v>0.01</v>
      </c>
      <c r="P17" s="42"/>
      <c r="Q17" s="42"/>
      <c r="R17" s="40"/>
      <c r="S17" s="40"/>
      <c r="T17" s="2">
        <v>4.3019289970397949</v>
      </c>
      <c r="U17" s="9">
        <v>0.16012499999999999</v>
      </c>
      <c r="V17" s="9">
        <v>1</v>
      </c>
      <c r="W17" s="9">
        <v>0.68884638065099713</v>
      </c>
      <c r="X17" s="9">
        <v>0</v>
      </c>
      <c r="Y17" s="14">
        <v>0</v>
      </c>
      <c r="Z17" s="9">
        <f t="shared" si="0"/>
        <v>0.68884638065099713</v>
      </c>
      <c r="AA17" s="43"/>
      <c r="AC17" s="3">
        <v>55.967922013490458</v>
      </c>
      <c r="AD17" s="44" t="s">
        <v>101</v>
      </c>
      <c r="AE17" s="3">
        <v>1.9679220134904472</v>
      </c>
      <c r="AF17" s="44" t="s">
        <v>101</v>
      </c>
      <c r="AG17" s="62"/>
      <c r="AH17" s="62"/>
    </row>
    <row r="18" spans="1:34" x14ac:dyDescent="0.25">
      <c r="A18" s="38">
        <v>143</v>
      </c>
      <c r="B18" s="50">
        <v>4</v>
      </c>
      <c r="C18" s="40"/>
      <c r="D18" s="18"/>
      <c r="E18" s="40"/>
      <c r="F18" s="40"/>
      <c r="G18" s="40"/>
      <c r="H18" s="40"/>
      <c r="I18" s="40"/>
      <c r="J18" s="40"/>
      <c r="K18" s="40"/>
      <c r="L18" s="40"/>
      <c r="M18" s="38"/>
      <c r="N18" s="4">
        <v>110</v>
      </c>
      <c r="O18" s="5">
        <v>0.01</v>
      </c>
      <c r="P18" s="42"/>
      <c r="Q18" s="42"/>
      <c r="R18" s="40"/>
      <c r="S18" s="40"/>
      <c r="T18" s="2">
        <v>2.367823600769043</v>
      </c>
      <c r="U18" s="9">
        <v>0.16012499999999999</v>
      </c>
      <c r="V18" s="9">
        <v>1</v>
      </c>
      <c r="W18" s="9">
        <v>0.379147754073143</v>
      </c>
      <c r="X18" s="9">
        <v>1.9886758466959</v>
      </c>
      <c r="Y18" s="14">
        <v>0</v>
      </c>
      <c r="Z18" s="9">
        <f t="shared" si="0"/>
        <v>2.367823600769043</v>
      </c>
      <c r="AA18" s="43"/>
      <c r="AC18" s="3">
        <v>55.317069767563602</v>
      </c>
      <c r="AD18" s="44" t="s">
        <v>101</v>
      </c>
      <c r="AE18" s="3">
        <v>1.3170697675635901</v>
      </c>
      <c r="AF18" s="44" t="s">
        <v>101</v>
      </c>
      <c r="AG18" s="62"/>
      <c r="AH18" s="62"/>
    </row>
    <row r="19" spans="1:34" x14ac:dyDescent="0.25">
      <c r="A19" s="38">
        <v>144</v>
      </c>
      <c r="B19" s="41"/>
      <c r="C19" s="40"/>
      <c r="D19" s="18"/>
      <c r="E19" s="40"/>
      <c r="F19" s="40"/>
      <c r="G19" s="40"/>
      <c r="H19" s="40"/>
      <c r="I19" s="40"/>
      <c r="J19" s="40"/>
      <c r="K19" s="40"/>
      <c r="L19" s="40"/>
      <c r="M19" s="38"/>
      <c r="N19" s="4">
        <v>120</v>
      </c>
      <c r="O19" s="5">
        <v>0.01</v>
      </c>
      <c r="P19" s="42"/>
      <c r="Q19" s="42"/>
      <c r="R19" s="40"/>
      <c r="S19" s="40"/>
      <c r="T19" s="2">
        <v>3.6422374248504639</v>
      </c>
      <c r="U19" s="9">
        <v>0.16012499999999999</v>
      </c>
      <c r="V19" s="9">
        <v>1</v>
      </c>
      <c r="W19" s="9">
        <v>0.58321326765418047</v>
      </c>
      <c r="X19" s="9">
        <v>0.98132415330409972</v>
      </c>
      <c r="Y19" s="14">
        <v>0</v>
      </c>
      <c r="Z19" s="9">
        <f t="shared" si="0"/>
        <v>1.5645374209582803</v>
      </c>
      <c r="AA19" s="43"/>
      <c r="AC19" s="3">
        <v>55.900283035217782</v>
      </c>
      <c r="AD19" s="44" t="s">
        <v>101</v>
      </c>
      <c r="AE19" s="3">
        <v>1.9002830352177704</v>
      </c>
      <c r="AF19" s="44" t="s">
        <v>101</v>
      </c>
      <c r="AG19" s="62"/>
      <c r="AH19" s="62"/>
    </row>
    <row r="20" spans="1:34" x14ac:dyDescent="0.25">
      <c r="A20" s="38">
        <v>145</v>
      </c>
      <c r="B20" s="50">
        <v>13</v>
      </c>
      <c r="C20" s="40"/>
      <c r="D20" s="18"/>
      <c r="E20" s="40"/>
      <c r="F20" s="40"/>
      <c r="G20" s="40"/>
      <c r="H20" s="40"/>
      <c r="I20" s="40"/>
      <c r="J20" s="40"/>
      <c r="K20" s="40"/>
      <c r="L20" s="40"/>
      <c r="M20" s="57"/>
      <c r="N20" s="4">
        <v>130</v>
      </c>
      <c r="O20" s="5">
        <v>0.01</v>
      </c>
      <c r="P20" s="42"/>
      <c r="Q20" s="42"/>
      <c r="R20" s="40"/>
      <c r="S20" s="40"/>
      <c r="T20" s="2">
        <v>1.6493057012557983</v>
      </c>
      <c r="U20" s="9">
        <v>0.16012499999999999</v>
      </c>
      <c r="V20" s="9">
        <v>1</v>
      </c>
      <c r="W20" s="9">
        <v>0.26409507541358468</v>
      </c>
      <c r="X20" s="9">
        <v>1.3852106258422137</v>
      </c>
      <c r="Y20" s="14">
        <v>0</v>
      </c>
      <c r="Z20" s="9">
        <f t="shared" si="0"/>
        <v>1.6493057012557983</v>
      </c>
      <c r="AA20" s="43"/>
      <c r="AC20" s="3">
        <v>52.074378110631372</v>
      </c>
      <c r="AD20" s="44" t="s">
        <v>101</v>
      </c>
      <c r="AE20" s="3">
        <v>0</v>
      </c>
      <c r="AF20" s="44" t="s">
        <v>101</v>
      </c>
      <c r="AG20" s="62"/>
      <c r="AH20" s="62"/>
    </row>
    <row r="21" spans="1:34" x14ac:dyDescent="0.25">
      <c r="A21" s="38">
        <v>146</v>
      </c>
      <c r="B21" s="41"/>
      <c r="C21" s="40"/>
      <c r="D21" s="18"/>
      <c r="E21" s="40"/>
      <c r="F21" s="40"/>
      <c r="G21" s="40"/>
      <c r="H21" s="40"/>
      <c r="I21" s="40"/>
      <c r="J21" s="40"/>
      <c r="K21" s="40"/>
      <c r="L21" s="40"/>
      <c r="M21" s="57"/>
      <c r="N21" s="4">
        <v>140</v>
      </c>
      <c r="O21" s="5">
        <v>0.01</v>
      </c>
      <c r="P21" s="42"/>
      <c r="Q21" s="42"/>
      <c r="R21" s="40"/>
      <c r="S21" s="40"/>
      <c r="T21" s="2">
        <v>4.7921571731567383</v>
      </c>
      <c r="U21" s="9">
        <v>0.16012499999999999</v>
      </c>
      <c r="V21" s="9">
        <v>1</v>
      </c>
      <c r="W21" s="9">
        <v>0.76734416735172262</v>
      </c>
      <c r="X21" s="9">
        <v>4.024813005805016</v>
      </c>
      <c r="Y21" s="14">
        <v>0</v>
      </c>
      <c r="Z21" s="9">
        <f t="shared" si="0"/>
        <v>4.7921571731567383</v>
      </c>
      <c r="AA21" s="43"/>
      <c r="AC21" s="3">
        <v>52.841722277983095</v>
      </c>
      <c r="AD21" s="44" t="s">
        <v>101</v>
      </c>
      <c r="AE21" s="3">
        <v>0.76734416735172262</v>
      </c>
      <c r="AF21" s="44" t="s">
        <v>101</v>
      </c>
      <c r="AG21" s="62"/>
      <c r="AH21" s="62"/>
    </row>
    <row r="22" spans="1:34" x14ac:dyDescent="0.25">
      <c r="A22" s="38">
        <v>147</v>
      </c>
      <c r="B22" s="41"/>
      <c r="C22" s="40"/>
      <c r="D22" s="18"/>
      <c r="E22" s="40"/>
      <c r="F22" s="40"/>
      <c r="G22" s="40"/>
      <c r="H22" s="40"/>
      <c r="I22" s="40"/>
      <c r="J22" s="40"/>
      <c r="K22" s="40"/>
      <c r="L22" s="40"/>
      <c r="M22" s="55" t="s">
        <v>104</v>
      </c>
      <c r="N22" s="4">
        <v>150</v>
      </c>
      <c r="O22" s="59">
        <v>0.01</v>
      </c>
      <c r="P22" s="42"/>
      <c r="Q22" s="42"/>
      <c r="R22" s="40"/>
      <c r="S22" s="40"/>
      <c r="T22" s="2">
        <v>6.2070317268371582</v>
      </c>
      <c r="U22" s="9">
        <v>0.16012499999999999</v>
      </c>
      <c r="V22" s="9">
        <v>1</v>
      </c>
      <c r="W22" s="9">
        <v>0.99390095525979993</v>
      </c>
      <c r="X22" s="9">
        <v>3.4999763683527707</v>
      </c>
      <c r="Y22" s="14">
        <v>0</v>
      </c>
      <c r="Z22" s="9">
        <f t="shared" si="0"/>
        <v>4.4938773236125709</v>
      </c>
      <c r="AA22" s="43"/>
      <c r="AC22" s="3">
        <v>53.835623233242892</v>
      </c>
      <c r="AD22" s="44" t="s">
        <v>101</v>
      </c>
      <c r="AE22" s="3">
        <v>1.7612451226115224</v>
      </c>
      <c r="AF22" s="44" t="s">
        <v>101</v>
      </c>
      <c r="AG22" s="62"/>
      <c r="AH22" s="62"/>
    </row>
    <row r="23" spans="1:34" x14ac:dyDescent="0.25">
      <c r="A23" s="38">
        <v>148</v>
      </c>
      <c r="B23" s="50">
        <v>2</v>
      </c>
      <c r="C23" s="40"/>
      <c r="D23" s="18"/>
      <c r="E23" s="40"/>
      <c r="F23" s="40"/>
      <c r="G23" s="40"/>
      <c r="H23" s="40"/>
      <c r="I23" s="40"/>
      <c r="J23" s="40"/>
      <c r="K23" s="40"/>
      <c r="L23" s="40"/>
      <c r="M23" s="38"/>
      <c r="N23" s="4">
        <v>160</v>
      </c>
      <c r="O23" s="5">
        <v>0.01</v>
      </c>
      <c r="P23" s="42"/>
      <c r="Q23" s="42"/>
      <c r="R23" s="40"/>
      <c r="S23" s="40"/>
      <c r="T23" s="2">
        <v>5.2571024894714355</v>
      </c>
      <c r="U23" s="9">
        <v>0.16012499999999999</v>
      </c>
      <c r="V23" s="9">
        <v>1</v>
      </c>
      <c r="W23" s="9">
        <v>0.84179353612661356</v>
      </c>
      <c r="X23" s="9">
        <v>1.4849999999999999</v>
      </c>
      <c r="Y23" s="14">
        <v>0</v>
      </c>
      <c r="Z23" s="9">
        <f t="shared" si="0"/>
        <v>2.3267935361266137</v>
      </c>
      <c r="AA23" s="43"/>
      <c r="AC23" s="3">
        <v>54.162416769369507</v>
      </c>
      <c r="AD23" s="44"/>
      <c r="AE23" s="3">
        <v>2.1180386587381355</v>
      </c>
      <c r="AF23" s="44"/>
      <c r="AG23" s="62"/>
      <c r="AH23" s="62"/>
    </row>
    <row r="24" spans="1:34" x14ac:dyDescent="0.25">
      <c r="A24" s="38">
        <v>149</v>
      </c>
      <c r="B24" s="41"/>
      <c r="C24" s="40"/>
      <c r="D24" s="18"/>
      <c r="E24" s="40"/>
      <c r="F24" s="40"/>
      <c r="G24" s="40"/>
      <c r="H24" s="40"/>
      <c r="I24" s="40"/>
      <c r="J24" s="40"/>
      <c r="K24" s="40"/>
      <c r="L24" s="40"/>
      <c r="M24" s="38"/>
      <c r="N24" s="4">
        <v>170</v>
      </c>
      <c r="O24" s="5">
        <v>0.01</v>
      </c>
      <c r="P24" s="42"/>
      <c r="Q24" s="42"/>
      <c r="R24" s="40"/>
      <c r="S24" s="40"/>
      <c r="T24" s="2">
        <v>6.9470701217651367</v>
      </c>
      <c r="U24" s="9">
        <v>0.16012499999999999</v>
      </c>
      <c r="V24" s="9">
        <v>1</v>
      </c>
      <c r="W24" s="9">
        <v>1.1123996032476424</v>
      </c>
      <c r="X24" s="9">
        <v>0</v>
      </c>
      <c r="Y24" s="14">
        <v>0</v>
      </c>
      <c r="Z24" s="9">
        <f t="shared" si="0"/>
        <v>1.1123996032476424</v>
      </c>
      <c r="AA24" s="43"/>
      <c r="AC24" s="3">
        <v>55.274816372617153</v>
      </c>
      <c r="AD24" s="44" t="s">
        <v>101</v>
      </c>
      <c r="AE24" s="3">
        <v>3.2604382619857777</v>
      </c>
      <c r="AF24" s="44" t="s">
        <v>101</v>
      </c>
      <c r="AG24" s="62"/>
      <c r="AH24" s="62"/>
    </row>
    <row r="25" spans="1:34" x14ac:dyDescent="0.25">
      <c r="A25" s="38">
        <v>150</v>
      </c>
      <c r="B25" s="41"/>
      <c r="C25" s="40"/>
      <c r="D25" s="18"/>
      <c r="E25" s="40"/>
      <c r="F25" s="40"/>
      <c r="G25" s="40"/>
      <c r="H25" s="40"/>
      <c r="I25" s="40"/>
      <c r="J25" s="40"/>
      <c r="K25" s="40"/>
      <c r="L25" s="40"/>
      <c r="M25" s="38"/>
      <c r="N25" s="4">
        <v>180</v>
      </c>
      <c r="O25" s="5">
        <v>0.02</v>
      </c>
      <c r="P25" s="42"/>
      <c r="Q25" s="42"/>
      <c r="R25" s="40"/>
      <c r="S25" s="40"/>
      <c r="T25" s="2">
        <v>7.0418052673339844</v>
      </c>
      <c r="U25" s="9">
        <v>0.17024999999999998</v>
      </c>
      <c r="V25" s="9">
        <v>1</v>
      </c>
      <c r="W25" s="9">
        <v>1.1988673467636108</v>
      </c>
      <c r="X25" s="9">
        <v>0</v>
      </c>
      <c r="Y25" s="14">
        <v>0</v>
      </c>
      <c r="Z25" s="9">
        <f t="shared" si="0"/>
        <v>1.1988673467636108</v>
      </c>
      <c r="AA25" s="43"/>
      <c r="AC25" s="3">
        <v>56.473683719380766</v>
      </c>
      <c r="AD25" s="44" t="s">
        <v>101</v>
      </c>
      <c r="AE25" s="3">
        <v>4.4893056087493886</v>
      </c>
      <c r="AF25" s="44" t="s">
        <v>101</v>
      </c>
      <c r="AG25" s="62"/>
      <c r="AH25" s="62"/>
    </row>
    <row r="26" spans="1:34" x14ac:dyDescent="0.25">
      <c r="A26" s="38">
        <v>151</v>
      </c>
      <c r="B26" s="41"/>
      <c r="C26" s="40"/>
      <c r="D26" s="18"/>
      <c r="E26" s="40"/>
      <c r="F26" s="40"/>
      <c r="G26" s="40"/>
      <c r="H26" s="40"/>
      <c r="I26" s="40"/>
      <c r="J26" s="40"/>
      <c r="K26" s="40"/>
      <c r="L26" s="40"/>
      <c r="M26" s="56"/>
      <c r="N26" s="4">
        <v>190</v>
      </c>
      <c r="O26" s="5">
        <v>0.02</v>
      </c>
      <c r="P26" s="42"/>
      <c r="Q26" s="42"/>
      <c r="R26" s="40"/>
      <c r="S26" s="40"/>
      <c r="T26" s="2">
        <v>6.0419049263000488</v>
      </c>
      <c r="U26" s="9">
        <v>0.17024999999999998</v>
      </c>
      <c r="V26" s="9">
        <v>1</v>
      </c>
      <c r="W26" s="9">
        <v>1.0286343137025833</v>
      </c>
      <c r="X26" s="9">
        <v>0</v>
      </c>
      <c r="Y26" s="14">
        <v>0</v>
      </c>
      <c r="Z26" s="9">
        <f t="shared" si="0"/>
        <v>1.0286343137025833</v>
      </c>
      <c r="AA26" s="43"/>
      <c r="AC26" s="3">
        <v>57.502318033083348</v>
      </c>
      <c r="AD26" s="44" t="s">
        <v>101</v>
      </c>
      <c r="AE26" s="3">
        <v>5.5479399224519721</v>
      </c>
      <c r="AF26" s="44" t="s">
        <v>101</v>
      </c>
      <c r="AG26" s="62"/>
      <c r="AH26" s="62"/>
    </row>
    <row r="27" spans="1:34" x14ac:dyDescent="0.25">
      <c r="A27" s="38">
        <v>152</v>
      </c>
      <c r="B27" s="50">
        <v>21</v>
      </c>
      <c r="C27" s="40"/>
      <c r="D27" s="18"/>
      <c r="E27" s="40"/>
      <c r="F27" s="40"/>
      <c r="G27" s="40"/>
      <c r="H27" s="40"/>
      <c r="I27" s="40"/>
      <c r="J27" s="40"/>
      <c r="K27" s="40"/>
      <c r="L27" s="40"/>
      <c r="M27" s="55" t="s">
        <v>105</v>
      </c>
      <c r="N27" s="4">
        <v>200</v>
      </c>
      <c r="O27" s="5">
        <v>0.01</v>
      </c>
      <c r="P27" s="42"/>
      <c r="Q27" s="42"/>
      <c r="R27" s="40"/>
      <c r="S27" s="40"/>
      <c r="T27" s="2">
        <v>3.526829719543457</v>
      </c>
      <c r="U27" s="9">
        <v>0.16012499999999999</v>
      </c>
      <c r="V27" s="9">
        <v>1</v>
      </c>
      <c r="W27" s="9">
        <v>0.56473360884189605</v>
      </c>
      <c r="X27" s="9">
        <v>2.9620961107015611</v>
      </c>
      <c r="Y27" s="14">
        <v>0</v>
      </c>
      <c r="Z27" s="9">
        <f t="shared" si="0"/>
        <v>3.526829719543457</v>
      </c>
      <c r="AA27" s="43"/>
      <c r="AC27" s="3">
        <v>45.977051641925243</v>
      </c>
      <c r="AD27" s="44" t="s">
        <v>101</v>
      </c>
      <c r="AE27" s="3">
        <v>0</v>
      </c>
      <c r="AF27" s="44" t="s">
        <v>101</v>
      </c>
      <c r="AG27" s="62"/>
      <c r="AH27" s="62"/>
    </row>
    <row r="28" spans="1:34" x14ac:dyDescent="0.25">
      <c r="A28" s="38">
        <v>153</v>
      </c>
      <c r="B28" s="50">
        <v>18</v>
      </c>
      <c r="C28" s="40"/>
      <c r="D28" s="18"/>
      <c r="E28" s="40"/>
      <c r="F28" s="40"/>
      <c r="G28" s="40"/>
      <c r="H28" s="40"/>
      <c r="I28" s="40"/>
      <c r="J28" s="40"/>
      <c r="K28" s="40"/>
      <c r="L28" s="40"/>
      <c r="M28" s="38"/>
      <c r="N28" s="4">
        <v>210</v>
      </c>
      <c r="O28" s="5">
        <v>0.01</v>
      </c>
      <c r="P28" s="42"/>
      <c r="Q28" s="42"/>
      <c r="R28" s="40"/>
      <c r="S28" s="40"/>
      <c r="T28" s="2">
        <v>1.0241024494171143</v>
      </c>
      <c r="U28" s="9">
        <v>0.16012499999999999</v>
      </c>
      <c r="V28" s="9">
        <v>1</v>
      </c>
      <c r="W28" s="9">
        <v>0.16398440471291542</v>
      </c>
      <c r="X28" s="9">
        <v>0.86011804470419884</v>
      </c>
      <c r="Y28" s="14">
        <v>0</v>
      </c>
      <c r="Z28" s="9">
        <f t="shared" si="0"/>
        <v>1.0241024494171143</v>
      </c>
      <c r="AA28" s="43"/>
      <c r="AC28" s="3">
        <v>29.001154091342357</v>
      </c>
      <c r="AD28" s="44" t="s">
        <v>101</v>
      </c>
      <c r="AE28" s="3">
        <v>0</v>
      </c>
      <c r="AF28" s="44" t="s">
        <v>101</v>
      </c>
      <c r="AG28" s="62"/>
      <c r="AH28" s="62"/>
    </row>
    <row r="29" spans="1:34" x14ac:dyDescent="0.25">
      <c r="A29" s="38">
        <v>154</v>
      </c>
      <c r="B29" s="50">
        <v>1</v>
      </c>
      <c r="C29" s="40"/>
      <c r="D29" s="18"/>
      <c r="E29" s="40"/>
      <c r="F29" s="40"/>
      <c r="G29" s="40"/>
      <c r="H29" s="40"/>
      <c r="I29" s="40"/>
      <c r="J29" s="40"/>
      <c r="K29" s="40"/>
      <c r="L29" s="40"/>
      <c r="M29" s="38"/>
      <c r="N29" s="4">
        <v>220</v>
      </c>
      <c r="O29" s="5">
        <v>0.01</v>
      </c>
      <c r="P29" s="42"/>
      <c r="Q29" s="42"/>
      <c r="R29" s="40"/>
      <c r="S29" s="40"/>
      <c r="T29" s="2">
        <v>3.017580509185791</v>
      </c>
      <c r="U29" s="9">
        <v>0.16012499999999999</v>
      </c>
      <c r="V29" s="9">
        <v>1</v>
      </c>
      <c r="W29" s="9">
        <v>0.48319007903337474</v>
      </c>
      <c r="X29" s="9">
        <v>2.5343904301524161</v>
      </c>
      <c r="Y29" s="14">
        <v>0</v>
      </c>
      <c r="Z29" s="9">
        <f t="shared" si="0"/>
        <v>3.017580509185791</v>
      </c>
      <c r="AA29" s="43"/>
      <c r="AC29" s="3">
        <v>29.226844170375731</v>
      </c>
      <c r="AD29" s="44" t="s">
        <v>101</v>
      </c>
      <c r="AE29" s="3">
        <v>0.25569007903337465</v>
      </c>
      <c r="AF29" s="44" t="s">
        <v>101</v>
      </c>
      <c r="AG29" s="62"/>
      <c r="AH29" s="62"/>
    </row>
    <row r="30" spans="1:34" x14ac:dyDescent="0.25">
      <c r="A30" s="38">
        <v>155</v>
      </c>
      <c r="B30" s="41"/>
      <c r="C30" s="40"/>
      <c r="D30" s="18"/>
      <c r="E30" s="19">
        <v>26.175000000000001</v>
      </c>
      <c r="F30" s="19">
        <v>23.9133055225</v>
      </c>
      <c r="G30" s="19">
        <v>21.694320642499999</v>
      </c>
      <c r="H30" s="19">
        <v>17.8280384125</v>
      </c>
      <c r="I30" s="19">
        <v>16.971565157499999</v>
      </c>
      <c r="J30" s="19">
        <v>15.432291325000001</v>
      </c>
      <c r="K30" s="19">
        <v>18.884109695000003</v>
      </c>
      <c r="L30" s="40"/>
      <c r="M30" s="38"/>
      <c r="N30" s="4">
        <v>230</v>
      </c>
      <c r="O30" s="5">
        <v>0.02</v>
      </c>
      <c r="P30" s="42"/>
      <c r="Q30" s="67"/>
      <c r="R30" s="40"/>
      <c r="S30" s="40"/>
      <c r="T30" s="2">
        <v>4.7893238067626953</v>
      </c>
      <c r="U30" s="9">
        <v>0.17024999999999998</v>
      </c>
      <c r="V30" s="9">
        <v>1</v>
      </c>
      <c r="W30" s="9">
        <v>0.81538237810134884</v>
      </c>
      <c r="X30" s="9">
        <v>3.9739414286613464</v>
      </c>
      <c r="Y30" s="14">
        <v>0</v>
      </c>
      <c r="Z30" s="9">
        <f t="shared" si="0"/>
        <v>4.7893238067626953</v>
      </c>
      <c r="AA30" s="43"/>
      <c r="AC30" s="3">
        <v>30.042226548477078</v>
      </c>
      <c r="AD30" s="19">
        <v>3.1180062675000007</v>
      </c>
      <c r="AE30" s="3">
        <v>1.1010724571347235</v>
      </c>
      <c r="AF30" s="19">
        <v>1.2943555820000003</v>
      </c>
      <c r="AG30" s="62"/>
      <c r="AH30" s="62"/>
    </row>
    <row r="31" spans="1:34" x14ac:dyDescent="0.25">
      <c r="A31" s="38">
        <v>156</v>
      </c>
      <c r="B31" s="41"/>
      <c r="C31" s="40"/>
      <c r="D31" s="18"/>
      <c r="E31" s="40"/>
      <c r="F31" s="40"/>
      <c r="G31" s="40"/>
      <c r="H31" s="40"/>
      <c r="I31" s="40"/>
      <c r="J31" s="40"/>
      <c r="K31" s="40"/>
      <c r="L31" s="40"/>
      <c r="M31" s="55" t="s">
        <v>106</v>
      </c>
      <c r="N31" s="4">
        <v>240</v>
      </c>
      <c r="O31" s="59">
        <v>0.02</v>
      </c>
      <c r="P31" s="42"/>
      <c r="Q31" s="67"/>
      <c r="R31" s="40"/>
      <c r="S31" s="40"/>
      <c r="T31" s="2">
        <v>4.7973489761352539</v>
      </c>
      <c r="U31" s="9">
        <v>0.17024999999999998</v>
      </c>
      <c r="V31" s="9">
        <v>1</v>
      </c>
      <c r="W31" s="9">
        <v>0.81674866318702688</v>
      </c>
      <c r="X31" s="9">
        <v>0.18207203048467946</v>
      </c>
      <c r="Y31" s="14">
        <v>0</v>
      </c>
      <c r="Z31" s="9">
        <f t="shared" si="0"/>
        <v>0.99882069367170634</v>
      </c>
      <c r="AA31" s="43"/>
      <c r="AC31" s="3">
        <v>30.858975211664106</v>
      </c>
      <c r="AD31" s="44" t="s">
        <v>101</v>
      </c>
      <c r="AE31" s="3">
        <v>1.9478211203217504</v>
      </c>
      <c r="AF31" s="44" t="s">
        <v>101</v>
      </c>
      <c r="AG31" s="62"/>
      <c r="AH31" s="62"/>
    </row>
    <row r="32" spans="1:34" x14ac:dyDescent="0.25">
      <c r="A32" s="38">
        <v>157</v>
      </c>
      <c r="B32" s="41"/>
      <c r="C32" s="40"/>
      <c r="D32" s="18"/>
      <c r="E32" s="40"/>
      <c r="F32" s="40"/>
      <c r="G32" s="40"/>
      <c r="H32" s="40"/>
      <c r="I32" s="40"/>
      <c r="J32" s="40"/>
      <c r="K32" s="40"/>
      <c r="L32" s="40"/>
      <c r="M32" s="56"/>
      <c r="N32" s="4">
        <v>250</v>
      </c>
      <c r="O32" s="5">
        <v>0.02</v>
      </c>
      <c r="P32" s="42"/>
      <c r="Q32" s="67"/>
      <c r="R32" s="40"/>
      <c r="S32" s="40"/>
      <c r="T32" s="2">
        <v>6.1907243728637695</v>
      </c>
      <c r="U32" s="9">
        <v>0.17024999999999998</v>
      </c>
      <c r="V32" s="9">
        <v>1</v>
      </c>
      <c r="W32" s="9">
        <v>1.0539708244800567</v>
      </c>
      <c r="X32" s="9">
        <v>0</v>
      </c>
      <c r="Y32" s="14">
        <v>0</v>
      </c>
      <c r="Z32" s="9">
        <f t="shared" si="0"/>
        <v>1.0539708244800567</v>
      </c>
      <c r="AA32" s="43"/>
      <c r="AC32" s="3">
        <v>31.912946036144163</v>
      </c>
      <c r="AD32" s="44" t="s">
        <v>101</v>
      </c>
      <c r="AE32" s="3">
        <v>3.0317919448018071</v>
      </c>
      <c r="AF32" s="44" t="s">
        <v>101</v>
      </c>
      <c r="AG32" s="62"/>
      <c r="AH32" s="62"/>
    </row>
    <row r="33" spans="1:34" x14ac:dyDescent="0.25">
      <c r="A33" s="38">
        <v>158</v>
      </c>
      <c r="B33" s="50">
        <v>3</v>
      </c>
      <c r="C33" s="40"/>
      <c r="D33" s="18"/>
      <c r="E33" s="40"/>
      <c r="F33" s="40"/>
      <c r="G33" s="40"/>
      <c r="H33" s="40"/>
      <c r="I33" s="40"/>
      <c r="J33" s="40"/>
      <c r="K33" s="40"/>
      <c r="L33" s="40"/>
      <c r="M33" s="38"/>
      <c r="N33" s="4">
        <v>260</v>
      </c>
      <c r="O33" s="5">
        <v>0.02</v>
      </c>
      <c r="P33" s="42"/>
      <c r="Q33" s="67"/>
      <c r="R33" s="40"/>
      <c r="S33" s="40"/>
      <c r="T33" s="2">
        <v>3.5059618949890137</v>
      </c>
      <c r="U33" s="9">
        <v>0.17024999999999998</v>
      </c>
      <c r="V33" s="9">
        <v>1</v>
      </c>
      <c r="W33" s="9">
        <v>0.59689001262187957</v>
      </c>
      <c r="X33" s="9">
        <v>2.2050000000000001</v>
      </c>
      <c r="Y33" s="14">
        <v>0</v>
      </c>
      <c r="Z33" s="9">
        <f t="shared" si="0"/>
        <v>2.8018900126218798</v>
      </c>
      <c r="AA33" s="43"/>
      <c r="AC33" s="3">
        <v>31.714836048766038</v>
      </c>
      <c r="AD33" s="44" t="s">
        <v>101</v>
      </c>
      <c r="AE33" s="3">
        <v>2.8636819574236867</v>
      </c>
      <c r="AF33" s="44" t="s">
        <v>101</v>
      </c>
      <c r="AG33" s="62"/>
      <c r="AH33" s="62"/>
    </row>
    <row r="34" spans="1:34" x14ac:dyDescent="0.25">
      <c r="A34" s="38">
        <v>159</v>
      </c>
      <c r="B34" s="41">
        <v>0</v>
      </c>
      <c r="C34" s="40"/>
      <c r="D34" s="18"/>
      <c r="E34" s="40"/>
      <c r="F34" s="40"/>
      <c r="G34" s="40"/>
      <c r="H34" s="40"/>
      <c r="I34" s="40"/>
      <c r="J34" s="40"/>
      <c r="K34" s="40"/>
      <c r="L34" s="40"/>
      <c r="M34" s="56"/>
      <c r="N34" s="4">
        <v>270</v>
      </c>
      <c r="O34" s="5">
        <v>0.03</v>
      </c>
      <c r="P34" s="42"/>
      <c r="Q34" s="67"/>
      <c r="R34" s="40"/>
      <c r="S34" s="40"/>
      <c r="T34" s="2">
        <v>2.7542181015014648</v>
      </c>
      <c r="U34" s="9">
        <v>0.18037500000000001</v>
      </c>
      <c r="V34" s="9">
        <v>1</v>
      </c>
      <c r="W34" s="9">
        <v>0.49679209005832675</v>
      </c>
      <c r="X34" s="9">
        <v>0</v>
      </c>
      <c r="Y34" s="14">
        <v>0</v>
      </c>
      <c r="Z34" s="9">
        <f t="shared" si="0"/>
        <v>0.49679209005832675</v>
      </c>
      <c r="AA34" s="43"/>
      <c r="AC34" s="3">
        <v>32.211628138824366</v>
      </c>
      <c r="AD34" s="44" t="s">
        <v>101</v>
      </c>
      <c r="AE34" s="3">
        <v>3.3904740474820132</v>
      </c>
      <c r="AF34" s="44" t="s">
        <v>101</v>
      </c>
      <c r="AG34" s="62"/>
      <c r="AH34" s="62"/>
    </row>
    <row r="35" spans="1:34" x14ac:dyDescent="0.25">
      <c r="A35" s="38">
        <v>160</v>
      </c>
      <c r="B35" s="51">
        <v>9</v>
      </c>
      <c r="C35" s="40"/>
      <c r="D35" s="18"/>
      <c r="E35" s="40"/>
      <c r="F35" s="40"/>
      <c r="G35" s="40"/>
      <c r="H35" s="40"/>
      <c r="I35" s="40"/>
      <c r="J35" s="40"/>
      <c r="K35" s="40"/>
      <c r="L35" s="40"/>
      <c r="M35" s="38"/>
      <c r="N35" s="4">
        <v>280</v>
      </c>
      <c r="O35" s="5">
        <v>0.03</v>
      </c>
      <c r="P35" s="42"/>
      <c r="Q35" s="67"/>
      <c r="R35" s="40"/>
      <c r="S35" s="40"/>
      <c r="T35" s="2">
        <v>3.9797830581665039</v>
      </c>
      <c r="U35" s="9">
        <v>0.18037500000000001</v>
      </c>
      <c r="V35" s="9">
        <v>1</v>
      </c>
      <c r="W35" s="9">
        <v>0.71785336911678321</v>
      </c>
      <c r="X35" s="9">
        <v>3.2619296890497207</v>
      </c>
      <c r="Y35" s="14">
        <v>0</v>
      </c>
      <c r="Z35" s="9">
        <f t="shared" si="0"/>
        <v>3.9797830581665039</v>
      </c>
      <c r="AA35" s="43"/>
      <c r="AC35" s="3">
        <v>30.476981507941147</v>
      </c>
      <c r="AD35" s="44" t="s">
        <v>101</v>
      </c>
      <c r="AE35" s="3">
        <v>1.6858274165987959</v>
      </c>
      <c r="AF35" s="44" t="s">
        <v>101</v>
      </c>
      <c r="AG35" s="62"/>
      <c r="AH35" s="62"/>
    </row>
    <row r="36" spans="1:34" x14ac:dyDescent="0.25">
      <c r="A36" s="38">
        <v>161</v>
      </c>
      <c r="B36" s="50">
        <v>14</v>
      </c>
      <c r="C36" s="40"/>
      <c r="D36" s="18"/>
      <c r="E36" s="40"/>
      <c r="F36" s="40"/>
      <c r="G36" s="40"/>
      <c r="H36" s="40"/>
      <c r="I36" s="40"/>
      <c r="J36" s="40"/>
      <c r="K36" s="40"/>
      <c r="L36" s="45"/>
      <c r="M36" s="38"/>
      <c r="N36" s="4">
        <v>290</v>
      </c>
      <c r="O36" s="5">
        <v>0.03</v>
      </c>
      <c r="P36" s="42"/>
      <c r="Q36" s="67"/>
      <c r="R36" s="40"/>
      <c r="S36" s="45"/>
      <c r="T36" s="2">
        <v>3.8963887691497803</v>
      </c>
      <c r="U36" s="9">
        <v>0.18037500000000001</v>
      </c>
      <c r="V36" s="9">
        <v>1</v>
      </c>
      <c r="W36" s="9">
        <v>0.7028111242353916</v>
      </c>
      <c r="X36" s="9">
        <v>3.1935776449143889</v>
      </c>
      <c r="Y36" s="14">
        <v>0</v>
      </c>
      <c r="Z36" s="9">
        <f t="shared" si="0"/>
        <v>3.8963887691497803</v>
      </c>
      <c r="AA36" s="43"/>
      <c r="AC36" s="3">
        <v>22.555870277090929</v>
      </c>
      <c r="AD36" s="44" t="s">
        <v>101</v>
      </c>
      <c r="AE36" s="3">
        <v>0</v>
      </c>
      <c r="AF36" s="44" t="s">
        <v>101</v>
      </c>
      <c r="AG36" s="62"/>
      <c r="AH36" s="62"/>
    </row>
    <row r="37" spans="1:34" x14ac:dyDescent="0.25">
      <c r="A37" s="38">
        <v>162</v>
      </c>
      <c r="B37" s="50">
        <v>2</v>
      </c>
      <c r="C37" s="40"/>
      <c r="D37" s="18"/>
      <c r="E37" s="40"/>
      <c r="F37" s="40"/>
      <c r="G37" s="40"/>
      <c r="H37" s="40"/>
      <c r="I37" s="40"/>
      <c r="J37" s="40"/>
      <c r="K37" s="40"/>
      <c r="L37" s="40"/>
      <c r="M37" s="38"/>
      <c r="N37" s="4">
        <v>300</v>
      </c>
      <c r="O37" s="5">
        <v>0.04</v>
      </c>
      <c r="P37" s="42"/>
      <c r="Q37" s="67"/>
      <c r="R37" s="40"/>
      <c r="S37" s="40"/>
      <c r="T37" s="2">
        <v>4.2354693412780762</v>
      </c>
      <c r="U37" s="9">
        <v>0.1905</v>
      </c>
      <c r="V37" s="9">
        <v>1</v>
      </c>
      <c r="W37" s="9">
        <v>0.80685690951347355</v>
      </c>
      <c r="X37" s="9">
        <v>3.4286124317646025</v>
      </c>
      <c r="Y37" s="14">
        <v>0</v>
      </c>
      <c r="Z37" s="9">
        <f t="shared" si="0"/>
        <v>4.2354693412780762</v>
      </c>
      <c r="AA37" s="43"/>
      <c r="AC37" s="3">
        <v>20.855261973454617</v>
      </c>
      <c r="AD37" s="44" t="s">
        <v>101</v>
      </c>
      <c r="AE37" s="3">
        <v>0</v>
      </c>
      <c r="AF37" s="44" t="s">
        <v>101</v>
      </c>
      <c r="AG37" s="62"/>
      <c r="AH37" s="62"/>
    </row>
    <row r="38" spans="1:34" x14ac:dyDescent="0.25">
      <c r="A38" s="38">
        <v>163</v>
      </c>
      <c r="B38" s="50">
        <v>1</v>
      </c>
      <c r="C38" s="40"/>
      <c r="D38" s="18"/>
      <c r="E38" s="40"/>
      <c r="F38" s="40"/>
      <c r="G38" s="40"/>
      <c r="H38" s="40"/>
      <c r="I38" s="40"/>
      <c r="J38" s="40"/>
      <c r="K38" s="40"/>
      <c r="L38" s="39"/>
      <c r="M38" s="38"/>
      <c r="N38" s="4">
        <v>310</v>
      </c>
      <c r="O38" s="5">
        <v>0.04</v>
      </c>
      <c r="P38" s="42"/>
      <c r="Q38" s="67"/>
      <c r="R38" s="40"/>
      <c r="S38" s="39"/>
      <c r="T38" s="2">
        <v>5.5089602470397949</v>
      </c>
      <c r="U38" s="9">
        <v>0.1905</v>
      </c>
      <c r="V38" s="9">
        <v>1</v>
      </c>
      <c r="W38" s="9">
        <v>1.049456927061081</v>
      </c>
      <c r="X38" s="9">
        <v>2.25199266603589</v>
      </c>
      <c r="Y38" s="14">
        <v>0</v>
      </c>
      <c r="Z38" s="9">
        <f t="shared" si="0"/>
        <v>3.3014495930969709</v>
      </c>
      <c r="AA38" s="43"/>
      <c r="AC38" s="3">
        <v>21.624718900515695</v>
      </c>
      <c r="AD38" s="44" t="s">
        <v>101</v>
      </c>
      <c r="AE38" s="3">
        <v>0.79945692706108096</v>
      </c>
      <c r="AF38" s="44" t="s">
        <v>101</v>
      </c>
      <c r="AG38" s="62"/>
      <c r="AH38" s="62"/>
    </row>
    <row r="39" spans="1:34" x14ac:dyDescent="0.25">
      <c r="A39" s="38">
        <v>164</v>
      </c>
      <c r="B39" s="41">
        <v>0</v>
      </c>
      <c r="C39" s="40"/>
      <c r="D39" s="18"/>
      <c r="E39" s="40"/>
      <c r="F39" s="40"/>
      <c r="G39" s="40"/>
      <c r="H39" s="40"/>
      <c r="I39" s="40"/>
      <c r="J39" s="40"/>
      <c r="K39" s="40"/>
      <c r="L39" s="40"/>
      <c r="M39" s="38"/>
      <c r="N39" s="4">
        <v>320</v>
      </c>
      <c r="O39" s="5">
        <v>0.04</v>
      </c>
      <c r="P39" s="42"/>
      <c r="Q39" s="67"/>
      <c r="R39" s="40"/>
      <c r="S39" s="40"/>
      <c r="T39" s="2">
        <v>5.1970152854919434</v>
      </c>
      <c r="U39" s="9">
        <v>0.1905</v>
      </c>
      <c r="V39" s="9">
        <v>1</v>
      </c>
      <c r="W39" s="9">
        <v>0.99003141188621524</v>
      </c>
      <c r="X39" s="9">
        <v>0</v>
      </c>
      <c r="Y39" s="14">
        <v>0</v>
      </c>
      <c r="Z39" s="9">
        <f t="shared" si="0"/>
        <v>0.99003141188621524</v>
      </c>
      <c r="AA39" s="43"/>
      <c r="AC39" s="3">
        <v>22.61475031240191</v>
      </c>
      <c r="AD39" s="44" t="s">
        <v>101</v>
      </c>
      <c r="AE39" s="3">
        <v>1.8194883389472962</v>
      </c>
      <c r="AF39" s="44" t="s">
        <v>101</v>
      </c>
      <c r="AG39" s="62"/>
      <c r="AH39" s="62"/>
    </row>
    <row r="40" spans="1:34" x14ac:dyDescent="0.25">
      <c r="A40" s="38">
        <v>165</v>
      </c>
      <c r="B40" s="41">
        <v>0</v>
      </c>
      <c r="C40" s="40"/>
      <c r="D40" s="18"/>
      <c r="E40" s="40"/>
      <c r="F40" s="40"/>
      <c r="G40" s="40"/>
      <c r="H40" s="40"/>
      <c r="I40" s="40"/>
      <c r="J40" s="40"/>
      <c r="K40" s="40"/>
      <c r="L40" s="40"/>
      <c r="M40" s="56"/>
      <c r="N40" s="4">
        <v>335</v>
      </c>
      <c r="O40" s="5">
        <v>0.05</v>
      </c>
      <c r="P40" s="42"/>
      <c r="Q40" s="67"/>
      <c r="R40" s="40"/>
      <c r="S40" s="40"/>
      <c r="T40" s="2">
        <v>4.7279934883117676</v>
      </c>
      <c r="U40" s="9">
        <v>0.200625</v>
      </c>
      <c r="V40" s="9">
        <v>1</v>
      </c>
      <c r="W40" s="9">
        <v>0.94855369359254837</v>
      </c>
      <c r="X40" s="9">
        <v>0</v>
      </c>
      <c r="Y40" s="14">
        <v>0</v>
      </c>
      <c r="Z40" s="9">
        <f t="shared" si="0"/>
        <v>0.94855369359254837</v>
      </c>
      <c r="AA40" s="43"/>
      <c r="AC40" s="3">
        <v>23.563304005994457</v>
      </c>
      <c r="AD40" s="44" t="s">
        <v>101</v>
      </c>
      <c r="AE40" s="3">
        <v>2.8130420325398444</v>
      </c>
      <c r="AF40" s="44" t="s">
        <v>101</v>
      </c>
      <c r="AG40" s="62"/>
      <c r="AH40" s="62"/>
    </row>
    <row r="41" spans="1:34" x14ac:dyDescent="0.25">
      <c r="A41" s="38">
        <v>166</v>
      </c>
      <c r="B41" s="50">
        <v>1</v>
      </c>
      <c r="C41" s="40"/>
      <c r="D41" s="18"/>
      <c r="E41" s="40"/>
      <c r="F41" s="40"/>
      <c r="G41" s="40"/>
      <c r="H41" s="40"/>
      <c r="I41" s="40"/>
      <c r="J41" s="40"/>
      <c r="K41" s="40"/>
      <c r="L41" s="40"/>
      <c r="M41" s="58" t="s">
        <v>107</v>
      </c>
      <c r="N41" s="4">
        <v>350</v>
      </c>
      <c r="O41" s="5">
        <v>0.05</v>
      </c>
      <c r="P41" s="42"/>
      <c r="Q41" s="68">
        <v>13</v>
      </c>
      <c r="R41" s="40"/>
      <c r="S41" s="40"/>
      <c r="T41" s="2">
        <v>4.9871034622192383</v>
      </c>
      <c r="U41" s="9">
        <v>0.200625</v>
      </c>
      <c r="V41" s="9">
        <v>1</v>
      </c>
      <c r="W41" s="9">
        <v>1.0005376321077346</v>
      </c>
      <c r="X41" s="9">
        <v>0.71249999999999991</v>
      </c>
      <c r="Y41" s="14">
        <v>0</v>
      </c>
      <c r="Z41" s="9">
        <f t="shared" si="0"/>
        <v>1.7130376321077345</v>
      </c>
      <c r="AA41" s="43"/>
      <c r="AC41" s="3">
        <v>24.276341638102188</v>
      </c>
      <c r="AD41" s="44" t="s">
        <v>101</v>
      </c>
      <c r="AE41" s="3">
        <v>3.5710796646475789</v>
      </c>
      <c r="AF41" s="44" t="s">
        <v>101</v>
      </c>
      <c r="AG41" s="62"/>
      <c r="AH41" s="62"/>
    </row>
    <row r="42" spans="1:34" x14ac:dyDescent="0.25">
      <c r="A42" s="38">
        <v>167</v>
      </c>
      <c r="B42" s="41">
        <v>0</v>
      </c>
      <c r="C42" s="40"/>
      <c r="D42" s="18"/>
      <c r="E42" s="19">
        <v>21.5625</v>
      </c>
      <c r="F42" s="19">
        <v>21.118574872499998</v>
      </c>
      <c r="G42" s="19">
        <v>20.183220362500002</v>
      </c>
      <c r="H42" s="19">
        <v>17.299990950000002</v>
      </c>
      <c r="I42" s="19">
        <v>16.87354723</v>
      </c>
      <c r="J42" s="19">
        <v>15.785824850000001</v>
      </c>
      <c r="K42" s="19">
        <v>19.691077960000005</v>
      </c>
      <c r="L42" s="40"/>
      <c r="M42" s="38"/>
      <c r="N42" s="4">
        <v>365</v>
      </c>
      <c r="O42" s="5">
        <v>0.06</v>
      </c>
      <c r="P42" s="42"/>
      <c r="Q42" s="67"/>
      <c r="R42" s="40"/>
      <c r="S42" s="40"/>
      <c r="T42" s="2">
        <v>6.3451809883117676</v>
      </c>
      <c r="U42" s="9">
        <v>0.21074999999999999</v>
      </c>
      <c r="V42" s="9">
        <v>1</v>
      </c>
      <c r="W42" s="9">
        <v>1.337246893286705</v>
      </c>
      <c r="X42" s="9">
        <v>0</v>
      </c>
      <c r="Y42" s="14">
        <v>0</v>
      </c>
      <c r="Z42" s="9">
        <f t="shared" si="0"/>
        <v>1.337246893286705</v>
      </c>
      <c r="AA42" s="43"/>
      <c r="AC42" s="3">
        <v>25.613588531388892</v>
      </c>
      <c r="AD42" s="19">
        <v>24.538391444999998</v>
      </c>
      <c r="AE42" s="3">
        <v>4.9533265579342842</v>
      </c>
      <c r="AF42" s="19">
        <v>14.001314024125001</v>
      </c>
      <c r="AG42" s="62"/>
      <c r="AH42" s="62"/>
    </row>
    <row r="43" spans="1:34" x14ac:dyDescent="0.25">
      <c r="A43" s="38">
        <v>168</v>
      </c>
      <c r="B43" s="50">
        <v>2</v>
      </c>
      <c r="C43" s="40"/>
      <c r="D43" s="18"/>
      <c r="E43" s="40"/>
      <c r="F43" s="40"/>
      <c r="G43" s="40"/>
      <c r="H43" s="40"/>
      <c r="I43" s="40"/>
      <c r="J43" s="40"/>
      <c r="K43" s="40"/>
      <c r="L43" s="40"/>
      <c r="M43" s="57"/>
      <c r="N43" s="4">
        <v>380</v>
      </c>
      <c r="O43" s="59">
        <v>0.05</v>
      </c>
      <c r="P43" s="42"/>
      <c r="Q43" s="67"/>
      <c r="R43" s="40"/>
      <c r="S43" s="40"/>
      <c r="T43" s="2">
        <v>6.2347240447998047</v>
      </c>
      <c r="U43" s="9">
        <v>0.200625</v>
      </c>
      <c r="V43" s="9">
        <v>1</v>
      </c>
      <c r="W43" s="9">
        <v>1.2508415114879607</v>
      </c>
      <c r="X43" s="9">
        <v>1.4249999999999998</v>
      </c>
      <c r="Y43" s="14">
        <v>0</v>
      </c>
      <c r="Z43" s="9">
        <f t="shared" si="0"/>
        <v>2.6758415114879606</v>
      </c>
      <c r="AA43" s="43"/>
      <c r="AC43" s="3">
        <v>26.289430042876855</v>
      </c>
      <c r="AD43" s="44" t="s">
        <v>101</v>
      </c>
      <c r="AE43" s="3">
        <v>5.6741680694222447</v>
      </c>
      <c r="AF43" s="44" t="s">
        <v>101</v>
      </c>
      <c r="AG43" s="62"/>
      <c r="AH43" s="62"/>
    </row>
    <row r="44" spans="1:34" x14ac:dyDescent="0.25">
      <c r="A44" s="38">
        <v>169</v>
      </c>
      <c r="B44" s="41">
        <v>0</v>
      </c>
      <c r="C44" s="40"/>
      <c r="D44" s="18"/>
      <c r="E44" s="40"/>
      <c r="F44" s="40"/>
      <c r="G44" s="40"/>
      <c r="H44" s="40"/>
      <c r="I44" s="40"/>
      <c r="J44" s="40"/>
      <c r="K44" s="40"/>
      <c r="L44" s="40"/>
      <c r="M44" s="38"/>
      <c r="N44" s="4">
        <v>395</v>
      </c>
      <c r="O44" s="5">
        <v>7.0000000000000007E-2</v>
      </c>
      <c r="P44" s="42"/>
      <c r="Q44" s="67"/>
      <c r="R44" s="40"/>
      <c r="S44" s="40"/>
      <c r="T44" s="2">
        <v>7.1908469200134277</v>
      </c>
      <c r="U44" s="9">
        <v>0.22087499999999999</v>
      </c>
      <c r="V44" s="9">
        <v>1</v>
      </c>
      <c r="W44" s="9">
        <v>1.5882783134579657</v>
      </c>
      <c r="X44" s="9">
        <v>0</v>
      </c>
      <c r="Y44" s="14">
        <v>0</v>
      </c>
      <c r="Z44" s="9">
        <f t="shared" si="0"/>
        <v>1.5882783134579657</v>
      </c>
      <c r="AA44" s="43"/>
      <c r="AC44" s="3">
        <v>27.877708356334821</v>
      </c>
      <c r="AD44" s="44" t="s">
        <v>101</v>
      </c>
      <c r="AE44" s="3">
        <v>7.3074463828802099</v>
      </c>
      <c r="AF44" s="44" t="s">
        <v>101</v>
      </c>
      <c r="AG44" s="62"/>
      <c r="AH44" s="62"/>
    </row>
    <row r="45" spans="1:34" x14ac:dyDescent="0.25">
      <c r="A45" s="38">
        <v>170</v>
      </c>
      <c r="B45" s="41">
        <v>0</v>
      </c>
      <c r="C45" s="40"/>
      <c r="D45" s="18"/>
      <c r="E45" s="40"/>
      <c r="F45" s="40"/>
      <c r="G45" s="40"/>
      <c r="H45" s="40"/>
      <c r="I45" s="40"/>
      <c r="J45" s="40"/>
      <c r="K45" s="40"/>
      <c r="L45" s="40"/>
      <c r="M45" s="38"/>
      <c r="N45" s="4">
        <v>410</v>
      </c>
      <c r="O45" s="59">
        <v>7.0000000000000007E-2</v>
      </c>
      <c r="P45" s="42"/>
      <c r="Q45" s="67"/>
      <c r="R45" s="40"/>
      <c r="S45" s="40"/>
      <c r="T45" s="2">
        <v>6.8799228668212891</v>
      </c>
      <c r="U45" s="9">
        <v>0.22087499999999999</v>
      </c>
      <c r="V45" s="9">
        <v>1</v>
      </c>
      <c r="W45" s="9">
        <v>1.5196029632091521</v>
      </c>
      <c r="X45" s="9">
        <v>0</v>
      </c>
      <c r="Y45" s="14">
        <v>0</v>
      </c>
      <c r="Z45" s="9">
        <f t="shared" si="0"/>
        <v>1.5196029632091521</v>
      </c>
      <c r="AA45" s="43"/>
      <c r="AC45" s="3">
        <v>29.397311319543974</v>
      </c>
      <c r="AD45" s="44" t="s">
        <v>101</v>
      </c>
      <c r="AE45" s="3">
        <v>8.8720493460893621</v>
      </c>
      <c r="AF45" s="44" t="s">
        <v>101</v>
      </c>
      <c r="AG45" s="62"/>
      <c r="AH45" s="62"/>
    </row>
    <row r="46" spans="1:34" x14ac:dyDescent="0.25">
      <c r="A46" s="38">
        <v>171</v>
      </c>
      <c r="B46" s="41">
        <v>0</v>
      </c>
      <c r="C46" s="40"/>
      <c r="D46" s="18"/>
      <c r="E46" s="40"/>
      <c r="F46" s="40"/>
      <c r="G46" s="40"/>
      <c r="H46" s="40"/>
      <c r="I46" s="40"/>
      <c r="J46" s="40"/>
      <c r="K46" s="40"/>
      <c r="L46" s="40"/>
      <c r="M46" s="38"/>
      <c r="N46" s="4">
        <v>425</v>
      </c>
      <c r="O46" s="5">
        <v>0.09</v>
      </c>
      <c r="P46" s="42"/>
      <c r="Q46" s="67"/>
      <c r="R46" s="40"/>
      <c r="S46" s="40"/>
      <c r="T46" s="2">
        <v>5.0730924606323242</v>
      </c>
      <c r="U46" s="9">
        <v>0.24112499999999998</v>
      </c>
      <c r="V46" s="9">
        <v>1</v>
      </c>
      <c r="W46" s="9">
        <v>1.223249419569969</v>
      </c>
      <c r="X46" s="9">
        <v>0</v>
      </c>
      <c r="Y46" s="14">
        <v>0</v>
      </c>
      <c r="Z46" s="9">
        <f t="shared" si="0"/>
        <v>1.223249419569969</v>
      </c>
      <c r="AA46" s="43"/>
      <c r="AC46" s="3">
        <v>30.620560739113941</v>
      </c>
      <c r="AD46" s="44" t="s">
        <v>101</v>
      </c>
      <c r="AE46" s="3">
        <v>10.140298765659331</v>
      </c>
      <c r="AF46" s="44" t="s">
        <v>101</v>
      </c>
      <c r="AG46" s="62"/>
      <c r="AH46" s="62"/>
    </row>
    <row r="47" spans="1:34" x14ac:dyDescent="0.25">
      <c r="A47" s="38">
        <v>172</v>
      </c>
      <c r="B47" s="41">
        <v>0</v>
      </c>
      <c r="C47" s="40"/>
      <c r="D47" s="18"/>
      <c r="E47" s="40"/>
      <c r="F47" s="40"/>
      <c r="G47" s="40"/>
      <c r="H47" s="40"/>
      <c r="I47" s="40"/>
      <c r="J47" s="40"/>
      <c r="K47" s="40"/>
      <c r="L47" s="40"/>
      <c r="M47" s="56"/>
      <c r="N47" s="4">
        <v>440</v>
      </c>
      <c r="O47" s="5">
        <v>0.1</v>
      </c>
      <c r="P47" s="42"/>
      <c r="Q47" s="67"/>
      <c r="R47" s="40"/>
      <c r="S47" s="40"/>
      <c r="T47" s="2">
        <v>7.4255542755126953</v>
      </c>
      <c r="U47" s="9">
        <v>0.25124999999999997</v>
      </c>
      <c r="V47" s="9">
        <v>1</v>
      </c>
      <c r="W47" s="9">
        <v>1.8656705117225645</v>
      </c>
      <c r="X47" s="9">
        <v>0</v>
      </c>
      <c r="Y47" s="14">
        <v>0</v>
      </c>
      <c r="Z47" s="9">
        <f t="shared" si="0"/>
        <v>1.8656705117225645</v>
      </c>
      <c r="AA47" s="43"/>
      <c r="AC47" s="3">
        <v>32.486231250836504</v>
      </c>
      <c r="AD47" s="44" t="s">
        <v>101</v>
      </c>
      <c r="AE47" s="3">
        <v>12.050969277381895</v>
      </c>
      <c r="AF47" s="44" t="s">
        <v>101</v>
      </c>
      <c r="AG47" s="62"/>
      <c r="AH47" s="62"/>
    </row>
    <row r="48" spans="1:34" x14ac:dyDescent="0.25">
      <c r="A48" s="38">
        <v>173</v>
      </c>
      <c r="B48" s="41">
        <v>0</v>
      </c>
      <c r="C48" s="40"/>
      <c r="D48" s="18"/>
      <c r="E48" s="40"/>
      <c r="F48" s="40"/>
      <c r="G48" s="40"/>
      <c r="H48" s="40"/>
      <c r="I48" s="40"/>
      <c r="J48" s="40"/>
      <c r="K48" s="40"/>
      <c r="L48" s="40"/>
      <c r="M48" s="55" t="s">
        <v>109</v>
      </c>
      <c r="N48" s="4">
        <v>455</v>
      </c>
      <c r="O48" s="59">
        <v>0.11</v>
      </c>
      <c r="P48" s="42"/>
      <c r="Q48" s="68">
        <v>26</v>
      </c>
      <c r="R48" s="40"/>
      <c r="S48" s="40"/>
      <c r="T48" s="2">
        <v>8.0726747512817383</v>
      </c>
      <c r="U48" s="9">
        <v>0.26137500000000002</v>
      </c>
      <c r="V48" s="9">
        <v>1</v>
      </c>
      <c r="W48" s="9">
        <v>2.1099953631162647</v>
      </c>
      <c r="X48" s="9">
        <v>0</v>
      </c>
      <c r="Y48" s="14">
        <v>0</v>
      </c>
      <c r="Z48" s="9">
        <f t="shared" si="0"/>
        <v>2.1099953631162647</v>
      </c>
      <c r="AA48" s="43"/>
      <c r="AC48" s="3">
        <v>34.596226613952766</v>
      </c>
      <c r="AD48" s="44" t="s">
        <v>101</v>
      </c>
      <c r="AE48" s="3">
        <v>14.395981586123161</v>
      </c>
      <c r="AF48" s="44" t="s">
        <v>101</v>
      </c>
      <c r="AG48" s="62"/>
      <c r="AH48" s="62"/>
    </row>
    <row r="49" spans="1:34" x14ac:dyDescent="0.25">
      <c r="A49" s="38">
        <v>174</v>
      </c>
      <c r="B49" s="41">
        <v>0</v>
      </c>
      <c r="C49" s="40"/>
      <c r="D49" s="18"/>
      <c r="E49" s="40"/>
      <c r="F49" s="40"/>
      <c r="G49" s="40"/>
      <c r="H49" s="40"/>
      <c r="I49" s="40"/>
      <c r="J49" s="40"/>
      <c r="K49" s="40"/>
      <c r="L49" s="40"/>
      <c r="M49" s="57"/>
      <c r="N49" s="4">
        <v>470</v>
      </c>
      <c r="O49" s="5">
        <v>0.13</v>
      </c>
      <c r="P49" s="42"/>
      <c r="Q49" s="67"/>
      <c r="R49" s="40"/>
      <c r="S49" s="40"/>
      <c r="T49" s="2">
        <v>6.4192342758178711</v>
      </c>
      <c r="U49" s="9">
        <v>0.28162500000000001</v>
      </c>
      <c r="V49" s="9">
        <v>1</v>
      </c>
      <c r="W49" s="9">
        <v>1.8078168529272081</v>
      </c>
      <c r="X49" s="9">
        <v>0</v>
      </c>
      <c r="Y49" s="14">
        <v>0</v>
      </c>
      <c r="Z49" s="9">
        <f t="shared" si="0"/>
        <v>1.8078168529272081</v>
      </c>
      <c r="AA49" s="43"/>
      <c r="AC49" s="3">
        <v>36.404043466879976</v>
      </c>
      <c r="AD49" s="44" t="s">
        <v>101</v>
      </c>
      <c r="AE49" s="3">
        <v>16.438815384675369</v>
      </c>
      <c r="AF49" s="44" t="s">
        <v>101</v>
      </c>
      <c r="AG49" s="62"/>
      <c r="AH49" s="62"/>
    </row>
    <row r="50" spans="1:34" x14ac:dyDescent="0.25">
      <c r="A50" s="38">
        <v>175</v>
      </c>
      <c r="B50" s="41">
        <v>0</v>
      </c>
      <c r="C50" s="19">
        <v>0</v>
      </c>
      <c r="D50" s="18"/>
      <c r="E50" s="40"/>
      <c r="F50" s="40"/>
      <c r="G50" s="40"/>
      <c r="H50" s="40"/>
      <c r="I50" s="40"/>
      <c r="J50" s="40"/>
      <c r="K50" s="40"/>
      <c r="L50" s="40"/>
      <c r="M50" s="38"/>
      <c r="N50" s="4">
        <v>485</v>
      </c>
      <c r="O50" s="5">
        <v>0.15</v>
      </c>
      <c r="P50" s="42"/>
      <c r="Q50" s="67"/>
      <c r="R50" s="40"/>
      <c r="S50" s="40"/>
      <c r="T50" s="2">
        <v>6.5819334983825684</v>
      </c>
      <c r="U50" s="9">
        <v>0.301875</v>
      </c>
      <c r="V50" s="9">
        <v>1</v>
      </c>
      <c r="W50" s="9">
        <v>1.9869211748242379</v>
      </c>
      <c r="X50" s="9">
        <v>0</v>
      </c>
      <c r="Y50" s="14">
        <v>0</v>
      </c>
      <c r="Z50" s="9">
        <f t="shared" si="0"/>
        <v>1.9869211748242379</v>
      </c>
      <c r="AA50" s="43"/>
      <c r="AC50" s="3">
        <v>38.390964641704215</v>
      </c>
      <c r="AD50" s="44" t="s">
        <v>101</v>
      </c>
      <c r="AE50" s="3">
        <v>18.660753505124607</v>
      </c>
      <c r="AF50" s="44" t="s">
        <v>101</v>
      </c>
      <c r="AG50" s="62"/>
      <c r="AH50" s="62"/>
    </row>
    <row r="51" spans="1:34" x14ac:dyDescent="0.25">
      <c r="A51" s="38">
        <v>176</v>
      </c>
      <c r="B51" s="50">
        <v>6</v>
      </c>
      <c r="C51" s="40"/>
      <c r="D51" s="18"/>
      <c r="E51" s="40"/>
      <c r="F51" s="40"/>
      <c r="G51" s="40"/>
      <c r="H51" s="40"/>
      <c r="I51" s="40"/>
      <c r="J51" s="40"/>
      <c r="K51" s="40"/>
      <c r="L51" s="40"/>
      <c r="M51" s="55" t="s">
        <v>110</v>
      </c>
      <c r="N51" s="4">
        <v>500</v>
      </c>
      <c r="O51" s="5">
        <v>0.17</v>
      </c>
      <c r="P51" s="42"/>
      <c r="Q51" s="68">
        <v>32</v>
      </c>
      <c r="R51" s="40"/>
      <c r="S51" s="40"/>
      <c r="T51" s="2">
        <v>5.6228294372558594</v>
      </c>
      <c r="U51" s="9">
        <v>0.32212499999999999</v>
      </c>
      <c r="V51" s="9">
        <v>1</v>
      </c>
      <c r="W51" s="9">
        <v>1.8112539324760437</v>
      </c>
      <c r="X51" s="9">
        <v>3.7349999999999994</v>
      </c>
      <c r="Y51" s="14">
        <v>0</v>
      </c>
      <c r="Z51" s="9">
        <f t="shared" si="0"/>
        <v>5.5462539324760431</v>
      </c>
      <c r="AA51" s="43"/>
      <c r="AC51" s="3">
        <v>37.937218574180257</v>
      </c>
      <c r="AD51" s="44" t="s">
        <v>101</v>
      </c>
      <c r="AE51" s="3">
        <v>18.44202438322565</v>
      </c>
      <c r="AF51" s="44" t="s">
        <v>101</v>
      </c>
      <c r="AG51" s="62"/>
      <c r="AH51" s="62"/>
    </row>
    <row r="52" spans="1:34" x14ac:dyDescent="0.25">
      <c r="A52" s="38">
        <v>177</v>
      </c>
      <c r="B52" s="50">
        <v>5</v>
      </c>
      <c r="C52" s="40"/>
      <c r="D52" s="18"/>
      <c r="E52" s="40"/>
      <c r="F52" s="40"/>
      <c r="G52" s="40"/>
      <c r="H52" s="40"/>
      <c r="I52" s="40"/>
      <c r="J52" s="40"/>
      <c r="K52" s="40"/>
      <c r="L52" s="40"/>
      <c r="M52" s="57"/>
      <c r="N52" s="4">
        <v>520</v>
      </c>
      <c r="O52" s="5">
        <v>0.19</v>
      </c>
      <c r="P52" s="42"/>
      <c r="Q52" s="67"/>
      <c r="R52" s="40"/>
      <c r="S52" s="40"/>
      <c r="T52" s="2">
        <v>4.7449131011962891</v>
      </c>
      <c r="U52" s="9">
        <v>0.34237499999999998</v>
      </c>
      <c r="V52" s="9">
        <v>1</v>
      </c>
      <c r="W52" s="9">
        <v>1.6245396230220794</v>
      </c>
      <c r="X52" s="9">
        <v>2.4228734781742105</v>
      </c>
      <c r="Y52" s="14">
        <v>0</v>
      </c>
      <c r="Z52" s="9">
        <f t="shared" si="0"/>
        <v>4.0474131011962902</v>
      </c>
      <c r="AA52" s="43"/>
      <c r="AC52" s="3">
        <v>36.984631675376548</v>
      </c>
      <c r="AD52" s="44" t="s">
        <v>101</v>
      </c>
      <c r="AE52" s="3">
        <v>17.80279341192194</v>
      </c>
      <c r="AF52" s="44" t="s">
        <v>101</v>
      </c>
      <c r="AG52" s="62"/>
      <c r="AH52" s="62"/>
    </row>
    <row r="53" spans="1:34" x14ac:dyDescent="0.25">
      <c r="A53" s="38">
        <v>178</v>
      </c>
      <c r="B53" s="41">
        <v>0</v>
      </c>
      <c r="C53" s="40"/>
      <c r="D53" s="18"/>
      <c r="E53" s="40"/>
      <c r="F53" s="40"/>
      <c r="G53" s="40"/>
      <c r="H53" s="40"/>
      <c r="I53" s="40"/>
      <c r="J53" s="40"/>
      <c r="K53" s="40"/>
      <c r="L53" s="40"/>
      <c r="M53" s="38"/>
      <c r="N53" s="4">
        <v>540</v>
      </c>
      <c r="O53" s="5">
        <v>0.22</v>
      </c>
      <c r="P53" s="42"/>
      <c r="Q53" s="67"/>
      <c r="R53" s="40"/>
      <c r="S53" s="40"/>
      <c r="T53" s="2">
        <v>7.0584020614624023</v>
      </c>
      <c r="U53" s="9">
        <v>0.37275000000000003</v>
      </c>
      <c r="V53" s="9">
        <v>1</v>
      </c>
      <c r="W53" s="9">
        <v>2.6310193684101106</v>
      </c>
      <c r="X53" s="9">
        <v>0</v>
      </c>
      <c r="Y53" s="14">
        <v>0</v>
      </c>
      <c r="Z53" s="9">
        <f t="shared" si="0"/>
        <v>2.6310193684101106</v>
      </c>
      <c r="AA53" s="43"/>
      <c r="AC53" s="3">
        <v>39.615651043786656</v>
      </c>
      <c r="AD53" s="44" t="s">
        <v>101</v>
      </c>
      <c r="AE53" s="3">
        <v>20.747168707832053</v>
      </c>
      <c r="AF53" s="44" t="s">
        <v>101</v>
      </c>
      <c r="AG53" s="62"/>
      <c r="AH53" s="62"/>
    </row>
    <row r="54" spans="1:34" x14ac:dyDescent="0.25">
      <c r="A54" s="38">
        <v>179</v>
      </c>
      <c r="B54" s="41">
        <v>0</v>
      </c>
      <c r="C54" s="40"/>
      <c r="D54" s="18"/>
      <c r="E54" s="40"/>
      <c r="F54" s="40"/>
      <c r="G54" s="40"/>
      <c r="H54" s="40"/>
      <c r="I54" s="40"/>
      <c r="J54" s="40"/>
      <c r="K54" s="40"/>
      <c r="L54" s="40"/>
      <c r="M54" s="56"/>
      <c r="N54" s="4">
        <v>560</v>
      </c>
      <c r="O54" s="5">
        <v>0.26</v>
      </c>
      <c r="P54" s="42"/>
      <c r="Q54" s="67"/>
      <c r="R54" s="40"/>
      <c r="S54" s="40"/>
      <c r="T54" s="2">
        <v>7.1265182495117187</v>
      </c>
      <c r="U54" s="9">
        <v>0.41325000000000001</v>
      </c>
      <c r="V54" s="9">
        <v>1</v>
      </c>
      <c r="W54" s="9">
        <v>2.9450336666107177</v>
      </c>
      <c r="X54" s="9">
        <v>0</v>
      </c>
      <c r="Y54" s="14">
        <v>0</v>
      </c>
      <c r="Z54" s="9">
        <f t="shared" si="0"/>
        <v>2.9450336666107177</v>
      </c>
      <c r="AA54" s="43"/>
      <c r="AC54" s="3">
        <v>42.560684710397375</v>
      </c>
      <c r="AD54" s="44" t="s">
        <v>101</v>
      </c>
      <c r="AE54" s="3">
        <v>24.00555830194277</v>
      </c>
      <c r="AF54" s="44" t="s">
        <v>101</v>
      </c>
      <c r="AG54" s="62"/>
      <c r="AH54" s="62"/>
    </row>
    <row r="55" spans="1:34" x14ac:dyDescent="0.25">
      <c r="A55" s="38">
        <v>180</v>
      </c>
      <c r="B55" s="41">
        <v>0</v>
      </c>
      <c r="C55" s="40"/>
      <c r="D55" s="18"/>
      <c r="E55" s="19">
        <v>17.0625</v>
      </c>
      <c r="F55" s="19">
        <v>18.424844695000001</v>
      </c>
      <c r="G55" s="19">
        <v>18.507851719999998</v>
      </c>
      <c r="H55" s="19">
        <v>16.611098412499999</v>
      </c>
      <c r="I55" s="19">
        <v>16.506169710000002</v>
      </c>
      <c r="J55" s="19">
        <v>15.392822200000001</v>
      </c>
      <c r="K55" s="19">
        <v>19.532416410000003</v>
      </c>
      <c r="L55" s="40"/>
      <c r="M55" s="55" t="s">
        <v>111</v>
      </c>
      <c r="N55" s="4">
        <v>580</v>
      </c>
      <c r="O55" s="59">
        <v>0.28000000000000003</v>
      </c>
      <c r="P55" s="42"/>
      <c r="Q55" s="68">
        <v>50</v>
      </c>
      <c r="R55" s="40"/>
      <c r="S55" s="40"/>
      <c r="T55" s="2">
        <v>6.9109897613525391</v>
      </c>
      <c r="U55" s="9">
        <v>0.4335</v>
      </c>
      <c r="V55" s="9">
        <v>1</v>
      </c>
      <c r="W55" s="9">
        <v>2.9959140615463258</v>
      </c>
      <c r="X55" s="9">
        <v>0</v>
      </c>
      <c r="Y55" s="14">
        <v>0</v>
      </c>
      <c r="Z55" s="9">
        <f t="shared" si="0"/>
        <v>2.9959140615463258</v>
      </c>
      <c r="AA55" s="43"/>
      <c r="AC55" s="3">
        <v>45.556598771943698</v>
      </c>
      <c r="AD55" s="19">
        <v>46.462365517500004</v>
      </c>
      <c r="AE55" s="3">
        <v>27.314828290989098</v>
      </c>
      <c r="AF55" s="19">
        <v>35.284008679000003</v>
      </c>
      <c r="AG55" s="62"/>
      <c r="AH55" s="62"/>
    </row>
    <row r="56" spans="1:34" x14ac:dyDescent="0.25">
      <c r="A56" s="38">
        <v>181</v>
      </c>
      <c r="B56" s="41">
        <v>0</v>
      </c>
      <c r="C56" s="40"/>
      <c r="D56" s="18"/>
      <c r="E56" s="40"/>
      <c r="F56" s="40"/>
      <c r="G56" s="40"/>
      <c r="H56" s="40"/>
      <c r="I56" s="40"/>
      <c r="J56" s="40"/>
      <c r="K56" s="40"/>
      <c r="L56" s="40"/>
      <c r="M56" s="57"/>
      <c r="N56" s="4">
        <v>600</v>
      </c>
      <c r="O56" s="5">
        <v>0.28999999999999998</v>
      </c>
      <c r="P56" s="42"/>
      <c r="Q56" s="67"/>
      <c r="R56" s="40"/>
      <c r="S56" s="40"/>
      <c r="T56" s="2">
        <v>7.4240455627441406</v>
      </c>
      <c r="U56" s="9">
        <v>0.44362499999999994</v>
      </c>
      <c r="V56" s="9">
        <v>1</v>
      </c>
      <c r="W56" s="9">
        <v>3.2934922127723687</v>
      </c>
      <c r="X56" s="9">
        <v>0</v>
      </c>
      <c r="Y56" s="14">
        <v>0</v>
      </c>
      <c r="Z56" s="9">
        <f t="shared" si="0"/>
        <v>3.2934922127723687</v>
      </c>
      <c r="AA56" s="43"/>
      <c r="AC56" s="3">
        <v>48.850090984716068</v>
      </c>
      <c r="AD56" s="44" t="s">
        <v>101</v>
      </c>
      <c r="AE56" s="3">
        <v>30.921676431261467</v>
      </c>
      <c r="AF56" s="44" t="s">
        <v>101</v>
      </c>
      <c r="AG56" s="62"/>
      <c r="AH56" s="62"/>
    </row>
    <row r="57" spans="1:34" x14ac:dyDescent="0.25">
      <c r="A57" s="38">
        <v>182</v>
      </c>
      <c r="B57" s="50">
        <v>4</v>
      </c>
      <c r="C57" s="19">
        <v>12.25</v>
      </c>
      <c r="D57" s="18"/>
      <c r="E57" s="40"/>
      <c r="F57" s="40"/>
      <c r="G57" s="40"/>
      <c r="H57" s="40"/>
      <c r="I57" s="40"/>
      <c r="J57" s="40"/>
      <c r="K57" s="40"/>
      <c r="L57" s="40"/>
      <c r="M57" s="38"/>
      <c r="N57" s="4">
        <v>620</v>
      </c>
      <c r="O57" s="59">
        <v>0.3</v>
      </c>
      <c r="P57" s="42"/>
      <c r="Q57" s="67"/>
      <c r="R57" s="19">
        <v>24</v>
      </c>
      <c r="S57" s="40"/>
      <c r="T57" s="2">
        <v>7.3281750679016113</v>
      </c>
      <c r="U57" s="9">
        <v>0.45374999999999999</v>
      </c>
      <c r="V57" s="9">
        <v>1</v>
      </c>
      <c r="W57" s="9">
        <v>3.3251594370603561</v>
      </c>
      <c r="X57" s="9">
        <v>3.2249999999999996</v>
      </c>
      <c r="Y57" s="14">
        <v>0</v>
      </c>
      <c r="Z57" s="9">
        <f t="shared" si="0"/>
        <v>6.5501594370603557</v>
      </c>
      <c r="AA57" s="43"/>
      <c r="AC57" s="3">
        <v>39.150250421776427</v>
      </c>
      <c r="AD57" s="44" t="s">
        <v>101</v>
      </c>
      <c r="AE57" s="3">
        <v>21.535191795821824</v>
      </c>
      <c r="AF57" s="44" t="s">
        <v>101</v>
      </c>
      <c r="AG57" s="62"/>
      <c r="AH57" s="62"/>
    </row>
    <row r="58" spans="1:34" x14ac:dyDescent="0.25">
      <c r="A58" s="38">
        <v>183</v>
      </c>
      <c r="B58" s="41">
        <v>0</v>
      </c>
      <c r="C58" s="40"/>
      <c r="D58" s="18"/>
      <c r="E58" s="40"/>
      <c r="F58" s="40"/>
      <c r="G58" s="40"/>
      <c r="H58" s="40"/>
      <c r="I58" s="40"/>
      <c r="J58" s="40"/>
      <c r="K58" s="40"/>
      <c r="L58" s="40"/>
      <c r="M58" s="38"/>
      <c r="N58" s="4">
        <v>640</v>
      </c>
      <c r="O58" s="5">
        <v>0.35</v>
      </c>
      <c r="P58" s="42"/>
      <c r="Q58" s="67"/>
      <c r="R58" s="40"/>
      <c r="S58" s="40"/>
      <c r="T58" s="2">
        <v>5.837104320526123</v>
      </c>
      <c r="U58" s="9">
        <v>0.50437499999999991</v>
      </c>
      <c r="V58" s="9">
        <v>1</v>
      </c>
      <c r="W58" s="9">
        <v>2.9440894916653626</v>
      </c>
      <c r="X58" s="9">
        <v>0</v>
      </c>
      <c r="Y58" s="14">
        <v>0</v>
      </c>
      <c r="Z58" s="9">
        <f t="shared" si="0"/>
        <v>2.9440894916653626</v>
      </c>
      <c r="AA58" s="43"/>
      <c r="AC58" s="3">
        <v>42.094339913441786</v>
      </c>
      <c r="AD58" s="44" t="s">
        <v>101</v>
      </c>
      <c r="AE58" s="3">
        <v>24.792637214987188</v>
      </c>
      <c r="AF58" s="44" t="s">
        <v>101</v>
      </c>
      <c r="AG58" s="62"/>
      <c r="AH58" s="62"/>
    </row>
    <row r="59" spans="1:34" x14ac:dyDescent="0.25">
      <c r="A59" s="38">
        <v>184</v>
      </c>
      <c r="B59" s="41">
        <v>0</v>
      </c>
      <c r="C59" s="40"/>
      <c r="D59" s="18"/>
      <c r="E59" s="40"/>
      <c r="F59" s="40"/>
      <c r="G59" s="40"/>
      <c r="H59" s="40"/>
      <c r="I59" s="40"/>
      <c r="J59" s="40"/>
      <c r="K59" s="40"/>
      <c r="L59" s="40"/>
      <c r="M59" s="38"/>
      <c r="N59" s="4">
        <v>660</v>
      </c>
      <c r="O59" s="5">
        <v>0.4</v>
      </c>
      <c r="P59" s="42"/>
      <c r="Q59" s="67"/>
      <c r="R59" s="40"/>
      <c r="S59" s="40"/>
      <c r="T59" s="2">
        <v>5.3297715187072754</v>
      </c>
      <c r="U59" s="9">
        <v>0.55500000000000005</v>
      </c>
      <c r="V59" s="9">
        <v>1</v>
      </c>
      <c r="W59" s="9">
        <v>2.9580231928825382</v>
      </c>
      <c r="X59" s="9">
        <v>0</v>
      </c>
      <c r="Y59" s="14">
        <v>0</v>
      </c>
      <c r="Z59" s="9">
        <f t="shared" si="0"/>
        <v>2.9580231928825382</v>
      </c>
      <c r="AA59" s="43"/>
      <c r="AC59" s="3">
        <v>45.052363106324322</v>
      </c>
      <c r="AD59" s="44" t="s">
        <v>101</v>
      </c>
      <c r="AE59" s="3">
        <v>28.064016335369729</v>
      </c>
      <c r="AF59" s="44" t="s">
        <v>101</v>
      </c>
      <c r="AG59" s="62"/>
      <c r="AH59" s="62"/>
    </row>
    <row r="60" spans="1:34" x14ac:dyDescent="0.25">
      <c r="A60" s="38">
        <v>185</v>
      </c>
      <c r="B60" s="50">
        <v>2.032</v>
      </c>
      <c r="C60" s="40"/>
      <c r="D60" s="18"/>
      <c r="E60" s="40"/>
      <c r="F60" s="40"/>
      <c r="G60" s="40"/>
      <c r="H60" s="40"/>
      <c r="I60" s="40"/>
      <c r="J60" s="40"/>
      <c r="K60" s="40"/>
      <c r="L60" s="40"/>
      <c r="M60" s="38"/>
      <c r="N60" s="4">
        <v>680</v>
      </c>
      <c r="O60" s="5">
        <v>0.45</v>
      </c>
      <c r="P60" s="42"/>
      <c r="Q60" s="67"/>
      <c r="R60" s="40"/>
      <c r="S60" s="40"/>
      <c r="T60" s="2">
        <v>4.7423171997070313</v>
      </c>
      <c r="U60" s="9">
        <v>0.60562499999999997</v>
      </c>
      <c r="V60" s="9">
        <v>1</v>
      </c>
      <c r="W60" s="9">
        <v>2.8720658540725705</v>
      </c>
      <c r="X60" s="9">
        <v>0.83820000000000006</v>
      </c>
      <c r="Y60" s="14">
        <v>0</v>
      </c>
      <c r="Z60" s="9">
        <f t="shared" ref="Z60:Z123" si="1">W60+X60</f>
        <v>3.7102658540725706</v>
      </c>
      <c r="AA60" s="43"/>
      <c r="AC60" s="3">
        <v>46.730628960396892</v>
      </c>
      <c r="AD60" s="44" t="s">
        <v>101</v>
      </c>
      <c r="AE60" s="3">
        <v>30.055638116942298</v>
      </c>
      <c r="AF60" s="44" t="s">
        <v>101</v>
      </c>
      <c r="AG60" s="62"/>
      <c r="AH60" s="62"/>
    </row>
    <row r="61" spans="1:34" x14ac:dyDescent="0.25">
      <c r="A61" s="38">
        <v>186</v>
      </c>
      <c r="B61" s="41">
        <v>0</v>
      </c>
      <c r="C61" s="40"/>
      <c r="D61" s="18"/>
      <c r="E61" s="40"/>
      <c r="F61" s="40"/>
      <c r="G61" s="40"/>
      <c r="H61" s="40"/>
      <c r="I61" s="40"/>
      <c r="J61" s="40"/>
      <c r="K61" s="40"/>
      <c r="L61" s="40"/>
      <c r="M61" s="56"/>
      <c r="N61" s="4">
        <v>700</v>
      </c>
      <c r="O61" s="5">
        <v>0.5</v>
      </c>
      <c r="P61" s="42"/>
      <c r="Q61" s="67"/>
      <c r="R61" s="40"/>
      <c r="S61" s="40"/>
      <c r="T61" s="2">
        <v>4.5473852157592773</v>
      </c>
      <c r="U61" s="9">
        <v>0.65625</v>
      </c>
      <c r="V61" s="9">
        <v>1</v>
      </c>
      <c r="W61" s="9">
        <v>2.9842215478420258</v>
      </c>
      <c r="X61" s="9">
        <v>0</v>
      </c>
      <c r="Y61" s="14">
        <v>0</v>
      </c>
      <c r="Z61" s="9">
        <f t="shared" si="1"/>
        <v>2.9842215478420258</v>
      </c>
      <c r="AA61" s="43"/>
      <c r="AC61" s="3">
        <v>49.714850508238918</v>
      </c>
      <c r="AD61" s="44" t="s">
        <v>101</v>
      </c>
      <c r="AE61" s="3">
        <v>33.353215592284322</v>
      </c>
      <c r="AF61" s="44" t="s">
        <v>101</v>
      </c>
      <c r="AG61" s="62"/>
      <c r="AH61" s="62"/>
    </row>
    <row r="62" spans="1:34" x14ac:dyDescent="0.25">
      <c r="A62" s="38">
        <v>187</v>
      </c>
      <c r="B62" s="50">
        <v>2.032</v>
      </c>
      <c r="C62" s="40"/>
      <c r="D62" s="18"/>
      <c r="E62" s="19">
        <v>17.524999999999999</v>
      </c>
      <c r="F62" s="19">
        <v>16.174829785</v>
      </c>
      <c r="G62" s="19">
        <v>17.676583817500003</v>
      </c>
      <c r="H62" s="19">
        <v>16.1136823975</v>
      </c>
      <c r="I62" s="19">
        <v>15.764834525000001</v>
      </c>
      <c r="J62" s="19">
        <v>14.997372500000001</v>
      </c>
      <c r="K62" s="19">
        <v>19.265122500000004</v>
      </c>
      <c r="L62" s="40"/>
      <c r="M62" s="55" t="s">
        <v>112</v>
      </c>
      <c r="N62" s="4">
        <v>720</v>
      </c>
      <c r="O62" s="5">
        <v>0.52</v>
      </c>
      <c r="P62" s="66">
        <v>0.96</v>
      </c>
      <c r="Q62" s="68">
        <v>74</v>
      </c>
      <c r="R62" s="40"/>
      <c r="S62" s="40"/>
      <c r="T62" s="2">
        <v>6.5224370956420898</v>
      </c>
      <c r="U62" s="9">
        <v>0.67649999999999999</v>
      </c>
      <c r="V62" s="9">
        <v>1</v>
      </c>
      <c r="W62" s="9">
        <v>4.4124286952018741</v>
      </c>
      <c r="X62" s="9">
        <v>0.73151999999999995</v>
      </c>
      <c r="Y62" s="14">
        <v>0</v>
      </c>
      <c r="Z62" s="9">
        <f t="shared" si="1"/>
        <v>5.1439486952018738</v>
      </c>
      <c r="AA62" s="43"/>
      <c r="AC62" s="3">
        <v>52.826799203440792</v>
      </c>
      <c r="AD62" s="19">
        <v>56.504711999999998</v>
      </c>
      <c r="AE62" s="3">
        <v>36.778520214986195</v>
      </c>
      <c r="AF62" s="19">
        <v>48.123734337749994</v>
      </c>
      <c r="AG62" s="62"/>
      <c r="AH62" s="62"/>
    </row>
    <row r="63" spans="1:34" x14ac:dyDescent="0.25">
      <c r="A63" s="38">
        <v>188</v>
      </c>
      <c r="B63" s="41">
        <v>0</v>
      </c>
      <c r="C63" s="40"/>
      <c r="D63" s="18"/>
      <c r="E63" s="40"/>
      <c r="F63" s="40"/>
      <c r="G63" s="40"/>
      <c r="H63" s="40"/>
      <c r="I63" s="40"/>
      <c r="J63" s="40"/>
      <c r="K63" s="40"/>
      <c r="L63" s="40"/>
      <c r="M63" s="38"/>
      <c r="N63" s="4">
        <v>740</v>
      </c>
      <c r="O63" s="59">
        <v>0.54</v>
      </c>
      <c r="P63" s="42"/>
      <c r="Q63" s="67"/>
      <c r="R63" s="40"/>
      <c r="S63" s="40"/>
      <c r="T63" s="2">
        <v>7.3702692985534668</v>
      </c>
      <c r="U63" s="9">
        <v>0.69674999999999998</v>
      </c>
      <c r="V63" s="9">
        <v>1</v>
      </c>
      <c r="W63" s="9">
        <v>5.1352351337671278</v>
      </c>
      <c r="X63" s="9">
        <v>0</v>
      </c>
      <c r="Y63" s="14">
        <v>0</v>
      </c>
      <c r="Z63" s="9">
        <f t="shared" si="1"/>
        <v>5.1352351337671278</v>
      </c>
      <c r="AA63" s="43"/>
      <c r="AC63" s="3">
        <v>57.962034337207918</v>
      </c>
      <c r="AD63" s="44" t="s">
        <v>101</v>
      </c>
      <c r="AE63" s="3">
        <v>42.227111276253318</v>
      </c>
      <c r="AF63" s="44" t="s">
        <v>101</v>
      </c>
      <c r="AG63" s="62"/>
      <c r="AH63" s="62"/>
    </row>
    <row r="64" spans="1:34" x14ac:dyDescent="0.25">
      <c r="A64" s="38">
        <v>189</v>
      </c>
      <c r="B64" s="41">
        <v>0</v>
      </c>
      <c r="C64" s="40"/>
      <c r="D64" s="18"/>
      <c r="E64" s="40"/>
      <c r="F64" s="40"/>
      <c r="G64" s="40"/>
      <c r="H64" s="40"/>
      <c r="I64" s="40"/>
      <c r="J64" s="40"/>
      <c r="K64" s="40"/>
      <c r="L64" s="40"/>
      <c r="M64" s="55" t="s">
        <v>112</v>
      </c>
      <c r="N64" s="4">
        <v>760</v>
      </c>
      <c r="O64" s="5">
        <v>0.56999999999999995</v>
      </c>
      <c r="P64" s="42"/>
      <c r="Q64" s="67"/>
      <c r="R64" s="40"/>
      <c r="S64" s="40"/>
      <c r="T64" s="2">
        <v>9.3146228790283203</v>
      </c>
      <c r="U64" s="9">
        <v>0.72712499999999991</v>
      </c>
      <c r="V64" s="9">
        <v>1</v>
      </c>
      <c r="W64" s="9">
        <v>6.7728951609134667</v>
      </c>
      <c r="X64" s="9">
        <v>0</v>
      </c>
      <c r="Y64" s="14">
        <v>0</v>
      </c>
      <c r="Z64" s="9">
        <f t="shared" si="1"/>
        <v>6.7728951609134667</v>
      </c>
      <c r="AA64" s="43"/>
      <c r="AC64" s="3">
        <v>64.734929498121389</v>
      </c>
      <c r="AD64" s="44" t="s">
        <v>101</v>
      </c>
      <c r="AE64" s="3">
        <v>49.477269957666785</v>
      </c>
      <c r="AF64" s="44" t="s">
        <v>101</v>
      </c>
      <c r="AG64" s="62"/>
      <c r="AH64" s="62"/>
    </row>
    <row r="65" spans="1:34" x14ac:dyDescent="0.25">
      <c r="A65" s="38">
        <v>190</v>
      </c>
      <c r="B65" s="41">
        <v>0</v>
      </c>
      <c r="C65" s="19">
        <v>19.260000000000002</v>
      </c>
      <c r="D65" s="18"/>
      <c r="E65" s="40"/>
      <c r="F65" s="40"/>
      <c r="G65" s="40"/>
      <c r="H65" s="40"/>
      <c r="I65" s="40"/>
      <c r="J65" s="40"/>
      <c r="K65" s="40"/>
      <c r="L65" s="40"/>
      <c r="M65" s="57"/>
      <c r="N65" s="4">
        <v>780</v>
      </c>
      <c r="O65" s="5">
        <v>0.59</v>
      </c>
      <c r="P65" s="42"/>
      <c r="Q65" s="67"/>
      <c r="R65" s="40"/>
      <c r="S65" s="40"/>
      <c r="T65" s="2">
        <v>6.588676929473877</v>
      </c>
      <c r="U65" s="9">
        <v>0.74737500000000001</v>
      </c>
      <c r="V65" s="9">
        <v>1</v>
      </c>
      <c r="W65" s="9">
        <v>4.9242124201655386</v>
      </c>
      <c r="X65" s="9">
        <v>0.21987974317425341</v>
      </c>
      <c r="Y65" s="14">
        <v>0</v>
      </c>
      <c r="Z65" s="9">
        <f t="shared" si="1"/>
        <v>5.144092163339792</v>
      </c>
      <c r="AA65" s="43"/>
      <c r="AC65" s="3">
        <v>50.61902166146119</v>
      </c>
      <c r="AD65" s="44" t="s">
        <v>101</v>
      </c>
      <c r="AE65" s="3">
        <v>35.838625641506582</v>
      </c>
      <c r="AF65" s="44" t="s">
        <v>101</v>
      </c>
      <c r="AG65" s="62"/>
      <c r="AH65" s="62"/>
    </row>
    <row r="66" spans="1:34" x14ac:dyDescent="0.25">
      <c r="A66" s="38">
        <v>191</v>
      </c>
      <c r="B66" s="41">
        <v>0</v>
      </c>
      <c r="C66" s="40"/>
      <c r="D66" s="18"/>
      <c r="E66" s="19">
        <v>22.995833333333326</v>
      </c>
      <c r="F66" s="19">
        <v>15.291577271623076</v>
      </c>
      <c r="G66" s="19">
        <v>17.082314821990224</v>
      </c>
      <c r="H66" s="19">
        <v>15.9003608159592</v>
      </c>
      <c r="I66" s="19">
        <v>15.695440183146951</v>
      </c>
      <c r="J66" s="19">
        <v>14.914571293941851</v>
      </c>
      <c r="K66" s="19">
        <v>19.322973210581779</v>
      </c>
      <c r="L66" s="40"/>
      <c r="M66" s="56"/>
      <c r="N66" s="4">
        <v>800</v>
      </c>
      <c r="O66" s="5">
        <v>0.61</v>
      </c>
      <c r="P66" s="42"/>
      <c r="Q66" s="67"/>
      <c r="R66" s="40"/>
      <c r="S66" s="40"/>
      <c r="T66" s="2">
        <v>5.4283242225646973</v>
      </c>
      <c r="U66" s="9">
        <v>0.767625</v>
      </c>
      <c r="V66" s="9">
        <v>1</v>
      </c>
      <c r="W66" s="9">
        <v>4.1669173813462255</v>
      </c>
      <c r="X66" s="9">
        <v>0</v>
      </c>
      <c r="Y66" s="14">
        <v>0</v>
      </c>
      <c r="Z66" s="9">
        <f t="shared" si="1"/>
        <v>4.1669173813462255</v>
      </c>
      <c r="AA66" s="43"/>
      <c r="AC66" s="3">
        <v>54.785939042807414</v>
      </c>
      <c r="AD66" s="19">
        <v>53.370991271282506</v>
      </c>
      <c r="AE66" s="3">
        <v>40.482806543352808</v>
      </c>
      <c r="AF66" s="19">
        <v>46.871893311180514</v>
      </c>
      <c r="AG66" s="62"/>
      <c r="AH66" s="62"/>
    </row>
    <row r="67" spans="1:34" x14ac:dyDescent="0.25">
      <c r="A67" s="38">
        <v>192</v>
      </c>
      <c r="B67" s="41">
        <v>0</v>
      </c>
      <c r="C67" s="40"/>
      <c r="D67" s="18"/>
      <c r="E67" s="40"/>
      <c r="F67" s="40"/>
      <c r="G67" s="40"/>
      <c r="H67" s="40"/>
      <c r="I67" s="40"/>
      <c r="J67" s="40"/>
      <c r="K67" s="40"/>
      <c r="L67" s="40"/>
      <c r="M67" s="57"/>
      <c r="N67" s="4">
        <v>820</v>
      </c>
      <c r="O67" s="5">
        <v>0.64</v>
      </c>
      <c r="P67" s="42"/>
      <c r="Q67" s="67"/>
      <c r="R67" s="40"/>
      <c r="S67" s="40"/>
      <c r="T67" s="2">
        <v>8.8507299423217773</v>
      </c>
      <c r="U67" s="9">
        <v>0.79800000000000004</v>
      </c>
      <c r="V67" s="9">
        <v>1</v>
      </c>
      <c r="W67" s="9">
        <v>7.0628824939727783</v>
      </c>
      <c r="X67" s="9">
        <v>0</v>
      </c>
      <c r="Y67" s="14">
        <v>0</v>
      </c>
      <c r="Z67" s="9">
        <f t="shared" si="1"/>
        <v>7.0628824939727783</v>
      </c>
      <c r="AA67" s="43"/>
      <c r="AC67" s="3">
        <v>61.848821536780193</v>
      </c>
      <c r="AD67" s="44" t="s">
        <v>101</v>
      </c>
      <c r="AE67" s="3">
        <v>48.02295255782559</v>
      </c>
      <c r="AF67" s="44" t="s">
        <v>101</v>
      </c>
      <c r="AG67" s="62"/>
      <c r="AH67" s="62"/>
    </row>
    <row r="68" spans="1:34" x14ac:dyDescent="0.25">
      <c r="A68" s="38">
        <v>193</v>
      </c>
      <c r="B68" s="41">
        <v>0</v>
      </c>
      <c r="C68" s="40"/>
      <c r="D68" s="18"/>
      <c r="E68" s="40"/>
      <c r="F68" s="40"/>
      <c r="G68" s="40"/>
      <c r="H68" s="40"/>
      <c r="I68" s="40"/>
      <c r="J68" s="40"/>
      <c r="K68" s="40"/>
      <c r="L68" s="40"/>
      <c r="M68" s="56"/>
      <c r="N68" s="4">
        <v>840</v>
      </c>
      <c r="O68" s="5">
        <v>0.67</v>
      </c>
      <c r="P68" s="42"/>
      <c r="Q68" s="67"/>
      <c r="R68" s="40"/>
      <c r="S68" s="40"/>
      <c r="T68" s="2">
        <v>6.5225472450256348</v>
      </c>
      <c r="U68" s="9">
        <v>0.82837500000000008</v>
      </c>
      <c r="V68" s="9">
        <v>1</v>
      </c>
      <c r="W68" s="9">
        <v>5.4031150740981104</v>
      </c>
      <c r="X68" s="9">
        <v>0</v>
      </c>
      <c r="Y68" s="14">
        <v>0</v>
      </c>
      <c r="Z68" s="9">
        <f t="shared" si="1"/>
        <v>5.4031150740981104</v>
      </c>
      <c r="AA68" s="43"/>
      <c r="AC68" s="3">
        <v>67.251936610878303</v>
      </c>
      <c r="AD68" s="44" t="s">
        <v>101</v>
      </c>
      <c r="AE68" s="3">
        <v>53.903331152423704</v>
      </c>
      <c r="AF68" s="44" t="s">
        <v>101</v>
      </c>
      <c r="AG68" s="62"/>
      <c r="AH68" s="62"/>
    </row>
    <row r="69" spans="1:34" x14ac:dyDescent="0.25">
      <c r="A69" s="38">
        <v>194</v>
      </c>
      <c r="B69" s="41">
        <v>0</v>
      </c>
      <c r="C69" s="40"/>
      <c r="D69" s="18"/>
      <c r="E69" s="40"/>
      <c r="F69" s="40"/>
      <c r="G69" s="40"/>
      <c r="H69" s="40"/>
      <c r="I69" s="40"/>
      <c r="J69" s="40"/>
      <c r="K69" s="40"/>
      <c r="L69" s="40"/>
      <c r="M69" s="55" t="s">
        <v>114</v>
      </c>
      <c r="N69" s="4">
        <v>860</v>
      </c>
      <c r="O69" s="59">
        <v>0.61</v>
      </c>
      <c r="P69" s="66">
        <v>1.95</v>
      </c>
      <c r="Q69" s="68">
        <v>102</v>
      </c>
      <c r="R69" s="40"/>
      <c r="S69" s="40"/>
      <c r="T69" s="2">
        <v>7.6912169456481934</v>
      </c>
      <c r="U69" s="9">
        <v>0.767625</v>
      </c>
      <c r="V69" s="9">
        <v>1</v>
      </c>
      <c r="W69" s="9">
        <v>5.9039704079031941</v>
      </c>
      <c r="X69" s="9">
        <v>0</v>
      </c>
      <c r="Y69" s="14">
        <v>0</v>
      </c>
      <c r="Z69" s="9">
        <f t="shared" si="1"/>
        <v>5.9039704079031941</v>
      </c>
      <c r="AA69" s="43"/>
      <c r="AC69" s="3">
        <v>73.155907018781491</v>
      </c>
      <c r="AD69" s="44" t="s">
        <v>101</v>
      </c>
      <c r="AE69" s="3">
        <v>60.284565080826901</v>
      </c>
      <c r="AF69" s="44" t="s">
        <v>101</v>
      </c>
      <c r="AG69" s="62"/>
      <c r="AH69" s="62"/>
    </row>
    <row r="70" spans="1:34" x14ac:dyDescent="0.25">
      <c r="A70" s="38">
        <v>195</v>
      </c>
      <c r="B70" s="41">
        <v>0</v>
      </c>
      <c r="C70" s="40"/>
      <c r="D70" s="18"/>
      <c r="E70" s="19">
        <v>12.587500000000002</v>
      </c>
      <c r="F70" s="19">
        <v>13.70062123227595</v>
      </c>
      <c r="G70" s="19">
        <v>16.585235130728375</v>
      </c>
      <c r="H70" s="19">
        <v>15.7086953169762</v>
      </c>
      <c r="I70" s="19">
        <v>15.901140086458701</v>
      </c>
      <c r="J70" s="19">
        <v>15.009712383586876</v>
      </c>
      <c r="K70" s="19">
        <v>19.321596127025906</v>
      </c>
      <c r="L70" s="40"/>
      <c r="M70" s="57"/>
      <c r="N70" s="4">
        <v>880</v>
      </c>
      <c r="O70" s="5">
        <v>0.73</v>
      </c>
      <c r="P70" s="42"/>
      <c r="Q70" s="67"/>
      <c r="R70" s="40"/>
      <c r="S70" s="40"/>
      <c r="T70" s="2">
        <v>9.8488254547119141</v>
      </c>
      <c r="U70" s="9">
        <v>0.88912499999999994</v>
      </c>
      <c r="V70" s="9">
        <v>0.89080337454606529</v>
      </c>
      <c r="W70" s="9">
        <v>7.800619889750001</v>
      </c>
      <c r="X70" s="9">
        <v>0</v>
      </c>
      <c r="Y70" s="14">
        <v>0</v>
      </c>
      <c r="Z70" s="9">
        <f t="shared" si="1"/>
        <v>7.800619889750001</v>
      </c>
      <c r="AA70" s="43"/>
      <c r="AC70" s="3">
        <v>80.956526908531487</v>
      </c>
      <c r="AD70" s="19">
        <v>75.822594960058424</v>
      </c>
      <c r="AE70" s="3">
        <v>68.562448491076907</v>
      </c>
      <c r="AF70" s="19">
        <v>71.07737699891797</v>
      </c>
      <c r="AG70" s="62"/>
      <c r="AH70" s="62"/>
    </row>
    <row r="71" spans="1:34" x14ac:dyDescent="0.25">
      <c r="A71" s="38">
        <v>196</v>
      </c>
      <c r="B71" s="41">
        <v>0</v>
      </c>
      <c r="C71" s="19">
        <v>18.055555555555557</v>
      </c>
      <c r="D71" s="18"/>
      <c r="E71" s="40"/>
      <c r="F71" s="40"/>
      <c r="G71" s="40"/>
      <c r="H71" s="40"/>
      <c r="I71" s="40"/>
      <c r="J71" s="40"/>
      <c r="K71" s="40"/>
      <c r="L71" s="40"/>
      <c r="M71" s="38"/>
      <c r="N71" s="4">
        <v>900</v>
      </c>
      <c r="O71" s="59">
        <v>0.75</v>
      </c>
      <c r="P71" s="42"/>
      <c r="Q71" s="67"/>
      <c r="R71" s="40"/>
      <c r="S71" s="40"/>
      <c r="T71" s="2">
        <v>6.6659183502197266</v>
      </c>
      <c r="U71" s="9">
        <v>0.90937499999999993</v>
      </c>
      <c r="V71" s="9">
        <v>0.73532015064588729</v>
      </c>
      <c r="W71" s="9">
        <v>4.4573780277304227</v>
      </c>
      <c r="X71" s="9">
        <v>0</v>
      </c>
      <c r="Y71" s="14">
        <v>0</v>
      </c>
      <c r="Z71" s="9">
        <f t="shared" si="1"/>
        <v>4.4573780277304227</v>
      </c>
      <c r="AA71" s="43"/>
      <c r="AC71" s="3">
        <v>67.358349380706358</v>
      </c>
      <c r="AD71" s="44" t="s">
        <v>101</v>
      </c>
      <c r="AE71" s="3">
        <v>55.441534483751781</v>
      </c>
      <c r="AF71" s="44" t="s">
        <v>101</v>
      </c>
      <c r="AG71" s="62"/>
      <c r="AH71" s="62"/>
    </row>
    <row r="72" spans="1:34" x14ac:dyDescent="0.25">
      <c r="A72" s="38">
        <v>197</v>
      </c>
      <c r="B72" s="41">
        <v>0</v>
      </c>
      <c r="C72" s="40"/>
      <c r="D72" s="18"/>
      <c r="E72" s="40"/>
      <c r="F72" s="40"/>
      <c r="G72" s="40"/>
      <c r="H72" s="40"/>
      <c r="I72" s="40"/>
      <c r="J72" s="40"/>
      <c r="K72" s="40"/>
      <c r="L72" s="40"/>
      <c r="M72" s="57"/>
      <c r="N72" s="4">
        <v>910</v>
      </c>
      <c r="O72" s="5">
        <v>0.76</v>
      </c>
      <c r="P72" s="42"/>
      <c r="Q72" s="67"/>
      <c r="R72" s="40"/>
      <c r="S72" s="40"/>
      <c r="T72" s="2">
        <v>9.2482566833496094</v>
      </c>
      <c r="U72" s="9">
        <v>0.91949999999999998</v>
      </c>
      <c r="V72" s="9">
        <v>1</v>
      </c>
      <c r="W72" s="9">
        <v>8.5037720203399658</v>
      </c>
      <c r="X72" s="9">
        <v>0</v>
      </c>
      <c r="Y72" s="14">
        <v>0</v>
      </c>
      <c r="Z72" s="9">
        <f t="shared" si="1"/>
        <v>8.5037720203399658</v>
      </c>
      <c r="AA72" s="43"/>
      <c r="AC72" s="3">
        <v>75.862121401046323</v>
      </c>
      <c r="AD72" s="44" t="s">
        <v>101</v>
      </c>
      <c r="AE72" s="3">
        <v>64.183938264341748</v>
      </c>
      <c r="AF72" s="44" t="s">
        <v>101</v>
      </c>
      <c r="AG72" s="62"/>
      <c r="AH72" s="62"/>
    </row>
    <row r="73" spans="1:34" x14ac:dyDescent="0.25">
      <c r="A73" s="38">
        <v>198</v>
      </c>
      <c r="B73" s="41">
        <v>0</v>
      </c>
      <c r="C73" s="40"/>
      <c r="D73" s="18"/>
      <c r="E73" s="19">
        <v>16.5625</v>
      </c>
      <c r="F73" s="19">
        <v>13.016116450008001</v>
      </c>
      <c r="G73" s="19">
        <v>15.632314931463824</v>
      </c>
      <c r="H73" s="19">
        <v>14.960912829468299</v>
      </c>
      <c r="I73" s="19">
        <v>15.072748305734951</v>
      </c>
      <c r="J73" s="19">
        <v>14.422575340880876</v>
      </c>
      <c r="K73" s="19">
        <v>18.595579011947954</v>
      </c>
      <c r="L73" s="40"/>
      <c r="M73" s="55" t="s">
        <v>113</v>
      </c>
      <c r="N73" s="4">
        <v>920</v>
      </c>
      <c r="O73" s="59">
        <v>0.77</v>
      </c>
      <c r="P73" s="66">
        <v>2.5299999999999998</v>
      </c>
      <c r="Q73" s="68">
        <v>123</v>
      </c>
      <c r="R73" s="40"/>
      <c r="S73" s="40"/>
      <c r="T73" s="2">
        <v>7.3063406944274902</v>
      </c>
      <c r="U73" s="9">
        <v>0.92962500000000003</v>
      </c>
      <c r="V73" s="9">
        <v>0.85496107385954112</v>
      </c>
      <c r="W73" s="9">
        <v>5.8070298152327107</v>
      </c>
      <c r="X73" s="9">
        <v>0</v>
      </c>
      <c r="Y73" s="14">
        <v>0</v>
      </c>
      <c r="Z73" s="9">
        <f t="shared" si="1"/>
        <v>5.8070298152327107</v>
      </c>
      <c r="AA73" s="43"/>
      <c r="AC73" s="3">
        <v>81.669151216279033</v>
      </c>
      <c r="AD73" s="19">
        <v>77.015717367179619</v>
      </c>
      <c r="AE73" s="3">
        <v>70.229599839824459</v>
      </c>
      <c r="AF73" s="19">
        <v>72.414904045488413</v>
      </c>
      <c r="AG73" s="62"/>
      <c r="AH73" s="62"/>
    </row>
    <row r="74" spans="1:34" x14ac:dyDescent="0.25">
      <c r="A74" s="38">
        <v>199</v>
      </c>
      <c r="B74" s="41">
        <v>0</v>
      </c>
      <c r="C74" s="40"/>
      <c r="D74" s="18"/>
      <c r="E74" s="40"/>
      <c r="F74" s="40"/>
      <c r="G74" s="40"/>
      <c r="H74" s="40"/>
      <c r="I74" s="40"/>
      <c r="J74" s="40"/>
      <c r="K74" s="40"/>
      <c r="L74" s="40"/>
      <c r="M74" s="38"/>
      <c r="N74" s="4">
        <v>930</v>
      </c>
      <c r="O74" s="5">
        <v>0.79</v>
      </c>
      <c r="P74" s="42"/>
      <c r="Q74" s="67"/>
      <c r="R74" s="40"/>
      <c r="S74" s="40"/>
      <c r="T74" s="2">
        <v>7.5017223358154297</v>
      </c>
      <c r="U74" s="9">
        <v>0.94987500000000002</v>
      </c>
      <c r="V74" s="9">
        <v>0.73932392734169849</v>
      </c>
      <c r="W74" s="9">
        <v>5.2681994028325105</v>
      </c>
      <c r="X74" s="9">
        <v>0</v>
      </c>
      <c r="Y74" s="14">
        <v>0</v>
      </c>
      <c r="Z74" s="9">
        <f t="shared" si="1"/>
        <v>5.2681994028325105</v>
      </c>
      <c r="AA74" s="43"/>
      <c r="AC74" s="3">
        <v>86.937350619111541</v>
      </c>
      <c r="AD74" s="44" t="s">
        <v>101</v>
      </c>
      <c r="AE74" s="3">
        <v>75.736431002906969</v>
      </c>
      <c r="AF74" s="44" t="s">
        <v>101</v>
      </c>
      <c r="AG74" s="62"/>
      <c r="AH74" s="62"/>
    </row>
    <row r="75" spans="1:34" x14ac:dyDescent="0.25">
      <c r="A75" s="38">
        <v>200</v>
      </c>
      <c r="B75" s="41">
        <v>0</v>
      </c>
      <c r="C75" s="40"/>
      <c r="D75" s="18"/>
      <c r="E75" s="40"/>
      <c r="F75" s="40"/>
      <c r="G75" s="40"/>
      <c r="H75" s="40"/>
      <c r="I75" s="40"/>
      <c r="J75" s="40"/>
      <c r="K75" s="40"/>
      <c r="L75" s="40"/>
      <c r="M75" s="56"/>
      <c r="N75" s="4">
        <v>940</v>
      </c>
      <c r="O75" s="5">
        <v>0.81</v>
      </c>
      <c r="P75" s="42"/>
      <c r="Q75" s="67"/>
      <c r="R75" s="40"/>
      <c r="S75" s="40"/>
      <c r="T75" s="2">
        <v>6.7137589454650879</v>
      </c>
      <c r="U75" s="9">
        <v>0.96</v>
      </c>
      <c r="V75" s="9">
        <v>0.63698004873463832</v>
      </c>
      <c r="W75" s="9">
        <v>4.105469280263967</v>
      </c>
      <c r="X75" s="9">
        <v>0</v>
      </c>
      <c r="Y75" s="14">
        <v>0</v>
      </c>
      <c r="Z75" s="9">
        <f t="shared" si="1"/>
        <v>4.105469280263967</v>
      </c>
      <c r="AA75" s="43"/>
      <c r="AC75" s="3">
        <v>91.042819899375502</v>
      </c>
      <c r="AD75" s="44" t="s">
        <v>101</v>
      </c>
      <c r="AE75" s="3">
        <v>80.080532043420931</v>
      </c>
      <c r="AF75" s="44" t="s">
        <v>101</v>
      </c>
      <c r="AG75" s="62"/>
      <c r="AH75" s="62"/>
    </row>
    <row r="76" spans="1:34" x14ac:dyDescent="0.25">
      <c r="A76" s="38">
        <v>201</v>
      </c>
      <c r="B76" s="50">
        <v>1</v>
      </c>
      <c r="C76" s="40"/>
      <c r="D76" s="18"/>
      <c r="E76" s="19">
        <v>11.554166666666674</v>
      </c>
      <c r="F76" s="19">
        <v>12.223035040994375</v>
      </c>
      <c r="G76" s="19">
        <v>14.6126617020642</v>
      </c>
      <c r="H76" s="19">
        <v>14.724514181028475</v>
      </c>
      <c r="I76" s="19">
        <v>15.209890632378176</v>
      </c>
      <c r="J76" s="19">
        <v>14.527148573205725</v>
      </c>
      <c r="K76" s="19">
        <v>18.710170052426804</v>
      </c>
      <c r="L76" s="40"/>
      <c r="M76" s="55" t="s">
        <v>113</v>
      </c>
      <c r="N76" s="4">
        <v>950</v>
      </c>
      <c r="O76" s="5">
        <v>0.83</v>
      </c>
      <c r="P76" s="42"/>
      <c r="Q76" s="68">
        <v>136</v>
      </c>
      <c r="R76" s="40"/>
      <c r="S76" s="40"/>
      <c r="T76" s="2">
        <v>8.4427824020385742</v>
      </c>
      <c r="U76" s="9">
        <v>0.95039999999999991</v>
      </c>
      <c r="V76" s="9">
        <v>0.5605310602798238</v>
      </c>
      <c r="W76" s="9">
        <v>4.497712659658804</v>
      </c>
      <c r="X76" s="9">
        <v>0.12750000000000006</v>
      </c>
      <c r="Y76" s="14">
        <v>0</v>
      </c>
      <c r="Z76" s="9">
        <f t="shared" si="1"/>
        <v>4.6252126596588043</v>
      </c>
      <c r="AA76" s="43"/>
      <c r="AC76" s="3">
        <v>94.668032559034302</v>
      </c>
      <c r="AD76" s="19">
        <v>90.675617227738826</v>
      </c>
      <c r="AE76" s="3">
        <v>83.944376463329732</v>
      </c>
      <c r="AF76" s="19">
        <v>86.900131408767322</v>
      </c>
      <c r="AG76" s="62"/>
      <c r="AH76" s="62"/>
    </row>
    <row r="77" spans="1:34" x14ac:dyDescent="0.25">
      <c r="A77" s="38">
        <v>202</v>
      </c>
      <c r="B77" s="40">
        <v>0</v>
      </c>
      <c r="C77" s="19">
        <v>25.063131313131315</v>
      </c>
      <c r="D77" s="18"/>
      <c r="E77" s="40"/>
      <c r="F77" s="40"/>
      <c r="G77" s="40"/>
      <c r="H77" s="40"/>
      <c r="I77" s="40"/>
      <c r="J77" s="40"/>
      <c r="K77" s="40"/>
      <c r="L77" s="40"/>
      <c r="M77" s="38"/>
      <c r="N77" s="4">
        <v>955</v>
      </c>
      <c r="O77" s="5">
        <v>0.85</v>
      </c>
      <c r="P77" s="42"/>
      <c r="Q77" s="67"/>
      <c r="R77" s="40"/>
      <c r="S77" s="40"/>
      <c r="T77" s="2">
        <v>4.6332740783691406</v>
      </c>
      <c r="U77" s="9">
        <v>0.94079999999999997</v>
      </c>
      <c r="V77" s="9">
        <v>0.48784547696195713</v>
      </c>
      <c r="W77" s="9">
        <v>2.1265107519401436</v>
      </c>
      <c r="X77" s="9">
        <v>0</v>
      </c>
      <c r="Y77" s="14">
        <v>0</v>
      </c>
      <c r="Z77" s="9">
        <f t="shared" si="1"/>
        <v>2.1265107519401436</v>
      </c>
      <c r="AA77" s="43"/>
      <c r="AC77" s="3">
        <v>71.731411997843139</v>
      </c>
      <c r="AD77" s="44" t="s">
        <v>101</v>
      </c>
      <c r="AE77" s="3">
        <v>61.127071782263563</v>
      </c>
      <c r="AF77" s="44" t="s">
        <v>101</v>
      </c>
      <c r="AG77" s="62"/>
      <c r="AH77" s="62"/>
    </row>
    <row r="78" spans="1:34" x14ac:dyDescent="0.25">
      <c r="A78" s="38">
        <v>203</v>
      </c>
      <c r="B78" s="41">
        <v>0</v>
      </c>
      <c r="C78" s="40"/>
      <c r="D78" s="18"/>
      <c r="E78" s="19">
        <v>25.987500000000001</v>
      </c>
      <c r="F78" s="19">
        <v>14.409917451622698</v>
      </c>
      <c r="G78" s="19">
        <v>14.827695381448425</v>
      </c>
      <c r="H78" s="19">
        <v>14.937645351502224</v>
      </c>
      <c r="I78" s="19">
        <v>15.806411226142751</v>
      </c>
      <c r="J78" s="19">
        <v>14.70580506370225</v>
      </c>
      <c r="K78" s="19">
        <v>19.338454984166479</v>
      </c>
      <c r="L78" s="40"/>
      <c r="M78" s="56"/>
      <c r="N78" s="4">
        <v>960</v>
      </c>
      <c r="O78" s="5">
        <v>0.87</v>
      </c>
      <c r="P78" s="66">
        <v>3.22</v>
      </c>
      <c r="Q78" s="67"/>
      <c r="R78" s="40"/>
      <c r="S78" s="40"/>
      <c r="T78" s="2">
        <v>7.0463433265686035</v>
      </c>
      <c r="U78" s="9">
        <v>0.93119999999999992</v>
      </c>
      <c r="V78" s="9">
        <v>0.96468186655323862</v>
      </c>
      <c r="W78" s="9">
        <v>6.3298130339228944</v>
      </c>
      <c r="X78" s="9">
        <v>0</v>
      </c>
      <c r="Y78" s="14">
        <v>0</v>
      </c>
      <c r="Z78" s="9">
        <f t="shared" si="1"/>
        <v>6.3298130339228944</v>
      </c>
      <c r="AA78" s="43"/>
      <c r="AC78" s="3">
        <v>78.061225031766028</v>
      </c>
      <c r="AD78" s="19">
        <v>61.180475446279956</v>
      </c>
      <c r="AE78" s="3">
        <v>67.57620069631146</v>
      </c>
      <c r="AF78" s="19">
        <v>57.974356262631957</v>
      </c>
      <c r="AG78" s="62"/>
      <c r="AH78" s="62"/>
    </row>
    <row r="79" spans="1:34" x14ac:dyDescent="0.25">
      <c r="A79" s="38">
        <v>204</v>
      </c>
      <c r="B79" s="41">
        <v>0</v>
      </c>
      <c r="C79" s="40"/>
      <c r="D79" s="18"/>
      <c r="E79" s="40"/>
      <c r="F79" s="40"/>
      <c r="G79" s="40"/>
      <c r="H79" s="40"/>
      <c r="I79" s="40"/>
      <c r="J79" s="40"/>
      <c r="K79" s="40"/>
      <c r="L79" s="40"/>
      <c r="M79" s="38"/>
      <c r="N79" s="4">
        <v>965</v>
      </c>
      <c r="O79" s="59">
        <v>0.89</v>
      </c>
      <c r="P79" s="42"/>
      <c r="Q79" s="67"/>
      <c r="R79" s="40"/>
      <c r="S79" s="40"/>
      <c r="T79" s="2">
        <v>6.3669853210449219</v>
      </c>
      <c r="U79" s="9">
        <v>0.92159999999999997</v>
      </c>
      <c r="V79" s="9">
        <v>0.83793383247107056</v>
      </c>
      <c r="W79" s="9">
        <v>4.9168395983003634</v>
      </c>
      <c r="X79" s="9">
        <v>0</v>
      </c>
      <c r="Y79" s="14">
        <v>0</v>
      </c>
      <c r="Z79" s="9">
        <f t="shared" si="1"/>
        <v>4.9168395983003634</v>
      </c>
      <c r="AA79" s="43"/>
      <c r="AC79" s="3">
        <v>82.978064630066399</v>
      </c>
      <c r="AD79" s="44" t="s">
        <v>101</v>
      </c>
      <c r="AE79" s="3">
        <v>72.612356174736831</v>
      </c>
      <c r="AF79" s="44" t="s">
        <v>101</v>
      </c>
      <c r="AG79" s="62"/>
      <c r="AH79" s="62"/>
    </row>
    <row r="80" spans="1:34" x14ac:dyDescent="0.25">
      <c r="A80" s="38">
        <v>205</v>
      </c>
      <c r="B80" s="41">
        <v>0</v>
      </c>
      <c r="C80" s="19">
        <v>15.088383838383837</v>
      </c>
      <c r="D80" s="18"/>
      <c r="E80" s="40"/>
      <c r="F80" s="40"/>
      <c r="G80" s="40"/>
      <c r="H80" s="40"/>
      <c r="I80" s="40"/>
      <c r="J80" s="40"/>
      <c r="K80" s="40"/>
      <c r="L80" s="40"/>
      <c r="M80" s="55" t="s">
        <v>117</v>
      </c>
      <c r="N80" s="4">
        <v>970</v>
      </c>
      <c r="O80" s="5">
        <v>0.89</v>
      </c>
      <c r="P80" s="42"/>
      <c r="Q80" s="68">
        <v>144</v>
      </c>
      <c r="R80" s="40"/>
      <c r="S80" s="40"/>
      <c r="T80" s="2">
        <v>7.6802682876586914</v>
      </c>
      <c r="U80" s="9">
        <v>0.91199999999999992</v>
      </c>
      <c r="V80" s="9">
        <v>0.74108363924325205</v>
      </c>
      <c r="W80" s="9">
        <v>5.1908497097601698</v>
      </c>
      <c r="X80" s="9">
        <v>0</v>
      </c>
      <c r="Y80" s="14">
        <v>0</v>
      </c>
      <c r="Z80" s="9">
        <f t="shared" si="1"/>
        <v>5.1908497097601698</v>
      </c>
      <c r="AA80" s="43"/>
      <c r="AC80" s="3">
        <v>73.080530501442738</v>
      </c>
      <c r="AD80" s="44" t="s">
        <v>101</v>
      </c>
      <c r="AE80" s="3">
        <v>62.834137926238171</v>
      </c>
      <c r="AF80" s="44" t="s">
        <v>101</v>
      </c>
      <c r="AG80" s="62"/>
      <c r="AH80" s="62"/>
    </row>
    <row r="81" spans="1:34" x14ac:dyDescent="0.25">
      <c r="A81" s="38">
        <v>206</v>
      </c>
      <c r="B81" s="50">
        <v>2.032</v>
      </c>
      <c r="C81" s="40"/>
      <c r="D81" s="18"/>
      <c r="E81" s="40"/>
      <c r="F81" s="40"/>
      <c r="G81" s="40"/>
      <c r="H81" s="40"/>
      <c r="I81" s="40"/>
      <c r="J81" s="40"/>
      <c r="K81" s="40"/>
      <c r="L81" s="40"/>
      <c r="M81" s="38"/>
      <c r="N81" s="4">
        <v>975</v>
      </c>
      <c r="O81" s="5">
        <v>0.89</v>
      </c>
      <c r="P81" s="42"/>
      <c r="Q81" s="67"/>
      <c r="R81" s="40"/>
      <c r="S81" s="40"/>
      <c r="T81" s="2">
        <v>4.1502041816711426</v>
      </c>
      <c r="U81" s="9">
        <v>0.91199999999999992</v>
      </c>
      <c r="V81" s="9">
        <v>0.94595676559737141</v>
      </c>
      <c r="W81" s="9">
        <v>3.5804333165272353</v>
      </c>
      <c r="X81" s="9">
        <v>0.16764000000000001</v>
      </c>
      <c r="Y81" s="14">
        <v>0</v>
      </c>
      <c r="Z81" s="9">
        <f t="shared" si="1"/>
        <v>3.7480733165272353</v>
      </c>
      <c r="AA81" s="43"/>
      <c r="AC81" s="3">
        <v>74.796603817969967</v>
      </c>
      <c r="AD81" s="44" t="s">
        <v>101</v>
      </c>
      <c r="AE81" s="3">
        <v>64.669527122890401</v>
      </c>
      <c r="AF81" s="44" t="s">
        <v>101</v>
      </c>
      <c r="AG81" s="62"/>
      <c r="AH81" s="62"/>
    </row>
    <row r="82" spans="1:34" x14ac:dyDescent="0.25">
      <c r="A82" s="38">
        <v>207</v>
      </c>
      <c r="B82" s="41">
        <v>0</v>
      </c>
      <c r="C82" s="40"/>
      <c r="D82" s="18"/>
      <c r="E82" s="40"/>
      <c r="F82" s="40"/>
      <c r="G82" s="40"/>
      <c r="H82" s="40"/>
      <c r="I82" s="40"/>
      <c r="J82" s="40"/>
      <c r="K82" s="40"/>
      <c r="L82" s="40"/>
      <c r="M82" s="56"/>
      <c r="N82" s="4">
        <v>980</v>
      </c>
      <c r="O82" s="5">
        <v>0.89</v>
      </c>
      <c r="P82" s="42"/>
      <c r="Q82" s="67"/>
      <c r="R82" s="40"/>
      <c r="S82" s="40"/>
      <c r="T82" s="2">
        <v>6.4117083549499512</v>
      </c>
      <c r="U82" s="9">
        <v>0.91199999999999992</v>
      </c>
      <c r="V82" s="9">
        <v>0.91420642816713593</v>
      </c>
      <c r="W82" s="9">
        <v>5.3458019941888981</v>
      </c>
      <c r="X82" s="9">
        <v>0</v>
      </c>
      <c r="Y82" s="14">
        <v>0</v>
      </c>
      <c r="Z82" s="9">
        <f t="shared" si="1"/>
        <v>5.3458019941888981</v>
      </c>
      <c r="AA82" s="43"/>
      <c r="AC82" s="3">
        <v>80.14240581215887</v>
      </c>
      <c r="AD82" s="44" t="s">
        <v>101</v>
      </c>
      <c r="AE82" s="3">
        <v>70.134644997204305</v>
      </c>
      <c r="AF82" s="44" t="s">
        <v>101</v>
      </c>
      <c r="AG82" s="62"/>
      <c r="AH82" s="62"/>
    </row>
    <row r="83" spans="1:34" x14ac:dyDescent="0.25">
      <c r="A83" s="38">
        <v>208</v>
      </c>
      <c r="B83" s="50">
        <v>14</v>
      </c>
      <c r="C83" s="40"/>
      <c r="D83" s="18"/>
      <c r="E83" s="19">
        <v>16.662500000000001</v>
      </c>
      <c r="F83" s="19">
        <v>13.512435959718349</v>
      </c>
      <c r="G83" s="19">
        <v>14.552379918165775</v>
      </c>
      <c r="H83" s="19">
        <v>14.7501462499048</v>
      </c>
      <c r="I83" s="19">
        <v>15.131651759300325</v>
      </c>
      <c r="J83" s="19">
        <v>14.356233909251376</v>
      </c>
      <c r="K83" s="19">
        <v>18.583548517426102</v>
      </c>
      <c r="L83" s="40"/>
      <c r="M83" s="58" t="s">
        <v>121</v>
      </c>
      <c r="N83" s="4">
        <v>985</v>
      </c>
      <c r="O83" s="59">
        <v>0.89</v>
      </c>
      <c r="P83" s="66">
        <v>4.07</v>
      </c>
      <c r="Q83" s="68">
        <v>166</v>
      </c>
      <c r="R83" s="40"/>
      <c r="S83" s="40"/>
      <c r="T83" s="2">
        <v>5.2331533432006836</v>
      </c>
      <c r="U83" s="9">
        <v>0.91199999999999992</v>
      </c>
      <c r="V83" s="9">
        <v>0.80961458240617734</v>
      </c>
      <c r="W83" s="9">
        <v>3.8639955798640959</v>
      </c>
      <c r="X83" s="9">
        <v>0.99000000000000021</v>
      </c>
      <c r="Y83" s="14">
        <v>0</v>
      </c>
      <c r="Z83" s="9">
        <f t="shared" si="1"/>
        <v>4.8539955798640957</v>
      </c>
      <c r="AA83" s="43"/>
      <c r="AC83" s="3">
        <v>70.99640139202296</v>
      </c>
      <c r="AD83" s="19">
        <v>79.24886361663323</v>
      </c>
      <c r="AE83" s="3">
        <v>61.107956457193403</v>
      </c>
      <c r="AF83" s="19">
        <v>76.81145867907135</v>
      </c>
      <c r="AG83" s="62"/>
      <c r="AH83" s="62"/>
    </row>
    <row r="84" spans="1:34" x14ac:dyDescent="0.25">
      <c r="A84" s="38">
        <v>209</v>
      </c>
      <c r="B84" s="41">
        <v>0</v>
      </c>
      <c r="C84" s="40"/>
      <c r="D84" s="18"/>
      <c r="E84" s="40"/>
      <c r="F84" s="40"/>
      <c r="G84" s="40"/>
      <c r="H84" s="40"/>
      <c r="I84" s="40"/>
      <c r="J84" s="40"/>
      <c r="K84" s="40"/>
      <c r="L84" s="40"/>
      <c r="M84" s="38"/>
      <c r="N84" s="4">
        <v>990</v>
      </c>
      <c r="O84" s="5">
        <v>0.89</v>
      </c>
      <c r="P84" s="42"/>
      <c r="Q84" s="67"/>
      <c r="R84" s="40"/>
      <c r="S84" s="40"/>
      <c r="T84" s="2">
        <v>4.608281135559082</v>
      </c>
      <c r="U84" s="9">
        <v>0.91199999999999992</v>
      </c>
      <c r="V84" s="9">
        <v>0.99656230193102258</v>
      </c>
      <c r="W84" s="9">
        <v>4.1883046018350356</v>
      </c>
      <c r="X84" s="9">
        <v>0</v>
      </c>
      <c r="Y84" s="14">
        <v>0</v>
      </c>
      <c r="Z84" s="9">
        <f t="shared" si="1"/>
        <v>4.1883046018350356</v>
      </c>
      <c r="AA84" s="43"/>
      <c r="AC84" s="3">
        <v>75.184705993857989</v>
      </c>
      <c r="AD84" s="44" t="s">
        <v>101</v>
      </c>
      <c r="AE84" s="3">
        <v>65.415576939153439</v>
      </c>
      <c r="AF84" s="44" t="s">
        <v>101</v>
      </c>
      <c r="AG84" s="62"/>
      <c r="AH84" s="62"/>
    </row>
    <row r="85" spans="1:34" x14ac:dyDescent="0.25">
      <c r="A85" s="38">
        <v>210</v>
      </c>
      <c r="B85" s="50">
        <v>19</v>
      </c>
      <c r="C85" s="19">
        <v>5.1100000000000003</v>
      </c>
      <c r="D85" s="18"/>
      <c r="E85" s="40"/>
      <c r="F85" s="40"/>
      <c r="G85" s="40"/>
      <c r="H85" s="40"/>
      <c r="I85" s="40"/>
      <c r="J85" s="40"/>
      <c r="K85" s="40"/>
      <c r="L85" s="40"/>
      <c r="M85" s="58" t="s">
        <v>123</v>
      </c>
      <c r="N85" s="4">
        <v>995</v>
      </c>
      <c r="O85" s="5">
        <v>0.89</v>
      </c>
      <c r="P85" s="42"/>
      <c r="Q85" s="67"/>
      <c r="R85" s="19">
        <v>33.700000000000003</v>
      </c>
      <c r="S85" s="40"/>
      <c r="T85" s="2">
        <v>3.8522322177886963</v>
      </c>
      <c r="U85" s="9">
        <v>0.91199999999999992</v>
      </c>
      <c r="V85" s="9">
        <v>0.91561743594123302</v>
      </c>
      <c r="W85" s="9">
        <v>3.2167799391425285</v>
      </c>
      <c r="X85" s="9">
        <v>0.63545227864616782</v>
      </c>
      <c r="Y85" s="14">
        <v>0</v>
      </c>
      <c r="Z85" s="9">
        <f t="shared" si="1"/>
        <v>3.8522322177886963</v>
      </c>
      <c r="AA85" s="43"/>
      <c r="AC85" s="3">
        <v>55.281485933000511</v>
      </c>
      <c r="AD85" s="44" t="s">
        <v>101</v>
      </c>
      <c r="AE85" s="3">
        <v>45.631672758420962</v>
      </c>
      <c r="AF85" s="44" t="s">
        <v>101</v>
      </c>
      <c r="AG85" s="62"/>
      <c r="AH85" s="62"/>
    </row>
    <row r="86" spans="1:34" x14ac:dyDescent="0.25">
      <c r="A86" s="38">
        <v>211</v>
      </c>
      <c r="B86" s="41">
        <v>0</v>
      </c>
      <c r="C86" s="40"/>
      <c r="D86" s="18"/>
      <c r="E86" s="40"/>
      <c r="F86" s="40"/>
      <c r="G86" s="40"/>
      <c r="H86" s="40"/>
      <c r="I86" s="40"/>
      <c r="J86" s="40"/>
      <c r="K86" s="40"/>
      <c r="L86" s="40"/>
      <c r="M86" s="38"/>
      <c r="N86" s="4">
        <v>1000</v>
      </c>
      <c r="O86" s="5">
        <v>0.88</v>
      </c>
      <c r="P86" s="42"/>
      <c r="Q86" s="67"/>
      <c r="R86" s="40"/>
      <c r="S86" s="40"/>
      <c r="T86" s="2">
        <v>3.7936077117919922</v>
      </c>
      <c r="U86" s="9">
        <v>0.91199999999999992</v>
      </c>
      <c r="V86" s="9">
        <v>1</v>
      </c>
      <c r="W86" s="9">
        <v>3.4597702331542965</v>
      </c>
      <c r="X86" s="9">
        <v>0.33383747863769564</v>
      </c>
      <c r="Y86" s="14">
        <v>0</v>
      </c>
      <c r="Z86" s="9">
        <f t="shared" si="1"/>
        <v>3.7936077117919922</v>
      </c>
      <c r="AA86" s="43"/>
      <c r="AC86" s="3">
        <v>58.741256166154805</v>
      </c>
      <c r="AD86" s="44" t="s">
        <v>101</v>
      </c>
      <c r="AE86" s="3">
        <v>49.210758871700257</v>
      </c>
      <c r="AF86" s="44" t="s">
        <v>101</v>
      </c>
      <c r="AG86" s="62"/>
      <c r="AH86" s="62"/>
    </row>
    <row r="87" spans="1:34" x14ac:dyDescent="0.25">
      <c r="A87" s="38">
        <v>212</v>
      </c>
      <c r="B87" s="41">
        <v>0</v>
      </c>
      <c r="C87" s="40"/>
      <c r="D87" s="18"/>
      <c r="E87" s="19">
        <v>25.3125</v>
      </c>
      <c r="F87" s="19">
        <v>16.661953619381801</v>
      </c>
      <c r="G87" s="19">
        <v>16.403150151261748</v>
      </c>
      <c r="H87" s="19">
        <v>15.669601956699825</v>
      </c>
      <c r="I87" s="19">
        <v>14.956591167785977</v>
      </c>
      <c r="J87" s="19">
        <v>14.252075078346024</v>
      </c>
      <c r="K87" s="19">
        <v>18.788211933313004</v>
      </c>
      <c r="L87" s="40"/>
      <c r="M87" s="58" t="s">
        <v>125</v>
      </c>
      <c r="N87" s="4">
        <v>1005</v>
      </c>
      <c r="O87" s="5">
        <v>0.87</v>
      </c>
      <c r="P87" s="42"/>
      <c r="Q87" s="68">
        <v>181</v>
      </c>
      <c r="R87" s="40"/>
      <c r="S87" s="40"/>
      <c r="T87" s="2">
        <v>5.2120404243469238</v>
      </c>
      <c r="U87" s="9">
        <v>0.91199999999999992</v>
      </c>
      <c r="V87" s="9">
        <v>1</v>
      </c>
      <c r="W87" s="9">
        <v>4.7533808670043944</v>
      </c>
      <c r="X87" s="9">
        <v>2.0710242716134974E-2</v>
      </c>
      <c r="Y87" s="14">
        <v>0</v>
      </c>
      <c r="Z87" s="9">
        <f t="shared" si="1"/>
        <v>4.7740911097205299</v>
      </c>
      <c r="AA87" s="43"/>
      <c r="AC87" s="3">
        <v>63.494637033159201</v>
      </c>
      <c r="AD87" s="19">
        <v>48.514632817969876</v>
      </c>
      <c r="AE87" s="3">
        <v>54.083455618829653</v>
      </c>
      <c r="AF87" s="19">
        <v>47.240953698484795</v>
      </c>
      <c r="AG87" s="62"/>
      <c r="AH87" s="62"/>
    </row>
    <row r="88" spans="1:34" x14ac:dyDescent="0.25">
      <c r="A88" s="38">
        <v>213</v>
      </c>
      <c r="B88" s="41">
        <v>0</v>
      </c>
      <c r="C88" s="40"/>
      <c r="D88" s="18"/>
      <c r="E88" s="40"/>
      <c r="F88" s="40"/>
      <c r="G88" s="40"/>
      <c r="H88" s="40"/>
      <c r="I88" s="40"/>
      <c r="J88" s="40"/>
      <c r="K88" s="40"/>
      <c r="L88" s="40"/>
      <c r="M88" s="38"/>
      <c r="N88" s="4">
        <v>1010</v>
      </c>
      <c r="O88" s="5">
        <v>0.86</v>
      </c>
      <c r="P88" s="42"/>
      <c r="Q88" s="67"/>
      <c r="R88" s="40"/>
      <c r="S88" s="40"/>
      <c r="T88" s="2">
        <v>5.8152828216552734</v>
      </c>
      <c r="U88" s="9">
        <v>0.91199999999999992</v>
      </c>
      <c r="V88" s="9">
        <v>1</v>
      </c>
      <c r="W88" s="9">
        <v>5.3035379333496087</v>
      </c>
      <c r="X88" s="9">
        <v>0</v>
      </c>
      <c r="Y88" s="14">
        <v>0</v>
      </c>
      <c r="Z88" s="9">
        <f t="shared" si="1"/>
        <v>5.3035379333496087</v>
      </c>
      <c r="AA88" s="43"/>
      <c r="AC88" s="3">
        <v>68.79817496650881</v>
      </c>
      <c r="AD88" s="44" t="s">
        <v>101</v>
      </c>
      <c r="AE88" s="3">
        <v>59.506309432304263</v>
      </c>
      <c r="AF88" s="44" t="s">
        <v>101</v>
      </c>
      <c r="AG88" s="62"/>
      <c r="AH88" s="62"/>
    </row>
    <row r="89" spans="1:34" x14ac:dyDescent="0.25">
      <c r="A89" s="38">
        <v>214</v>
      </c>
      <c r="B89" s="41">
        <v>0</v>
      </c>
      <c r="C89" s="40"/>
      <c r="D89" s="18"/>
      <c r="E89" s="40"/>
      <c r="F89" s="40"/>
      <c r="G89" s="40"/>
      <c r="H89" s="40"/>
      <c r="I89" s="40"/>
      <c r="J89" s="40"/>
      <c r="K89" s="40"/>
      <c r="L89" s="40"/>
      <c r="M89" s="56"/>
      <c r="N89" s="4">
        <v>1015</v>
      </c>
      <c r="O89" s="5">
        <v>0.85</v>
      </c>
      <c r="P89" s="42"/>
      <c r="Q89" s="67"/>
      <c r="R89" s="40"/>
      <c r="S89" s="40"/>
      <c r="T89" s="2">
        <v>6.7655019760131836</v>
      </c>
      <c r="U89" s="9">
        <v>0.91199999999999992</v>
      </c>
      <c r="V89" s="9">
        <v>1</v>
      </c>
      <c r="W89" s="9">
        <v>6.1701378021240227</v>
      </c>
      <c r="X89" s="9">
        <v>0</v>
      </c>
      <c r="Y89" s="14">
        <v>0</v>
      </c>
      <c r="Z89" s="9">
        <f t="shared" si="1"/>
        <v>6.1701378021240227</v>
      </c>
      <c r="AA89" s="43"/>
      <c r="AC89" s="3">
        <v>74.968312768632828</v>
      </c>
      <c r="AD89" s="44" t="s">
        <v>101</v>
      </c>
      <c r="AE89" s="3">
        <v>65.795763114553282</v>
      </c>
      <c r="AF89" s="44" t="s">
        <v>101</v>
      </c>
      <c r="AG89" s="62"/>
      <c r="AH89" s="62"/>
    </row>
    <row r="90" spans="1:34" x14ac:dyDescent="0.25">
      <c r="A90" s="38">
        <v>215</v>
      </c>
      <c r="B90" s="41">
        <v>0</v>
      </c>
      <c r="C90" s="40"/>
      <c r="D90" s="18"/>
      <c r="E90" s="40"/>
      <c r="F90" s="40"/>
      <c r="G90" s="40"/>
      <c r="H90" s="40"/>
      <c r="I90" s="40"/>
      <c r="J90" s="40"/>
      <c r="K90" s="40"/>
      <c r="L90" s="40"/>
      <c r="M90" s="55" t="s">
        <v>126</v>
      </c>
      <c r="N90" s="4">
        <v>1020</v>
      </c>
      <c r="O90" s="59">
        <v>0.84</v>
      </c>
      <c r="P90" s="42"/>
      <c r="Q90" s="68">
        <v>181</v>
      </c>
      <c r="R90" s="40"/>
      <c r="S90" s="40"/>
      <c r="T90" s="2">
        <v>6.8202776908874512</v>
      </c>
      <c r="U90" s="9">
        <v>0.91199999999999992</v>
      </c>
      <c r="V90" s="9">
        <v>0.93478349527286775</v>
      </c>
      <c r="W90" s="9">
        <v>5.8144405129808332</v>
      </c>
      <c r="X90" s="9">
        <v>0</v>
      </c>
      <c r="Y90" s="14">
        <v>0</v>
      </c>
      <c r="Z90" s="9">
        <f t="shared" si="1"/>
        <v>5.8144405129808332</v>
      </c>
      <c r="AA90" s="43"/>
      <c r="AC90" s="3">
        <v>80.782753281613665</v>
      </c>
      <c r="AD90" s="44" t="s">
        <v>101</v>
      </c>
      <c r="AE90" s="3">
        <v>71.72951950765912</v>
      </c>
      <c r="AF90" s="44" t="s">
        <v>101</v>
      </c>
      <c r="AG90" s="62"/>
      <c r="AH90" s="62"/>
    </row>
    <row r="91" spans="1:34" x14ac:dyDescent="0.25">
      <c r="A91" s="38">
        <v>216</v>
      </c>
      <c r="B91" s="41">
        <v>0</v>
      </c>
      <c r="C91" s="40"/>
      <c r="D91" s="18"/>
      <c r="E91" s="19">
        <v>15.012500000000001</v>
      </c>
      <c r="F91" s="19">
        <v>14.919184752154276</v>
      </c>
      <c r="G91" s="19">
        <v>15.787438813700998</v>
      </c>
      <c r="H91" s="19">
        <v>15.859420140614525</v>
      </c>
      <c r="I91" s="19">
        <v>15.4752319961365</v>
      </c>
      <c r="J91" s="19">
        <v>14.590736284393026</v>
      </c>
      <c r="K91" s="19">
        <v>18.703775886642354</v>
      </c>
      <c r="L91" s="40"/>
      <c r="M91" s="38"/>
      <c r="N91" s="4">
        <v>1025</v>
      </c>
      <c r="O91" s="5">
        <v>0.83</v>
      </c>
      <c r="P91" s="42"/>
      <c r="Q91" s="67"/>
      <c r="R91" s="40"/>
      <c r="S91" s="40"/>
      <c r="T91" s="2">
        <v>7.21331787109375</v>
      </c>
      <c r="U91" s="9">
        <v>0.91199999999999992</v>
      </c>
      <c r="V91" s="9">
        <v>0.82436915791535481</v>
      </c>
      <c r="W91" s="9">
        <v>5.4231503426024332</v>
      </c>
      <c r="X91" s="9">
        <v>0</v>
      </c>
      <c r="Y91" s="14">
        <v>0</v>
      </c>
      <c r="Z91" s="9">
        <f t="shared" si="1"/>
        <v>5.4231503426024332</v>
      </c>
      <c r="AA91" s="43"/>
      <c r="AC91" s="3">
        <v>86.205903624216091</v>
      </c>
      <c r="AD91" s="19">
        <v>70.470618880590592</v>
      </c>
      <c r="AE91" s="3">
        <v>77.271985730386561</v>
      </c>
      <c r="AF91" s="19">
        <v>69.81047391574424</v>
      </c>
      <c r="AG91" s="62"/>
      <c r="AH91" s="62"/>
    </row>
    <row r="92" spans="1:34" x14ac:dyDescent="0.25">
      <c r="A92" s="38">
        <v>217</v>
      </c>
      <c r="B92" s="41">
        <v>0</v>
      </c>
      <c r="C92" s="19">
        <v>25.126262626262626</v>
      </c>
      <c r="D92" s="18"/>
      <c r="E92" s="19">
        <v>23.262499999999999</v>
      </c>
      <c r="F92" s="19">
        <v>15.591904745236926</v>
      </c>
      <c r="G92" s="19">
        <v>15.150067421723026</v>
      </c>
      <c r="H92" s="19">
        <v>15.66865460715435</v>
      </c>
      <c r="I92" s="19">
        <v>15.259403981139201</v>
      </c>
      <c r="J92" s="19">
        <v>14.409225504531976</v>
      </c>
      <c r="K92" s="19">
        <v>18.662500988641256</v>
      </c>
      <c r="L92" s="40"/>
      <c r="M92" s="38"/>
      <c r="N92" s="4">
        <v>1030</v>
      </c>
      <c r="O92" s="5">
        <v>0.82</v>
      </c>
      <c r="P92" s="42"/>
      <c r="Q92" s="67"/>
      <c r="R92" s="19">
        <v>33.700000000000003</v>
      </c>
      <c r="S92" s="40"/>
      <c r="T92" s="2">
        <v>7.2120461463928223</v>
      </c>
      <c r="U92" s="9">
        <v>0.91199999999999992</v>
      </c>
      <c r="V92" s="9">
        <v>0.72244145824773942</v>
      </c>
      <c r="W92" s="9">
        <v>4.7517763950744172</v>
      </c>
      <c r="X92" s="9">
        <v>0</v>
      </c>
      <c r="Y92" s="14">
        <v>0</v>
      </c>
      <c r="Z92" s="9">
        <f t="shared" si="1"/>
        <v>4.7517763950744172</v>
      </c>
      <c r="AA92" s="43"/>
      <c r="AC92" s="3">
        <v>65.831417393027877</v>
      </c>
      <c r="AD92" s="19">
        <v>58.561869677657086</v>
      </c>
      <c r="AE92" s="3">
        <v>57.016815379323347</v>
      </c>
      <c r="AF92" s="19">
        <v>57.995600599087965</v>
      </c>
      <c r="AG92" s="62"/>
      <c r="AH92" s="62"/>
    </row>
    <row r="93" spans="1:34" x14ac:dyDescent="0.25">
      <c r="A93" s="38">
        <v>218</v>
      </c>
      <c r="B93" s="41">
        <v>0</v>
      </c>
      <c r="C93" s="40"/>
      <c r="D93" s="18"/>
      <c r="E93" s="40"/>
      <c r="F93" s="40"/>
      <c r="G93" s="40"/>
      <c r="H93" s="40"/>
      <c r="I93" s="40"/>
      <c r="J93" s="40"/>
      <c r="K93" s="40"/>
      <c r="L93" s="40"/>
      <c r="M93" s="38"/>
      <c r="N93" s="4">
        <v>1035</v>
      </c>
      <c r="O93" s="5">
        <v>0.82</v>
      </c>
      <c r="P93" s="42"/>
      <c r="Q93" s="67"/>
      <c r="R93" s="40"/>
      <c r="S93" s="40"/>
      <c r="T93" s="2">
        <v>5.0867977142333984</v>
      </c>
      <c r="U93" s="9">
        <v>0.91199999999999992</v>
      </c>
      <c r="V93" s="9">
        <v>1</v>
      </c>
      <c r="W93" s="9">
        <v>4.6391595153808591</v>
      </c>
      <c r="X93" s="9">
        <v>0</v>
      </c>
      <c r="Y93" s="14">
        <v>0</v>
      </c>
      <c r="Z93" s="9">
        <f t="shared" si="1"/>
        <v>4.6391595153808591</v>
      </c>
      <c r="AA93" s="43"/>
      <c r="AC93" s="3">
        <v>70.470576908408731</v>
      </c>
      <c r="AD93" s="44" t="s">
        <v>101</v>
      </c>
      <c r="AE93" s="3">
        <v>61.775290774829209</v>
      </c>
      <c r="AF93" s="44" t="s">
        <v>101</v>
      </c>
      <c r="AG93" s="62"/>
      <c r="AH93" s="62"/>
    </row>
    <row r="94" spans="1:34" x14ac:dyDescent="0.25">
      <c r="A94" s="38">
        <v>219</v>
      </c>
      <c r="B94" s="41">
        <v>0</v>
      </c>
      <c r="C94" s="40"/>
      <c r="D94" s="18"/>
      <c r="E94" s="40"/>
      <c r="F94" s="40"/>
      <c r="G94" s="40"/>
      <c r="H94" s="40"/>
      <c r="I94" s="40"/>
      <c r="J94" s="40"/>
      <c r="K94" s="40"/>
      <c r="L94" s="40"/>
      <c r="M94" s="38"/>
      <c r="N94" s="4">
        <v>1040</v>
      </c>
      <c r="O94" s="5">
        <v>0.81</v>
      </c>
      <c r="P94" s="42"/>
      <c r="Q94" s="67"/>
      <c r="R94" s="40"/>
      <c r="S94" s="40"/>
      <c r="T94" s="2">
        <v>7.7008843421936035</v>
      </c>
      <c r="U94" s="9">
        <v>0.91199999999999992</v>
      </c>
      <c r="V94" s="9">
        <v>1</v>
      </c>
      <c r="W94" s="9">
        <v>7.0232065200805662</v>
      </c>
      <c r="X94" s="9">
        <v>0</v>
      </c>
      <c r="Y94" s="14">
        <v>0</v>
      </c>
      <c r="Z94" s="9">
        <f t="shared" si="1"/>
        <v>7.0232065200805662</v>
      </c>
      <c r="AA94" s="43"/>
      <c r="AC94" s="3">
        <v>77.493783428489294</v>
      </c>
      <c r="AD94" s="44" t="s">
        <v>101</v>
      </c>
      <c r="AE94" s="3">
        <v>68.91781317503478</v>
      </c>
      <c r="AF94" s="44" t="s">
        <v>101</v>
      </c>
      <c r="AG94" s="62"/>
      <c r="AH94" s="62"/>
    </row>
    <row r="95" spans="1:34" x14ac:dyDescent="0.25">
      <c r="A95" s="38">
        <v>220</v>
      </c>
      <c r="B95" s="50">
        <v>40</v>
      </c>
      <c r="C95" s="40"/>
      <c r="D95" s="18"/>
      <c r="E95" s="40"/>
      <c r="F95" s="40"/>
      <c r="G95" s="40"/>
      <c r="H95" s="40"/>
      <c r="I95" s="40"/>
      <c r="J95" s="40"/>
      <c r="K95" s="40"/>
      <c r="L95" s="40"/>
      <c r="M95" s="38"/>
      <c r="N95" s="4">
        <v>1045</v>
      </c>
      <c r="O95" s="59">
        <v>0.8</v>
      </c>
      <c r="P95" s="42"/>
      <c r="Q95" s="67"/>
      <c r="R95" s="40"/>
      <c r="S95" s="40"/>
      <c r="T95" s="2">
        <v>7.9455575942993164</v>
      </c>
      <c r="U95" s="9">
        <v>0.91199999999999992</v>
      </c>
      <c r="V95" s="9">
        <v>0.90060465299060166</v>
      </c>
      <c r="W95" s="9">
        <v>6.5260951997080667</v>
      </c>
      <c r="X95" s="9">
        <v>1.4194623945912497</v>
      </c>
      <c r="Y95" s="14">
        <v>0</v>
      </c>
      <c r="Z95" s="9">
        <f t="shared" si="1"/>
        <v>7.9455575942993164</v>
      </c>
      <c r="AA95" s="43"/>
      <c r="AC95" s="3">
        <v>45.819878628197358</v>
      </c>
      <c r="AD95" s="44" t="s">
        <v>101</v>
      </c>
      <c r="AE95" s="3">
        <v>37.363224254867845</v>
      </c>
      <c r="AF95" s="44" t="s">
        <v>101</v>
      </c>
      <c r="AG95" s="62"/>
      <c r="AH95" s="62"/>
    </row>
    <row r="96" spans="1:34" x14ac:dyDescent="0.25">
      <c r="A96" s="38">
        <v>221</v>
      </c>
      <c r="B96" s="40"/>
      <c r="C96" s="40"/>
      <c r="D96" s="18"/>
      <c r="E96" s="40"/>
      <c r="F96" s="40"/>
      <c r="G96" s="40"/>
      <c r="H96" s="40"/>
      <c r="I96" s="40"/>
      <c r="J96" s="40"/>
      <c r="K96" s="40"/>
      <c r="L96" s="40"/>
      <c r="M96" s="38"/>
      <c r="N96" s="4">
        <v>1050</v>
      </c>
      <c r="O96" s="5">
        <v>0.78</v>
      </c>
      <c r="P96" s="42"/>
      <c r="Q96" s="67"/>
      <c r="R96" s="40"/>
      <c r="S96" s="40"/>
      <c r="T96" s="2">
        <v>5.4648027420043945</v>
      </c>
      <c r="U96" s="9">
        <v>0.8927624999999999</v>
      </c>
      <c r="V96" s="9">
        <v>1</v>
      </c>
      <c r="W96" s="9">
        <v>4.8787709579586975</v>
      </c>
      <c r="X96" s="9">
        <v>0.38053760540874748</v>
      </c>
      <c r="Y96" s="14">
        <v>0</v>
      </c>
      <c r="Z96" s="9">
        <f t="shared" si="1"/>
        <v>5.259308563367445</v>
      </c>
      <c r="AA96" s="43"/>
      <c r="AC96" s="3">
        <v>50.698649586156058</v>
      </c>
      <c r="AD96" s="44" t="s">
        <v>101</v>
      </c>
      <c r="AE96" s="3">
        <v>50.698649586156058</v>
      </c>
      <c r="AF96" s="44" t="s">
        <v>101</v>
      </c>
      <c r="AG96" s="62"/>
      <c r="AH96" s="62"/>
    </row>
    <row r="97" spans="1:34" x14ac:dyDescent="0.25">
      <c r="A97" s="38">
        <v>222</v>
      </c>
      <c r="B97" s="41"/>
      <c r="C97" s="40"/>
      <c r="D97" s="18"/>
      <c r="E97" s="40"/>
      <c r="F97" s="40"/>
      <c r="G97" s="40"/>
      <c r="H97" s="40"/>
      <c r="I97" s="40"/>
      <c r="J97" s="40"/>
      <c r="K97" s="40"/>
      <c r="L97" s="40"/>
      <c r="M97" s="38"/>
      <c r="N97" s="4">
        <v>1050</v>
      </c>
      <c r="O97" s="5">
        <v>0.76</v>
      </c>
      <c r="P97" s="42"/>
      <c r="Q97" s="67"/>
      <c r="R97" s="40"/>
      <c r="S97" s="40"/>
      <c r="T97" s="2">
        <v>6.2233529090881348</v>
      </c>
      <c r="U97" s="9">
        <v>0.873525</v>
      </c>
      <c r="V97" s="9">
        <v>1</v>
      </c>
      <c r="W97" s="9">
        <v>5.4362543499112128</v>
      </c>
      <c r="X97" s="9">
        <v>0</v>
      </c>
      <c r="Y97" s="14">
        <v>0</v>
      </c>
      <c r="Z97" s="9">
        <f t="shared" si="1"/>
        <v>5.4362543499112128</v>
      </c>
      <c r="AA97" s="43"/>
      <c r="AC97" s="3">
        <v>56.134903936067275</v>
      </c>
      <c r="AD97" s="44" t="s">
        <v>101</v>
      </c>
      <c r="AE97" s="3">
        <v>56.134903936067275</v>
      </c>
      <c r="AF97" s="44" t="s">
        <v>101</v>
      </c>
      <c r="AG97" s="62"/>
      <c r="AH97" s="62"/>
    </row>
    <row r="98" spans="1:34" x14ac:dyDescent="0.25">
      <c r="A98" s="38">
        <v>223</v>
      </c>
      <c r="B98" s="41"/>
      <c r="C98" s="40"/>
      <c r="D98" s="18"/>
      <c r="E98" s="19">
        <v>20.175000000000001</v>
      </c>
      <c r="F98" s="19">
        <v>16.807387028150973</v>
      </c>
      <c r="G98" s="19">
        <v>15.75247730342025</v>
      </c>
      <c r="H98" s="19">
        <v>16.475065454507924</v>
      </c>
      <c r="I98" s="19">
        <v>15.384563409040151</v>
      </c>
      <c r="J98" s="19">
        <v>14.558015552662152</v>
      </c>
      <c r="K98" s="19">
        <v>18.18335596305943</v>
      </c>
      <c r="L98" s="40"/>
      <c r="M98" s="38"/>
      <c r="N98" s="4">
        <v>1050</v>
      </c>
      <c r="O98" s="5">
        <v>0.74</v>
      </c>
      <c r="P98" s="42"/>
      <c r="Q98" s="67"/>
      <c r="R98" s="40"/>
      <c r="S98" s="40"/>
      <c r="T98" s="2">
        <v>6.2743253707885742</v>
      </c>
      <c r="U98" s="9">
        <v>0.85428749999999998</v>
      </c>
      <c r="V98" s="9">
        <v>1</v>
      </c>
      <c r="W98" s="9">
        <v>5.3600777351975442</v>
      </c>
      <c r="X98" s="9">
        <v>0</v>
      </c>
      <c r="Y98" s="14">
        <v>0</v>
      </c>
      <c r="Z98" s="9">
        <f t="shared" si="1"/>
        <v>5.3600777351975442</v>
      </c>
      <c r="AA98" s="43"/>
      <c r="AC98" s="3">
        <v>61.494981671264817</v>
      </c>
      <c r="AD98" s="19">
        <v>55.32021064176255</v>
      </c>
      <c r="AE98" s="3">
        <v>61.494981671264817</v>
      </c>
      <c r="AF98" s="19">
        <v>55.320210641762543</v>
      </c>
      <c r="AG98" s="62"/>
      <c r="AH98" s="62"/>
    </row>
    <row r="99" spans="1:34" x14ac:dyDescent="0.25">
      <c r="A99" s="38">
        <v>224</v>
      </c>
      <c r="B99" s="41"/>
      <c r="C99" s="40"/>
      <c r="D99" s="18"/>
      <c r="E99" s="19">
        <v>18.787500000000001</v>
      </c>
      <c r="F99" s="19">
        <v>16.54729446</v>
      </c>
      <c r="G99" s="19">
        <v>15.64562531</v>
      </c>
      <c r="H99" s="19">
        <v>16.724338355</v>
      </c>
      <c r="I99" s="19">
        <v>15.8020300425</v>
      </c>
      <c r="J99" s="19">
        <v>14.9982072475</v>
      </c>
      <c r="K99" s="19">
        <v>18.981265812500006</v>
      </c>
      <c r="L99" s="40"/>
      <c r="M99" s="55" t="s">
        <v>127</v>
      </c>
      <c r="N99" s="4">
        <v>1050</v>
      </c>
      <c r="O99" s="59">
        <v>0.72</v>
      </c>
      <c r="P99" s="42"/>
      <c r="Q99" s="68">
        <v>218</v>
      </c>
      <c r="R99" s="40"/>
      <c r="S99" s="40"/>
      <c r="T99" s="2">
        <v>6.574882984161377</v>
      </c>
      <c r="U99" s="9">
        <v>0.83504999999999996</v>
      </c>
      <c r="V99" s="9">
        <v>1</v>
      </c>
      <c r="W99" s="9">
        <v>5.4903560359239574</v>
      </c>
      <c r="X99" s="9">
        <v>0</v>
      </c>
      <c r="Y99" s="14">
        <v>0</v>
      </c>
      <c r="Z99" s="9">
        <f t="shared" si="1"/>
        <v>5.4903560359239574</v>
      </c>
      <c r="AA99" s="43"/>
      <c r="AC99" s="3">
        <v>66.985337707188776</v>
      </c>
      <c r="AD99" s="19">
        <v>57.754475624999998</v>
      </c>
      <c r="AE99" s="3">
        <v>66.985337707188776</v>
      </c>
      <c r="AF99" s="19">
        <v>57.754475624999998</v>
      </c>
      <c r="AG99" s="62"/>
      <c r="AH99" s="62"/>
    </row>
    <row r="100" spans="1:34" x14ac:dyDescent="0.25">
      <c r="A100" s="38">
        <v>225</v>
      </c>
      <c r="B100" s="41"/>
      <c r="C100" s="19">
        <v>14.015151515151516</v>
      </c>
      <c r="D100" s="18"/>
      <c r="E100" s="40"/>
      <c r="F100" s="40"/>
      <c r="G100" s="40"/>
      <c r="H100" s="40"/>
      <c r="I100" s="40"/>
      <c r="J100" s="40"/>
      <c r="K100" s="40"/>
      <c r="L100" s="40"/>
      <c r="M100" s="38"/>
      <c r="N100" s="4">
        <v>1050</v>
      </c>
      <c r="O100" s="5">
        <v>0.7</v>
      </c>
      <c r="P100" s="42"/>
      <c r="Q100" s="42"/>
      <c r="R100" s="40"/>
      <c r="S100" s="40"/>
      <c r="T100" s="2">
        <v>6.4370017051696777</v>
      </c>
      <c r="U100" s="9">
        <v>0.81581249999999983</v>
      </c>
      <c r="V100" s="9">
        <v>0.94276968595813371</v>
      </c>
      <c r="W100" s="9">
        <v>4.9508479577040783</v>
      </c>
      <c r="X100" s="9">
        <v>0</v>
      </c>
      <c r="Y100" s="14">
        <v>0</v>
      </c>
      <c r="Z100" s="9">
        <f t="shared" si="1"/>
        <v>4.9508479577040783</v>
      </c>
      <c r="AA100" s="43"/>
      <c r="AC100" s="3">
        <v>57.921034149741345</v>
      </c>
      <c r="AD100" s="44" t="s">
        <v>101</v>
      </c>
      <c r="AE100" s="3">
        <v>57.921034149741345</v>
      </c>
      <c r="AF100" s="44" t="s">
        <v>101</v>
      </c>
      <c r="AG100" s="62"/>
      <c r="AH100" s="62"/>
    </row>
    <row r="101" spans="1:34" x14ac:dyDescent="0.25">
      <c r="A101" s="38">
        <v>226</v>
      </c>
      <c r="B101" s="41"/>
      <c r="C101" s="40"/>
      <c r="D101" s="18"/>
      <c r="E101" s="19">
        <v>19.95</v>
      </c>
      <c r="F101" s="19">
        <v>16.365824963344849</v>
      </c>
      <c r="G101" s="19">
        <v>15.32702235594315</v>
      </c>
      <c r="H101" s="19">
        <v>16.74135339712555</v>
      </c>
      <c r="I101" s="19">
        <v>15.441913646798476</v>
      </c>
      <c r="J101" s="19">
        <v>15.045216818773302</v>
      </c>
      <c r="K101" s="19">
        <v>18.895005324494779</v>
      </c>
      <c r="L101" s="40"/>
      <c r="M101" s="56"/>
      <c r="N101" s="4">
        <v>1050</v>
      </c>
      <c r="O101" s="5">
        <v>0.68</v>
      </c>
      <c r="P101" s="42"/>
      <c r="Q101" s="42"/>
      <c r="R101" s="40"/>
      <c r="S101" s="40"/>
      <c r="T101" s="2">
        <v>4.8326382637023926</v>
      </c>
      <c r="U101" s="9">
        <v>0.79657500000000003</v>
      </c>
      <c r="V101" s="9">
        <v>1</v>
      </c>
      <c r="W101" s="9">
        <v>3.8495588249087334</v>
      </c>
      <c r="X101" s="9">
        <v>0</v>
      </c>
      <c r="Y101" s="14">
        <v>0</v>
      </c>
      <c r="Z101" s="9">
        <f t="shared" si="1"/>
        <v>3.8495588249087334</v>
      </c>
      <c r="AA101" s="43"/>
      <c r="AC101" s="3">
        <v>61.770592974650079</v>
      </c>
      <c r="AD101" s="19">
        <v>57.459897850759347</v>
      </c>
      <c r="AE101" s="3">
        <v>61.770592974650079</v>
      </c>
      <c r="AF101" s="19">
        <v>57.459897850759347</v>
      </c>
      <c r="AG101" s="62"/>
      <c r="AH101" s="62"/>
    </row>
    <row r="102" spans="1:34" x14ac:dyDescent="0.25">
      <c r="A102" s="38">
        <v>227</v>
      </c>
      <c r="B102" s="50">
        <v>7</v>
      </c>
      <c r="C102" s="40"/>
      <c r="D102" s="18"/>
      <c r="E102" s="40"/>
      <c r="F102" s="40"/>
      <c r="G102" s="40"/>
      <c r="H102" s="40"/>
      <c r="I102" s="40"/>
      <c r="J102" s="40"/>
      <c r="K102" s="40"/>
      <c r="L102" s="40"/>
      <c r="M102" s="38"/>
      <c r="N102" s="4">
        <v>1050</v>
      </c>
      <c r="O102" s="5">
        <v>0.66</v>
      </c>
      <c r="P102" s="42"/>
      <c r="Q102" s="42"/>
      <c r="R102" s="40"/>
      <c r="S102" s="40"/>
      <c r="T102" s="2">
        <v>4.8630204200744629</v>
      </c>
      <c r="U102" s="9">
        <v>0.77733750000000001</v>
      </c>
      <c r="V102" s="9">
        <v>1</v>
      </c>
      <c r="W102" s="9">
        <v>3.7802081357896329</v>
      </c>
      <c r="X102" s="9">
        <v>1.08281228428483</v>
      </c>
      <c r="Y102" s="14">
        <v>0</v>
      </c>
      <c r="Z102" s="9">
        <f t="shared" si="1"/>
        <v>4.8630204200744629</v>
      </c>
      <c r="AA102" s="43"/>
      <c r="AC102" s="3">
        <v>60.335801110439704</v>
      </c>
      <c r="AD102" s="44" t="s">
        <v>101</v>
      </c>
      <c r="AE102" s="3">
        <v>60.335801110439704</v>
      </c>
      <c r="AF102" s="44" t="s">
        <v>101</v>
      </c>
      <c r="AG102" s="62"/>
      <c r="AH102" s="62"/>
    </row>
    <row r="103" spans="1:34" x14ac:dyDescent="0.25">
      <c r="A103" s="38">
        <v>228</v>
      </c>
      <c r="B103" s="50">
        <v>1</v>
      </c>
      <c r="C103" s="40"/>
      <c r="D103" s="18"/>
      <c r="E103" s="40"/>
      <c r="F103" s="40"/>
      <c r="G103" s="40"/>
      <c r="H103" s="40"/>
      <c r="I103" s="40"/>
      <c r="J103" s="40"/>
      <c r="K103" s="40"/>
      <c r="L103" s="40"/>
      <c r="M103" s="56"/>
      <c r="N103" s="4">
        <v>1050</v>
      </c>
      <c r="O103" s="5">
        <v>0.64</v>
      </c>
      <c r="P103" s="42"/>
      <c r="Q103" s="42"/>
      <c r="R103" s="40"/>
      <c r="S103" s="40"/>
      <c r="T103" s="2">
        <v>6.1531119346618652</v>
      </c>
      <c r="U103" s="9">
        <v>0.7581</v>
      </c>
      <c r="V103" s="9">
        <v>1</v>
      </c>
      <c r="W103" s="9">
        <v>4.66467415766716</v>
      </c>
      <c r="X103" s="9">
        <v>0.67562549270987526</v>
      </c>
      <c r="Y103" s="14">
        <v>0</v>
      </c>
      <c r="Z103" s="9">
        <f t="shared" si="1"/>
        <v>5.3402996503770357</v>
      </c>
      <c r="AA103" s="43"/>
      <c r="AC103" s="3">
        <v>63.973913045101575</v>
      </c>
      <c r="AD103" s="44" t="s">
        <v>101</v>
      </c>
      <c r="AE103" s="3">
        <v>63.973913045101575</v>
      </c>
      <c r="AF103" s="44" t="s">
        <v>101</v>
      </c>
      <c r="AG103" s="62"/>
      <c r="AH103" s="62"/>
    </row>
    <row r="104" spans="1:34" x14ac:dyDescent="0.25">
      <c r="A104" s="38">
        <v>229</v>
      </c>
      <c r="B104" s="41"/>
      <c r="C104" s="40"/>
      <c r="D104" s="18"/>
      <c r="E104" s="40"/>
      <c r="F104" s="40"/>
      <c r="G104" s="40"/>
      <c r="H104" s="40"/>
      <c r="I104" s="40"/>
      <c r="J104" s="40"/>
      <c r="K104" s="40"/>
      <c r="L104" s="40"/>
      <c r="M104" s="38"/>
      <c r="N104" s="4">
        <v>1050</v>
      </c>
      <c r="O104" s="59">
        <v>0.61</v>
      </c>
      <c r="P104" s="42"/>
      <c r="Q104" s="42"/>
      <c r="R104" s="40"/>
      <c r="S104" s="40"/>
      <c r="T104" s="2">
        <v>5.5237393379211426</v>
      </c>
      <c r="U104" s="9">
        <v>0.72924374999999997</v>
      </c>
      <c r="V104" s="9">
        <v>1</v>
      </c>
      <c r="W104" s="9">
        <v>4.028152388808131</v>
      </c>
      <c r="X104" s="9">
        <v>0</v>
      </c>
      <c r="Y104" s="14">
        <v>0</v>
      </c>
      <c r="Z104" s="9">
        <f t="shared" si="1"/>
        <v>4.028152388808131</v>
      </c>
      <c r="AA104" s="43"/>
      <c r="AC104" s="3">
        <v>68.002065433909706</v>
      </c>
      <c r="AD104" s="44" t="s">
        <v>101</v>
      </c>
      <c r="AE104" s="3">
        <v>68.002065433909706</v>
      </c>
      <c r="AF104" s="44" t="s">
        <v>101</v>
      </c>
      <c r="AG104" s="62"/>
      <c r="AH104" s="62"/>
    </row>
    <row r="105" spans="1:34" x14ac:dyDescent="0.25">
      <c r="A105" s="38">
        <v>230</v>
      </c>
      <c r="B105" s="41"/>
      <c r="C105" s="40"/>
      <c r="D105" s="18"/>
      <c r="E105" s="19">
        <v>18.5</v>
      </c>
      <c r="F105" s="19">
        <v>16.369799048293849</v>
      </c>
      <c r="G105" s="19">
        <v>15.60836141403405</v>
      </c>
      <c r="H105" s="19">
        <v>16.684477907094774</v>
      </c>
      <c r="I105" s="19">
        <v>15.494829437703926</v>
      </c>
      <c r="J105" s="19">
        <v>14.728146324197951</v>
      </c>
      <c r="K105" s="19">
        <v>19.379765911684352</v>
      </c>
      <c r="L105" s="40"/>
      <c r="M105" s="38"/>
      <c r="N105" s="4">
        <v>1050</v>
      </c>
      <c r="O105" s="5">
        <v>0.63</v>
      </c>
      <c r="P105" s="42"/>
      <c r="Q105" s="42"/>
      <c r="R105" s="40"/>
      <c r="S105" s="40"/>
      <c r="T105" s="2">
        <v>5.4507565498352051</v>
      </c>
      <c r="U105" s="9">
        <v>0.74848124999999999</v>
      </c>
      <c r="V105" s="9">
        <v>0.9233496917747871</v>
      </c>
      <c r="W105" s="9">
        <v>3.76707198570733</v>
      </c>
      <c r="X105" s="9">
        <v>0</v>
      </c>
      <c r="Y105" s="14">
        <v>0</v>
      </c>
      <c r="Z105" s="9">
        <f t="shared" si="1"/>
        <v>3.76707198570733</v>
      </c>
      <c r="AA105" s="43"/>
      <c r="AC105" s="3">
        <v>71.769137419617039</v>
      </c>
      <c r="AD105" s="19">
        <v>58.94958489173198</v>
      </c>
      <c r="AE105" s="3">
        <v>71.769137419617039</v>
      </c>
      <c r="AF105" s="19">
        <v>58.949584891731973</v>
      </c>
      <c r="AG105" s="62"/>
      <c r="AH105" s="62"/>
    </row>
    <row r="106" spans="1:34" x14ac:dyDescent="0.25">
      <c r="A106" s="38">
        <v>231</v>
      </c>
      <c r="B106" s="41"/>
      <c r="C106" s="19">
        <v>20.100000000000001</v>
      </c>
      <c r="D106" s="18"/>
      <c r="E106" s="40"/>
      <c r="F106" s="40"/>
      <c r="G106" s="40"/>
      <c r="H106" s="40"/>
      <c r="I106" s="40"/>
      <c r="J106" s="40"/>
      <c r="K106" s="40"/>
      <c r="L106" s="40"/>
      <c r="M106" s="38"/>
      <c r="N106" s="4">
        <v>1050</v>
      </c>
      <c r="O106" s="5">
        <v>0.63</v>
      </c>
      <c r="P106" s="42"/>
      <c r="Q106" s="42"/>
      <c r="R106" s="40"/>
      <c r="S106" s="40"/>
      <c r="T106" s="2">
        <v>6.2974848747253418</v>
      </c>
      <c r="U106" s="9">
        <v>0.74848124999999999</v>
      </c>
      <c r="V106" s="9">
        <v>0.8513967842971647</v>
      </c>
      <c r="W106" s="9">
        <v>4.0131007599741748</v>
      </c>
      <c r="X106" s="9">
        <v>8.2486059431388981E-2</v>
      </c>
      <c r="Y106" s="14">
        <v>0</v>
      </c>
      <c r="Z106" s="9">
        <f t="shared" si="1"/>
        <v>4.0955868194055638</v>
      </c>
      <c r="AA106" s="43"/>
      <c r="AC106" s="3">
        <v>55.764724239022605</v>
      </c>
      <c r="AD106" s="44" t="s">
        <v>101</v>
      </c>
      <c r="AE106" s="3">
        <v>55.764724239022605</v>
      </c>
      <c r="AF106" s="44" t="s">
        <v>101</v>
      </c>
      <c r="AG106" s="62"/>
      <c r="AH106" s="62"/>
    </row>
    <row r="107" spans="1:34" x14ac:dyDescent="0.25">
      <c r="A107" s="38">
        <v>232</v>
      </c>
      <c r="B107" s="41"/>
      <c r="C107" s="40"/>
      <c r="D107" s="18"/>
      <c r="E107" s="19">
        <v>25.675000000000001</v>
      </c>
      <c r="F107" s="19">
        <v>17.896084170084951</v>
      </c>
      <c r="G107" s="19">
        <v>15.664237916058074</v>
      </c>
      <c r="H107" s="19">
        <v>16.582207329971425</v>
      </c>
      <c r="I107" s="19">
        <v>15.308807604167477</v>
      </c>
      <c r="J107" s="19">
        <v>14.752300006131701</v>
      </c>
      <c r="K107" s="19">
        <v>19.117657083657154</v>
      </c>
      <c r="L107" s="40"/>
      <c r="M107" s="38"/>
      <c r="N107" s="4">
        <v>1050</v>
      </c>
      <c r="O107" s="5">
        <v>0.63</v>
      </c>
      <c r="P107" s="42"/>
      <c r="Q107" s="42"/>
      <c r="R107" s="40"/>
      <c r="S107" s="40"/>
      <c r="T107" s="2">
        <v>6.2449674606323242</v>
      </c>
      <c r="U107" s="9">
        <v>0.74848124999999999</v>
      </c>
      <c r="V107" s="9">
        <v>1</v>
      </c>
      <c r="W107" s="9">
        <v>4.674241051143408</v>
      </c>
      <c r="X107" s="9">
        <v>0</v>
      </c>
      <c r="Y107" s="14">
        <v>0</v>
      </c>
      <c r="Z107" s="9">
        <f t="shared" si="1"/>
        <v>4.674241051143408</v>
      </c>
      <c r="AA107" s="43"/>
      <c r="AC107" s="3">
        <v>60.43896529016601</v>
      </c>
      <c r="AD107" s="19">
        <v>43.747411751656657</v>
      </c>
      <c r="AE107" s="3">
        <v>60.43896529016601</v>
      </c>
      <c r="AF107" s="19">
        <v>43.747411751656657</v>
      </c>
      <c r="AG107" s="62"/>
      <c r="AH107" s="62"/>
    </row>
    <row r="108" spans="1:34" x14ac:dyDescent="0.25">
      <c r="A108" s="38">
        <v>233</v>
      </c>
      <c r="B108" s="41"/>
      <c r="C108" s="40"/>
      <c r="D108" s="18"/>
      <c r="E108" s="40"/>
      <c r="F108" s="40"/>
      <c r="G108" s="40"/>
      <c r="H108" s="40"/>
      <c r="I108" s="40"/>
      <c r="J108" s="40"/>
      <c r="K108" s="40"/>
      <c r="L108" s="40"/>
      <c r="M108" s="38"/>
      <c r="N108" s="4">
        <v>1050</v>
      </c>
      <c r="O108" s="59">
        <v>0.64</v>
      </c>
      <c r="P108" s="42"/>
      <c r="Q108" s="42"/>
      <c r="R108" s="40"/>
      <c r="S108" s="40"/>
      <c r="T108" s="2">
        <v>5.9206027984619141</v>
      </c>
      <c r="U108" s="9">
        <v>0.7581</v>
      </c>
      <c r="V108" s="9">
        <v>1</v>
      </c>
      <c r="W108" s="9">
        <v>4.4884089815139774</v>
      </c>
      <c r="X108" s="9">
        <v>0</v>
      </c>
      <c r="Y108" s="14">
        <v>0</v>
      </c>
      <c r="Z108" s="9">
        <f t="shared" si="1"/>
        <v>4.4884089815139774</v>
      </c>
      <c r="AA108" s="43"/>
      <c r="AC108" s="3">
        <v>64.92737427167998</v>
      </c>
      <c r="AD108" s="44" t="s">
        <v>101</v>
      </c>
      <c r="AE108" s="3">
        <v>64.92737427167998</v>
      </c>
      <c r="AF108" s="44" t="s">
        <v>101</v>
      </c>
      <c r="AG108" s="62"/>
      <c r="AH108" s="62"/>
    </row>
    <row r="109" spans="1:34" x14ac:dyDescent="0.25">
      <c r="A109" s="38">
        <v>234</v>
      </c>
      <c r="B109" s="41"/>
      <c r="C109" s="40"/>
      <c r="D109" s="18"/>
      <c r="E109" s="40"/>
      <c r="F109" s="40"/>
      <c r="G109" s="40"/>
      <c r="H109" s="40"/>
      <c r="I109" s="40"/>
      <c r="J109" s="40"/>
      <c r="K109" s="40"/>
      <c r="L109" s="40"/>
      <c r="M109" s="38"/>
      <c r="N109" s="4">
        <v>1050</v>
      </c>
      <c r="O109" s="5">
        <v>0.62</v>
      </c>
      <c r="P109" s="42"/>
      <c r="Q109" s="42"/>
      <c r="R109" s="40"/>
      <c r="S109" s="40"/>
      <c r="T109" s="2">
        <v>6.524383544921875</v>
      </c>
      <c r="U109" s="9">
        <v>0.73886249999999987</v>
      </c>
      <c r="V109" s="9">
        <v>0.9820777887045935</v>
      </c>
      <c r="W109" s="9">
        <v>4.7342261248614879</v>
      </c>
      <c r="X109" s="9">
        <v>0</v>
      </c>
      <c r="Y109" s="14">
        <v>0</v>
      </c>
      <c r="Z109" s="9">
        <f t="shared" si="1"/>
        <v>4.7342261248614879</v>
      </c>
      <c r="AA109" s="43"/>
      <c r="AC109" s="3">
        <v>69.661600396541473</v>
      </c>
      <c r="AD109" s="44" t="s">
        <v>101</v>
      </c>
      <c r="AE109" s="3">
        <v>69.661600396541473</v>
      </c>
      <c r="AF109" s="44" t="s">
        <v>101</v>
      </c>
      <c r="AG109" s="62"/>
      <c r="AH109" s="62"/>
    </row>
    <row r="110" spans="1:34" x14ac:dyDescent="0.25">
      <c r="A110" s="38">
        <v>235</v>
      </c>
      <c r="B110" s="41"/>
      <c r="C110" s="40"/>
      <c r="D110" s="18"/>
      <c r="E110" s="40"/>
      <c r="F110" s="40"/>
      <c r="G110" s="40"/>
      <c r="H110" s="40"/>
      <c r="I110" s="40"/>
      <c r="J110" s="40"/>
      <c r="K110" s="40"/>
      <c r="L110" s="40"/>
      <c r="M110" s="56"/>
      <c r="N110" s="4">
        <v>1050</v>
      </c>
      <c r="O110" s="5">
        <v>0.61</v>
      </c>
      <c r="P110" s="42"/>
      <c r="Q110" s="42"/>
      <c r="R110" s="40"/>
      <c r="S110" s="40"/>
      <c r="T110" s="2">
        <v>6.7592730522155762</v>
      </c>
      <c r="U110" s="9">
        <v>0.72924374999999997</v>
      </c>
      <c r="V110" s="9">
        <v>0.89165176668199064</v>
      </c>
      <c r="W110" s="9">
        <v>4.3950921071457518</v>
      </c>
      <c r="X110" s="9">
        <v>0</v>
      </c>
      <c r="Y110" s="14">
        <v>0</v>
      </c>
      <c r="Z110" s="9">
        <f t="shared" si="1"/>
        <v>4.3950921071457518</v>
      </c>
      <c r="AA110" s="43"/>
      <c r="AC110" s="3">
        <v>74.056692503687231</v>
      </c>
      <c r="AD110" s="44" t="s">
        <v>101</v>
      </c>
      <c r="AE110" s="3">
        <v>74.056692503687231</v>
      </c>
      <c r="AF110" s="44" t="s">
        <v>101</v>
      </c>
      <c r="AG110" s="62"/>
      <c r="AH110" s="62"/>
    </row>
    <row r="111" spans="1:34" x14ac:dyDescent="0.25">
      <c r="A111" s="38">
        <v>236</v>
      </c>
      <c r="B111" s="41"/>
      <c r="C111" s="40"/>
      <c r="D111" s="18"/>
      <c r="E111" s="19">
        <v>18.5</v>
      </c>
      <c r="F111" s="19">
        <v>16.369799048293849</v>
      </c>
      <c r="G111" s="19">
        <v>15.60836141403405</v>
      </c>
      <c r="H111" s="19">
        <v>16.684477907094774</v>
      </c>
      <c r="I111" s="19">
        <v>15.494829437703926</v>
      </c>
      <c r="J111" s="19">
        <v>14.728146324197951</v>
      </c>
      <c r="K111" s="19">
        <v>19.379765911684352</v>
      </c>
      <c r="L111" s="40"/>
      <c r="M111" s="55" t="s">
        <v>128</v>
      </c>
      <c r="N111" s="4">
        <v>1050</v>
      </c>
      <c r="O111" s="5">
        <v>0.6</v>
      </c>
      <c r="P111" s="42"/>
      <c r="Q111" s="42"/>
      <c r="R111" s="40"/>
      <c r="S111" s="40"/>
      <c r="T111" s="2">
        <v>4.6104931831359863</v>
      </c>
      <c r="U111" s="9">
        <v>0.71962499999999996</v>
      </c>
      <c r="V111" s="9">
        <v>0.80770336937476273</v>
      </c>
      <c r="W111" s="9">
        <v>2.679819365939347</v>
      </c>
      <c r="X111" s="9">
        <v>0</v>
      </c>
      <c r="Y111" s="14">
        <v>0</v>
      </c>
      <c r="Z111" s="9">
        <f t="shared" si="1"/>
        <v>2.679819365939347</v>
      </c>
      <c r="AA111" s="43"/>
      <c r="AC111" s="3">
        <v>76.736511869626582</v>
      </c>
      <c r="AD111" s="19">
        <v>58.94958489173198</v>
      </c>
      <c r="AE111" s="3">
        <v>76.736511869626582</v>
      </c>
      <c r="AF111" s="19">
        <v>58.949584891731973</v>
      </c>
      <c r="AG111" s="62"/>
      <c r="AH111" s="62"/>
    </row>
    <row r="112" spans="1:34" x14ac:dyDescent="0.25">
      <c r="A112" s="38">
        <v>237</v>
      </c>
      <c r="B112" s="41"/>
      <c r="C112" s="19">
        <v>20.012626262626263</v>
      </c>
      <c r="D112" s="18"/>
      <c r="E112" s="40"/>
      <c r="F112" s="40"/>
      <c r="G112" s="40"/>
      <c r="H112" s="40"/>
      <c r="I112" s="40"/>
      <c r="J112" s="40"/>
      <c r="K112" s="40"/>
      <c r="L112" s="40"/>
      <c r="M112" s="38"/>
      <c r="N112" s="4">
        <v>1050</v>
      </c>
      <c r="O112" s="5">
        <v>0.59</v>
      </c>
      <c r="P112" s="42"/>
      <c r="Q112" s="42"/>
      <c r="R112" s="40"/>
      <c r="S112" s="40"/>
      <c r="T112" s="2">
        <v>4.4339051246643066</v>
      </c>
      <c r="U112" s="9">
        <v>0.71000624999999995</v>
      </c>
      <c r="V112" s="9">
        <v>0.756517515845614</v>
      </c>
      <c r="W112" s="9">
        <v>2.3815930567314516</v>
      </c>
      <c r="X112" s="9">
        <v>0.25809632610608446</v>
      </c>
      <c r="Y112" s="14">
        <v>0</v>
      </c>
      <c r="Z112" s="9">
        <f t="shared" si="1"/>
        <v>2.6396893828375361</v>
      </c>
      <c r="AA112" s="43"/>
      <c r="AC112" s="3">
        <v>59.363574989837851</v>
      </c>
      <c r="AD112" s="44" t="s">
        <v>101</v>
      </c>
      <c r="AE112" s="3">
        <v>59.363574989837851</v>
      </c>
      <c r="AF112" s="44" t="s">
        <v>101</v>
      </c>
      <c r="AG112" s="62"/>
      <c r="AH112" s="62"/>
    </row>
    <row r="113" spans="1:34" x14ac:dyDescent="0.25">
      <c r="A113" s="38">
        <v>238</v>
      </c>
      <c r="B113" s="50">
        <v>2.032</v>
      </c>
      <c r="C113" s="40"/>
      <c r="D113" s="18"/>
      <c r="E113" s="19">
        <v>23.125</v>
      </c>
      <c r="F113" s="19">
        <v>17.596483851829451</v>
      </c>
      <c r="G113" s="19">
        <v>15.23922343398525</v>
      </c>
      <c r="H113" s="19">
        <v>16.737673105358724</v>
      </c>
      <c r="I113" s="19">
        <v>15.356855708113075</v>
      </c>
      <c r="J113" s="19">
        <v>14.698370251611051</v>
      </c>
      <c r="K113" s="19">
        <v>18.936875032862378</v>
      </c>
      <c r="L113" s="40"/>
      <c r="M113" s="38"/>
      <c r="N113" s="4">
        <v>1050</v>
      </c>
      <c r="O113" s="5">
        <v>0.57999999999999996</v>
      </c>
      <c r="P113" s="42"/>
      <c r="Q113" s="42"/>
      <c r="R113" s="40"/>
      <c r="S113" s="40"/>
      <c r="T113" s="2">
        <v>4.6884551048278809</v>
      </c>
      <c r="U113" s="9">
        <v>0.70038749999999994</v>
      </c>
      <c r="V113" s="9">
        <v>1</v>
      </c>
      <c r="W113" s="9">
        <v>3.2837353497326371</v>
      </c>
      <c r="X113" s="9">
        <v>0.6400800000000002</v>
      </c>
      <c r="Y113" s="14">
        <v>0</v>
      </c>
      <c r="Z113" s="9">
        <f t="shared" si="1"/>
        <v>3.9238153497326373</v>
      </c>
      <c r="AA113" s="43"/>
      <c r="AC113" s="3">
        <v>61.255390339570489</v>
      </c>
      <c r="AD113" s="19">
        <v>49.279858826479725</v>
      </c>
      <c r="AE113" s="3">
        <v>61.255390339570489</v>
      </c>
      <c r="AF113" s="19">
        <v>49.279858826479725</v>
      </c>
      <c r="AG113" s="62"/>
      <c r="AH113" s="62"/>
    </row>
    <row r="114" spans="1:34" x14ac:dyDescent="0.25">
      <c r="A114" s="38">
        <v>239</v>
      </c>
      <c r="B114" s="41"/>
      <c r="C114" s="40"/>
      <c r="D114" s="18"/>
      <c r="E114" s="40"/>
      <c r="F114" s="40"/>
      <c r="G114" s="40"/>
      <c r="H114" s="40"/>
      <c r="I114" s="40"/>
      <c r="J114" s="40"/>
      <c r="K114" s="40"/>
      <c r="L114" s="40"/>
      <c r="M114" s="55" t="s">
        <v>128</v>
      </c>
      <c r="N114" s="4">
        <v>1050</v>
      </c>
      <c r="O114" s="59">
        <v>0.56000000000000005</v>
      </c>
      <c r="P114" s="42"/>
      <c r="Q114" s="42"/>
      <c r="R114" s="40"/>
      <c r="S114" s="40"/>
      <c r="T114" s="2">
        <v>7.3216028213500977</v>
      </c>
      <c r="U114" s="9">
        <v>0.68115000000000003</v>
      </c>
      <c r="V114" s="9">
        <v>1</v>
      </c>
      <c r="W114" s="9">
        <v>4.9871097617626194</v>
      </c>
      <c r="X114" s="9">
        <v>0</v>
      </c>
      <c r="Y114" s="14">
        <v>0</v>
      </c>
      <c r="Z114" s="9">
        <f t="shared" si="1"/>
        <v>4.9871097617626194</v>
      </c>
      <c r="AA114" s="43"/>
      <c r="AC114" s="3">
        <v>66.242500101333107</v>
      </c>
      <c r="AD114" s="44" t="s">
        <v>101</v>
      </c>
      <c r="AE114" s="3">
        <v>66.242500101333107</v>
      </c>
      <c r="AF114" s="44" t="s">
        <v>101</v>
      </c>
      <c r="AG114" s="62"/>
      <c r="AH114" s="62"/>
    </row>
    <row r="115" spans="1:34" x14ac:dyDescent="0.25">
      <c r="A115" s="38">
        <v>240</v>
      </c>
      <c r="B115" s="41"/>
      <c r="C115" s="40"/>
      <c r="D115" s="18"/>
      <c r="E115" s="40"/>
      <c r="F115" s="40"/>
      <c r="G115" s="40"/>
      <c r="H115" s="40"/>
      <c r="I115" s="40"/>
      <c r="J115" s="40"/>
      <c r="K115" s="40"/>
      <c r="L115" s="40"/>
      <c r="M115" s="38"/>
      <c r="N115" s="4">
        <v>1050</v>
      </c>
      <c r="O115" s="5">
        <v>0.56000000000000005</v>
      </c>
      <c r="P115" s="42"/>
      <c r="Q115" s="42"/>
      <c r="R115" s="40"/>
      <c r="S115" s="40"/>
      <c r="T115" s="2">
        <v>6.284214973449707</v>
      </c>
      <c r="U115" s="9">
        <v>0.68115000000000003</v>
      </c>
      <c r="V115" s="9">
        <v>0.95695824559485521</v>
      </c>
      <c r="W115" s="9">
        <v>4.096253099471002</v>
      </c>
      <c r="X115" s="9">
        <v>0</v>
      </c>
      <c r="Y115" s="14">
        <v>0</v>
      </c>
      <c r="Z115" s="9">
        <f t="shared" si="1"/>
        <v>4.096253099471002</v>
      </c>
      <c r="AA115" s="43"/>
      <c r="AC115" s="3">
        <v>70.338753200804106</v>
      </c>
      <c r="AD115" s="44" t="s">
        <v>101</v>
      </c>
      <c r="AE115" s="3">
        <v>70.338753200804106</v>
      </c>
      <c r="AF115" s="44" t="s">
        <v>101</v>
      </c>
      <c r="AG115" s="62"/>
      <c r="AH115" s="62"/>
    </row>
    <row r="116" spans="1:34" x14ac:dyDescent="0.25">
      <c r="A116" s="38">
        <v>241</v>
      </c>
      <c r="B116" s="41"/>
      <c r="C116" s="40"/>
      <c r="D116" s="18"/>
      <c r="E116" s="40"/>
      <c r="F116" s="40"/>
      <c r="G116" s="40"/>
      <c r="H116" s="40"/>
      <c r="I116" s="40"/>
      <c r="J116" s="40"/>
      <c r="K116" s="40"/>
      <c r="L116" s="40"/>
      <c r="M116" s="38"/>
      <c r="N116" s="4">
        <v>1050</v>
      </c>
      <c r="O116" s="5">
        <v>0.56000000000000005</v>
      </c>
      <c r="P116" s="42"/>
      <c r="Q116" s="42"/>
      <c r="R116" s="40"/>
      <c r="S116" s="40"/>
      <c r="T116" s="2">
        <v>5.1881299018859863</v>
      </c>
      <c r="U116" s="9">
        <v>0.68115000000000003</v>
      </c>
      <c r="V116" s="9">
        <v>0.87871781870908683</v>
      </c>
      <c r="W116" s="9">
        <v>3.1052962271031066</v>
      </c>
      <c r="X116" s="9">
        <v>0</v>
      </c>
      <c r="Y116" s="14">
        <v>0</v>
      </c>
      <c r="Z116" s="9">
        <f t="shared" si="1"/>
        <v>3.1052962271031066</v>
      </c>
      <c r="AA116" s="43"/>
      <c r="AC116" s="3">
        <v>73.444049427907217</v>
      </c>
      <c r="AD116" s="44" t="s">
        <v>101</v>
      </c>
      <c r="AE116" s="3">
        <v>73.444049427907217</v>
      </c>
      <c r="AF116" s="44" t="s">
        <v>101</v>
      </c>
      <c r="AG116" s="62"/>
      <c r="AH116" s="62"/>
    </row>
    <row r="117" spans="1:34" x14ac:dyDescent="0.25">
      <c r="A117" s="38">
        <v>242</v>
      </c>
      <c r="B117" s="41"/>
      <c r="C117" s="40"/>
      <c r="D117" s="18"/>
      <c r="E117" s="40"/>
      <c r="F117" s="40"/>
      <c r="G117" s="40"/>
      <c r="H117" s="40"/>
      <c r="I117" s="40"/>
      <c r="J117" s="40"/>
      <c r="K117" s="40"/>
      <c r="L117" s="40"/>
      <c r="M117" s="38"/>
      <c r="N117" s="4">
        <v>1050</v>
      </c>
      <c r="O117" s="5">
        <v>0.56000000000000005</v>
      </c>
      <c r="P117" s="42"/>
      <c r="Q117" s="42"/>
      <c r="R117" s="40"/>
      <c r="S117" s="40"/>
      <c r="T117" s="2">
        <v>3.0922658443450928</v>
      </c>
      <c r="U117" s="9">
        <v>0.68115000000000003</v>
      </c>
      <c r="V117" s="9">
        <v>0.81940515015189008</v>
      </c>
      <c r="W117" s="9">
        <v>1.7259105111189728</v>
      </c>
      <c r="X117" s="9">
        <v>0</v>
      </c>
      <c r="Y117" s="14">
        <v>0</v>
      </c>
      <c r="Z117" s="9">
        <f t="shared" si="1"/>
        <v>1.7259105111189728</v>
      </c>
      <c r="AA117" s="43"/>
      <c r="AC117" s="3">
        <v>75.169959939026185</v>
      </c>
      <c r="AD117" s="44" t="s">
        <v>101</v>
      </c>
      <c r="AE117" s="3">
        <v>75.169959939026185</v>
      </c>
      <c r="AF117" s="44" t="s">
        <v>101</v>
      </c>
      <c r="AG117" s="62"/>
      <c r="AH117" s="62"/>
    </row>
    <row r="118" spans="1:34" x14ac:dyDescent="0.25">
      <c r="A118" s="38">
        <v>243</v>
      </c>
      <c r="B118" s="41"/>
      <c r="C118" s="40"/>
      <c r="D118" s="18"/>
      <c r="E118" s="19">
        <v>16.933333333333351</v>
      </c>
      <c r="F118" s="19">
        <v>16.3746217092752</v>
      </c>
      <c r="G118" s="19">
        <v>14.734775793413924</v>
      </c>
      <c r="H118" s="19">
        <v>15.833381296744649</v>
      </c>
      <c r="I118" s="19">
        <v>15.165814320000102</v>
      </c>
      <c r="J118" s="19">
        <v>14.518594770660052</v>
      </c>
      <c r="K118" s="19">
        <v>18.636346687725577</v>
      </c>
      <c r="L118" s="40"/>
      <c r="M118" s="56"/>
      <c r="N118" s="4">
        <v>1050</v>
      </c>
      <c r="O118" s="5">
        <v>0.56000000000000005</v>
      </c>
      <c r="P118" s="42"/>
      <c r="Q118" s="42"/>
      <c r="R118" s="40"/>
      <c r="S118" s="40"/>
      <c r="T118" s="2">
        <v>4.5672950744628906</v>
      </c>
      <c r="U118" s="9">
        <v>0.68115000000000003</v>
      </c>
      <c r="V118" s="9">
        <v>0.78643941979357279</v>
      </c>
      <c r="W118" s="9">
        <v>2.4466232901245588</v>
      </c>
      <c r="X118" s="9">
        <v>0</v>
      </c>
      <c r="Y118" s="14">
        <v>0</v>
      </c>
      <c r="Z118" s="9">
        <f t="shared" si="1"/>
        <v>2.4466232901245588</v>
      </c>
      <c r="AA118" s="43"/>
      <c r="AC118" s="3">
        <v>77.616583229150748</v>
      </c>
      <c r="AD118" s="19">
        <v>66.459163601698663</v>
      </c>
      <c r="AE118" s="3">
        <v>77.616583229150748</v>
      </c>
      <c r="AF118" s="19">
        <v>66.459163601698648</v>
      </c>
      <c r="AG118" s="62"/>
      <c r="AH118" s="62"/>
    </row>
    <row r="119" spans="1:34" x14ac:dyDescent="0.25">
      <c r="A119" s="38">
        <v>244</v>
      </c>
      <c r="B119" s="41"/>
      <c r="C119" s="19">
        <v>20.075757575757578</v>
      </c>
      <c r="D119" s="18"/>
      <c r="E119" s="40"/>
      <c r="F119" s="40"/>
      <c r="G119" s="40"/>
      <c r="H119" s="40"/>
      <c r="I119" s="40"/>
      <c r="J119" s="40"/>
      <c r="K119" s="40"/>
      <c r="L119" s="40"/>
      <c r="M119" s="38"/>
      <c r="N119" s="4">
        <v>1050</v>
      </c>
      <c r="O119" s="5">
        <v>0.56000000000000005</v>
      </c>
      <c r="P119" s="42"/>
      <c r="Q119" s="42"/>
      <c r="R119" s="40"/>
      <c r="S119" s="40"/>
      <c r="T119" s="2">
        <v>6.1236004829406738</v>
      </c>
      <c r="U119" s="9">
        <v>0.68115000000000003</v>
      </c>
      <c r="V119" s="9">
        <v>0.73970772475433555</v>
      </c>
      <c r="W119" s="9">
        <v>3.0853878405352275</v>
      </c>
      <c r="X119" s="9">
        <v>0.39626905672107782</v>
      </c>
      <c r="Y119" s="14">
        <v>0</v>
      </c>
      <c r="Z119" s="9">
        <f t="shared" si="1"/>
        <v>3.4816568972563053</v>
      </c>
      <c r="AA119" s="43"/>
      <c r="AC119" s="3">
        <v>61.022482550649485</v>
      </c>
      <c r="AD119" s="44" t="s">
        <v>101</v>
      </c>
      <c r="AE119" s="3">
        <v>61.022482550649485</v>
      </c>
      <c r="AF119" s="44" t="s">
        <v>101</v>
      </c>
      <c r="AG119" s="62"/>
      <c r="AH119" s="62"/>
    </row>
    <row r="120" spans="1:34" x14ac:dyDescent="0.25">
      <c r="A120" s="38">
        <v>245</v>
      </c>
      <c r="B120" s="41"/>
      <c r="C120" s="40"/>
      <c r="D120" s="18"/>
      <c r="E120" s="40"/>
      <c r="F120" s="40"/>
      <c r="G120" s="40"/>
      <c r="H120" s="40"/>
      <c r="I120" s="40"/>
      <c r="J120" s="40"/>
      <c r="K120" s="40"/>
      <c r="L120" s="40"/>
      <c r="M120" s="38"/>
      <c r="N120" s="4">
        <v>1050</v>
      </c>
      <c r="O120" s="5">
        <v>0.55000000000000004</v>
      </c>
      <c r="P120" s="42"/>
      <c r="Q120" s="42"/>
      <c r="R120" s="40"/>
      <c r="S120" s="40"/>
      <c r="T120" s="2">
        <v>6.6689906120300293</v>
      </c>
      <c r="U120" s="9">
        <v>0.67153125000000002</v>
      </c>
      <c r="V120" s="9">
        <v>1</v>
      </c>
      <c r="W120" s="9">
        <v>4.4784356019347911</v>
      </c>
      <c r="X120" s="9">
        <v>0</v>
      </c>
      <c r="Y120" s="14">
        <v>0</v>
      </c>
      <c r="Z120" s="9">
        <f t="shared" si="1"/>
        <v>4.4784356019347911</v>
      </c>
      <c r="AA120" s="43"/>
      <c r="AC120" s="3">
        <v>65.500918152584276</v>
      </c>
      <c r="AD120" s="44" t="s">
        <v>101</v>
      </c>
      <c r="AE120" s="3">
        <v>65.500918152584276</v>
      </c>
      <c r="AF120" s="44" t="s">
        <v>101</v>
      </c>
      <c r="AG120" s="62"/>
      <c r="AH120" s="62"/>
    </row>
    <row r="121" spans="1:34" x14ac:dyDescent="0.25">
      <c r="A121" s="38">
        <v>246</v>
      </c>
      <c r="B121" s="41"/>
      <c r="C121" s="40"/>
      <c r="D121" s="18"/>
      <c r="E121" s="40"/>
      <c r="F121" s="40"/>
      <c r="G121" s="40"/>
      <c r="H121" s="40"/>
      <c r="I121" s="40"/>
      <c r="J121" s="40"/>
      <c r="K121" s="40"/>
      <c r="L121" s="40"/>
      <c r="M121" s="55" t="s">
        <v>128</v>
      </c>
      <c r="N121" s="4">
        <v>1050</v>
      </c>
      <c r="O121" s="59">
        <v>0.55000000000000004</v>
      </c>
      <c r="P121" s="42"/>
      <c r="Q121" s="42"/>
      <c r="R121" s="40"/>
      <c r="S121" s="40"/>
      <c r="T121" s="2">
        <v>6.1170430183410645</v>
      </c>
      <c r="U121" s="9">
        <v>0.67153125000000002</v>
      </c>
      <c r="V121" s="9">
        <v>0.97112282157000218</v>
      </c>
      <c r="W121" s="9">
        <v>3.9891642882922449</v>
      </c>
      <c r="X121" s="9">
        <v>0</v>
      </c>
      <c r="Y121" s="14">
        <v>0</v>
      </c>
      <c r="Z121" s="9">
        <f t="shared" si="1"/>
        <v>3.9891642882922449</v>
      </c>
      <c r="AA121" s="43"/>
      <c r="AC121" s="3">
        <v>69.49008244087652</v>
      </c>
      <c r="AD121" s="44" t="s">
        <v>101</v>
      </c>
      <c r="AE121" s="3">
        <v>69.49008244087652</v>
      </c>
      <c r="AF121" s="44" t="s">
        <v>101</v>
      </c>
      <c r="AG121" s="62"/>
      <c r="AH121" s="62"/>
    </row>
    <row r="122" spans="1:34" x14ac:dyDescent="0.25">
      <c r="A122" s="38">
        <v>247</v>
      </c>
      <c r="B122" s="41"/>
      <c r="C122" s="40"/>
      <c r="D122" s="18"/>
      <c r="E122" s="40"/>
      <c r="F122" s="40"/>
      <c r="G122" s="40"/>
      <c r="H122" s="40"/>
      <c r="I122" s="40"/>
      <c r="J122" s="40"/>
      <c r="K122" s="40"/>
      <c r="L122" s="40"/>
      <c r="M122" s="38"/>
      <c r="N122" s="4">
        <v>1050</v>
      </c>
      <c r="O122" s="5">
        <v>0.55000000000000004</v>
      </c>
      <c r="P122" s="42"/>
      <c r="Q122" s="42"/>
      <c r="R122" s="40"/>
      <c r="S122" s="40"/>
      <c r="T122" s="2">
        <v>4.8100147247314453</v>
      </c>
      <c r="U122" s="9">
        <v>0.67153125000000002</v>
      </c>
      <c r="V122" s="9">
        <v>0.89492784307276174</v>
      </c>
      <c r="W122" s="9">
        <v>2.8906842322512709</v>
      </c>
      <c r="X122" s="9">
        <v>0</v>
      </c>
      <c r="Y122" s="14">
        <v>0</v>
      </c>
      <c r="Z122" s="9">
        <f t="shared" si="1"/>
        <v>2.8906842322512709</v>
      </c>
      <c r="AA122" s="43"/>
      <c r="AC122" s="3">
        <v>72.380766673127795</v>
      </c>
      <c r="AD122" s="44" t="s">
        <v>101</v>
      </c>
      <c r="AE122" s="3">
        <v>72.380766673127795</v>
      </c>
      <c r="AF122" s="44" t="s">
        <v>101</v>
      </c>
      <c r="AG122" s="62"/>
      <c r="AH122" s="62"/>
    </row>
    <row r="123" spans="1:34" x14ac:dyDescent="0.25">
      <c r="A123" s="38">
        <v>248</v>
      </c>
      <c r="B123" s="41"/>
      <c r="C123" s="40"/>
      <c r="D123" s="18"/>
      <c r="E123" s="40"/>
      <c r="F123" s="40"/>
      <c r="G123" s="40"/>
      <c r="H123" s="40"/>
      <c r="I123" s="40"/>
      <c r="J123" s="40"/>
      <c r="K123" s="40"/>
      <c r="L123" s="40"/>
      <c r="M123" s="38"/>
      <c r="N123" s="4">
        <v>1050</v>
      </c>
      <c r="O123" s="5">
        <v>0.54</v>
      </c>
      <c r="P123" s="42"/>
      <c r="Q123" s="42"/>
      <c r="R123" s="40"/>
      <c r="S123" s="40"/>
      <c r="T123" s="2">
        <v>4.9603757858276367</v>
      </c>
      <c r="U123" s="9">
        <v>0.6619124999999999</v>
      </c>
      <c r="V123" s="9">
        <v>0.83971436801856969</v>
      </c>
      <c r="W123" s="9">
        <v>2.757063353956049</v>
      </c>
      <c r="X123" s="9">
        <v>0</v>
      </c>
      <c r="Y123" s="14">
        <v>0</v>
      </c>
      <c r="Z123" s="9">
        <f t="shared" si="1"/>
        <v>2.757063353956049</v>
      </c>
      <c r="AA123" s="43"/>
      <c r="AC123" s="3">
        <v>75.137830027083851</v>
      </c>
      <c r="AD123" s="44" t="s">
        <v>101</v>
      </c>
      <c r="AE123" s="3">
        <v>75.137830027083851</v>
      </c>
      <c r="AF123" s="44" t="s">
        <v>101</v>
      </c>
      <c r="AG123" s="62"/>
      <c r="AH123" s="62"/>
    </row>
    <row r="124" spans="1:34" x14ac:dyDescent="0.25">
      <c r="A124" s="38">
        <v>249</v>
      </c>
      <c r="B124" s="41"/>
      <c r="C124" s="40"/>
      <c r="D124" s="18"/>
      <c r="E124" s="40"/>
      <c r="F124" s="40"/>
      <c r="G124" s="40"/>
      <c r="H124" s="40"/>
      <c r="I124" s="40"/>
      <c r="J124" s="40"/>
      <c r="K124" s="40"/>
      <c r="L124" s="40"/>
      <c r="M124" s="56"/>
      <c r="N124" s="4">
        <v>1050</v>
      </c>
      <c r="O124" s="5">
        <v>0.54</v>
      </c>
      <c r="P124" s="42"/>
      <c r="Q124" s="42"/>
      <c r="R124" s="40"/>
      <c r="S124" s="40"/>
      <c r="T124" s="2">
        <v>3.9786252975463867</v>
      </c>
      <c r="U124" s="9">
        <v>0.6619124999999999</v>
      </c>
      <c r="V124" s="9">
        <v>0.78705311674176548</v>
      </c>
      <c r="W124" s="9">
        <v>2.0727058132212961</v>
      </c>
      <c r="X124" s="9">
        <v>0</v>
      </c>
      <c r="Y124" s="14">
        <v>0</v>
      </c>
      <c r="Z124" s="9">
        <f t="shared" ref="Z124:Z172" si="2">W124+X124</f>
        <v>2.0727058132212961</v>
      </c>
      <c r="AA124" s="43"/>
      <c r="AC124" s="3">
        <v>77.210535840305141</v>
      </c>
      <c r="AD124" s="44" t="s">
        <v>101</v>
      </c>
      <c r="AE124" s="3">
        <v>77.210535840305141</v>
      </c>
      <c r="AF124" s="44" t="s">
        <v>101</v>
      </c>
      <c r="AG124" s="62"/>
      <c r="AH124" s="62"/>
    </row>
    <row r="125" spans="1:34" x14ac:dyDescent="0.25">
      <c r="A125" s="38">
        <v>250</v>
      </c>
      <c r="B125" s="41"/>
      <c r="C125" s="40"/>
      <c r="D125" s="18"/>
      <c r="E125" s="40"/>
      <c r="F125" s="40"/>
      <c r="G125" s="40"/>
      <c r="H125" s="40"/>
      <c r="I125" s="40"/>
      <c r="J125" s="40"/>
      <c r="K125" s="40"/>
      <c r="L125" s="40"/>
      <c r="M125" s="38"/>
      <c r="N125" s="4">
        <v>1050</v>
      </c>
      <c r="O125" s="5">
        <v>0.53</v>
      </c>
      <c r="P125" s="42"/>
      <c r="Q125" s="42"/>
      <c r="R125" s="40"/>
      <c r="S125" s="40"/>
      <c r="T125" s="2">
        <v>5.7281980514526367</v>
      </c>
      <c r="U125" s="9">
        <v>0.65229375000000001</v>
      </c>
      <c r="V125" s="9">
        <v>0.74746342740933869</v>
      </c>
      <c r="W125" s="9">
        <v>2.7928730190173185</v>
      </c>
      <c r="X125" s="9">
        <v>0</v>
      </c>
      <c r="Y125" s="14">
        <v>0</v>
      </c>
      <c r="Z125" s="9">
        <f t="shared" si="2"/>
        <v>2.7928730190173185</v>
      </c>
      <c r="AA125" s="43"/>
      <c r="AC125" s="3">
        <v>80.003408859322462</v>
      </c>
      <c r="AD125" s="44" t="s">
        <v>101</v>
      </c>
      <c r="AE125" s="3">
        <v>80.003408859322462</v>
      </c>
      <c r="AF125" s="44" t="s">
        <v>101</v>
      </c>
      <c r="AG125" s="62"/>
      <c r="AH125" s="62"/>
    </row>
    <row r="126" spans="1:34" x14ac:dyDescent="0.25">
      <c r="A126" s="38">
        <v>251</v>
      </c>
      <c r="B126" s="41"/>
      <c r="C126" s="40"/>
      <c r="D126" s="18"/>
      <c r="E126" s="19">
        <v>16.25</v>
      </c>
      <c r="F126" s="19">
        <v>15.541722389852925</v>
      </c>
      <c r="G126" s="19">
        <v>14.076800436361674</v>
      </c>
      <c r="H126" s="19">
        <v>15.67399539877605</v>
      </c>
      <c r="I126" s="19">
        <v>14.8447374873342</v>
      </c>
      <c r="J126" s="19">
        <v>14.385304084028451</v>
      </c>
      <c r="K126" s="19">
        <v>19.314604672457452</v>
      </c>
      <c r="L126" s="40"/>
      <c r="M126" s="38"/>
      <c r="N126" s="4">
        <v>1050</v>
      </c>
      <c r="O126" s="5">
        <v>0.53</v>
      </c>
      <c r="P126" s="42"/>
      <c r="Q126" s="42"/>
      <c r="R126" s="40"/>
      <c r="S126" s="40"/>
      <c r="T126" s="2">
        <v>6.2904510498046875</v>
      </c>
      <c r="U126" s="9">
        <v>0.65229375000000001</v>
      </c>
      <c r="V126" s="9">
        <v>0.69411819410969722</v>
      </c>
      <c r="W126" s="9">
        <v>2.8481209783610528</v>
      </c>
      <c r="X126" s="9">
        <v>0</v>
      </c>
      <c r="Y126" s="14">
        <v>0</v>
      </c>
      <c r="Z126" s="9">
        <f t="shared" si="2"/>
        <v>2.8481209783610528</v>
      </c>
      <c r="AA126" s="43"/>
      <c r="AC126" s="3">
        <v>82.851529837683515</v>
      </c>
      <c r="AD126" s="19">
        <v>72.434945325028053</v>
      </c>
      <c r="AE126" s="3">
        <v>82.851529837683515</v>
      </c>
      <c r="AF126" s="19">
        <v>72.434945325028053</v>
      </c>
      <c r="AG126" s="62"/>
      <c r="AH126" s="62"/>
    </row>
    <row r="127" spans="1:34" x14ac:dyDescent="0.25">
      <c r="A127" s="38">
        <v>252</v>
      </c>
      <c r="B127" s="41"/>
      <c r="C127" s="19">
        <v>23.042929292929291</v>
      </c>
      <c r="D127" s="18"/>
      <c r="E127" s="40"/>
      <c r="F127" s="40"/>
      <c r="G127" s="40"/>
      <c r="H127" s="40"/>
      <c r="I127" s="40"/>
      <c r="J127" s="40"/>
      <c r="K127" s="40"/>
      <c r="L127" s="40"/>
      <c r="M127" s="55" t="s">
        <v>129</v>
      </c>
      <c r="N127" s="4">
        <v>1050</v>
      </c>
      <c r="O127" s="5">
        <v>0.52</v>
      </c>
      <c r="P127" s="42"/>
      <c r="Q127" s="42"/>
      <c r="R127" s="40"/>
      <c r="S127" s="40"/>
      <c r="T127" s="2">
        <v>5.0104970932006836</v>
      </c>
      <c r="U127" s="9">
        <v>0.642675</v>
      </c>
      <c r="V127" s="9">
        <v>0.63971769791036359</v>
      </c>
      <c r="W127" s="9">
        <v>2.0599685334494482</v>
      </c>
      <c r="X127" s="9">
        <v>0.72013730624193784</v>
      </c>
      <c r="Y127" s="14">
        <v>0</v>
      </c>
      <c r="Z127" s="9">
        <f t="shared" si="2"/>
        <v>2.780105839691386</v>
      </c>
      <c r="AA127" s="43"/>
      <c r="AC127" s="3">
        <v>62.588706384445615</v>
      </c>
      <c r="AD127" s="44" t="s">
        <v>101</v>
      </c>
      <c r="AE127" s="3">
        <v>62.588706384445615</v>
      </c>
      <c r="AF127" s="44" t="s">
        <v>101</v>
      </c>
      <c r="AG127" s="62"/>
      <c r="AH127" s="62"/>
    </row>
    <row r="128" spans="1:34" x14ac:dyDescent="0.25">
      <c r="A128" s="38">
        <v>253</v>
      </c>
      <c r="B128" s="41"/>
      <c r="C128" s="40"/>
      <c r="D128" s="18"/>
      <c r="E128" s="19">
        <v>26.2</v>
      </c>
      <c r="F128" s="19">
        <v>15.613837061135126</v>
      </c>
      <c r="G128" s="19">
        <v>13.90250229691965</v>
      </c>
      <c r="H128" s="19">
        <v>15.235160003914224</v>
      </c>
      <c r="I128" s="19">
        <v>14.661270971516052</v>
      </c>
      <c r="J128" s="19">
        <v>14.289496395925601</v>
      </c>
      <c r="K128" s="19">
        <v>18.833563859982654</v>
      </c>
      <c r="L128" s="40"/>
      <c r="M128" s="38"/>
      <c r="N128" s="4">
        <v>1050</v>
      </c>
      <c r="O128" s="5">
        <v>0.52</v>
      </c>
      <c r="P128" s="42"/>
      <c r="Q128" s="42"/>
      <c r="R128" s="40"/>
      <c r="S128" s="40"/>
      <c r="T128" s="2">
        <v>4.4121608734130859</v>
      </c>
      <c r="U128" s="9">
        <v>0.642675</v>
      </c>
      <c r="V128" s="9">
        <v>1</v>
      </c>
      <c r="W128" s="9">
        <v>2.835585489320755</v>
      </c>
      <c r="X128" s="9">
        <v>0</v>
      </c>
      <c r="Y128" s="14">
        <v>0</v>
      </c>
      <c r="Z128" s="9">
        <f t="shared" si="2"/>
        <v>2.835585489320755</v>
      </c>
      <c r="AA128" s="43"/>
      <c r="AC128" s="3">
        <v>65.424291873766364</v>
      </c>
      <c r="AD128" s="19">
        <v>59.133001914093001</v>
      </c>
      <c r="AE128" s="3">
        <v>65.424291873766364</v>
      </c>
      <c r="AF128" s="19">
        <v>59.133001914093001</v>
      </c>
      <c r="AG128" s="62"/>
      <c r="AH128" s="62"/>
    </row>
    <row r="129" spans="1:34" x14ac:dyDescent="0.25">
      <c r="A129" s="38">
        <v>254</v>
      </c>
      <c r="B129" s="41"/>
      <c r="C129" s="40"/>
      <c r="D129" s="18"/>
      <c r="E129" s="40"/>
      <c r="F129" s="40"/>
      <c r="G129" s="40"/>
      <c r="H129" s="40"/>
      <c r="I129" s="40"/>
      <c r="J129" s="40"/>
      <c r="K129" s="40"/>
      <c r="L129" s="40"/>
      <c r="M129" s="38"/>
      <c r="N129" s="4">
        <v>1050</v>
      </c>
      <c r="O129" s="5">
        <v>0.51</v>
      </c>
      <c r="P129" s="42"/>
      <c r="Q129" s="42"/>
      <c r="R129" s="40"/>
      <c r="S129" s="40"/>
      <c r="T129" s="2">
        <v>5.8626070022583008</v>
      </c>
      <c r="U129" s="9">
        <v>0.63305624999999999</v>
      </c>
      <c r="V129" s="9">
        <v>0.97258642077146651</v>
      </c>
      <c r="W129" s="9">
        <v>3.609618342556105</v>
      </c>
      <c r="X129" s="9">
        <v>0</v>
      </c>
      <c r="Y129" s="14">
        <v>0</v>
      </c>
      <c r="Z129" s="9">
        <f t="shared" si="2"/>
        <v>3.609618342556105</v>
      </c>
      <c r="AA129" s="43"/>
      <c r="AC129" s="3">
        <v>69.033910216322468</v>
      </c>
      <c r="AD129" s="44" t="s">
        <v>101</v>
      </c>
      <c r="AE129" s="3">
        <v>69.033910216322468</v>
      </c>
      <c r="AF129" s="44" t="s">
        <v>101</v>
      </c>
      <c r="AG129" s="62"/>
      <c r="AH129" s="62"/>
    </row>
    <row r="130" spans="1:34" x14ac:dyDescent="0.25">
      <c r="A130" s="38">
        <v>255</v>
      </c>
      <c r="B130" s="50">
        <v>7</v>
      </c>
      <c r="C130" s="40"/>
      <c r="D130" s="18"/>
      <c r="E130" s="40"/>
      <c r="F130" s="40"/>
      <c r="G130" s="40"/>
      <c r="H130" s="40"/>
      <c r="I130" s="40"/>
      <c r="J130" s="40"/>
      <c r="K130" s="40"/>
      <c r="L130" s="40"/>
      <c r="M130" s="38"/>
      <c r="N130" s="4">
        <v>1050</v>
      </c>
      <c r="O130" s="5">
        <v>0.51</v>
      </c>
      <c r="P130" s="42"/>
      <c r="Q130" s="42"/>
      <c r="R130" s="40"/>
      <c r="S130" s="40"/>
      <c r="T130" s="2">
        <v>1.3268665075302124</v>
      </c>
      <c r="U130" s="9">
        <v>0.63305624999999999</v>
      </c>
      <c r="V130" s="9">
        <v>0.90364095447380022</v>
      </c>
      <c r="W130" s="9">
        <v>0.75904135503014014</v>
      </c>
      <c r="X130" s="9">
        <v>0.56782515250007226</v>
      </c>
      <c r="Y130" s="14">
        <v>0</v>
      </c>
      <c r="Z130" s="9">
        <f t="shared" si="2"/>
        <v>1.3268665075302124</v>
      </c>
      <c r="AA130" s="43"/>
      <c r="AC130" s="3">
        <v>65.365451571352608</v>
      </c>
      <c r="AD130" s="44" t="s">
        <v>101</v>
      </c>
      <c r="AE130" s="3">
        <v>65.365451571352608</v>
      </c>
      <c r="AF130" s="44" t="s">
        <v>101</v>
      </c>
      <c r="AG130" s="62"/>
      <c r="AH130" s="62"/>
    </row>
    <row r="131" spans="1:34" x14ac:dyDescent="0.25">
      <c r="A131" s="38">
        <v>256</v>
      </c>
      <c r="B131" s="41"/>
      <c r="C131" s="40"/>
      <c r="D131" s="18"/>
      <c r="E131" s="40"/>
      <c r="F131" s="40"/>
      <c r="G131" s="40"/>
      <c r="H131" s="40"/>
      <c r="I131" s="40"/>
      <c r="J131" s="40"/>
      <c r="K131" s="40"/>
      <c r="L131" s="40"/>
      <c r="M131" s="38"/>
      <c r="N131" s="4">
        <v>1050</v>
      </c>
      <c r="O131" s="5">
        <v>0.5</v>
      </c>
      <c r="P131" s="42"/>
      <c r="Q131" s="42"/>
      <c r="R131" s="40"/>
      <c r="S131" s="40"/>
      <c r="T131" s="2">
        <v>4.0207219123840332</v>
      </c>
      <c r="U131" s="9">
        <v>0.62343749999999998</v>
      </c>
      <c r="V131" s="9">
        <v>0.97371029917134722</v>
      </c>
      <c r="W131" s="9">
        <v>2.440769243969855</v>
      </c>
      <c r="X131" s="9">
        <v>1.5799526684141783</v>
      </c>
      <c r="Y131" s="14">
        <v>0</v>
      </c>
      <c r="Z131" s="9">
        <f t="shared" si="2"/>
        <v>4.0207219123840332</v>
      </c>
      <c r="AA131" s="43"/>
      <c r="AC131" s="3">
        <v>67.806220815322462</v>
      </c>
      <c r="AD131" s="44" t="s">
        <v>101</v>
      </c>
      <c r="AE131" s="3">
        <v>67.806220815322462</v>
      </c>
      <c r="AF131" s="44" t="s">
        <v>101</v>
      </c>
      <c r="AG131" s="62"/>
      <c r="AH131" s="62"/>
    </row>
    <row r="132" spans="1:34" x14ac:dyDescent="0.25">
      <c r="A132" s="38">
        <v>257</v>
      </c>
      <c r="B132" s="41"/>
      <c r="C132" s="40"/>
      <c r="D132" s="18"/>
      <c r="E132" s="40"/>
      <c r="F132" s="40"/>
      <c r="G132" s="40"/>
      <c r="H132" s="40"/>
      <c r="I132" s="40"/>
      <c r="J132" s="40"/>
      <c r="K132" s="40"/>
      <c r="L132" s="40"/>
      <c r="M132" s="55" t="s">
        <v>129</v>
      </c>
      <c r="N132" s="4">
        <v>1050</v>
      </c>
      <c r="O132" s="59">
        <v>0.48</v>
      </c>
      <c r="P132" s="42"/>
      <c r="Q132" s="42"/>
      <c r="R132" s="40"/>
      <c r="S132" s="40"/>
      <c r="T132" s="2">
        <v>4.1921515464782715</v>
      </c>
      <c r="U132" s="9">
        <v>0.60419999999999996</v>
      </c>
      <c r="V132" s="9">
        <v>0.92709041926145663</v>
      </c>
      <c r="W132" s="9">
        <v>2.3482254357455572</v>
      </c>
      <c r="X132" s="9">
        <v>0.42472217908574939</v>
      </c>
      <c r="Y132" s="14">
        <v>0</v>
      </c>
      <c r="Z132" s="9">
        <f t="shared" si="2"/>
        <v>2.7729476148313066</v>
      </c>
      <c r="AA132" s="43"/>
      <c r="AC132" s="3">
        <v>70.154446251068023</v>
      </c>
      <c r="AD132" s="44" t="s">
        <v>101</v>
      </c>
      <c r="AE132" s="3">
        <v>70.154446251068023</v>
      </c>
      <c r="AF132" s="44" t="s">
        <v>101</v>
      </c>
      <c r="AG132" s="62"/>
      <c r="AH132" s="62"/>
    </row>
    <row r="133" spans="1:34" x14ac:dyDescent="0.25">
      <c r="A133" s="38">
        <v>258</v>
      </c>
      <c r="B133" s="41"/>
      <c r="C133" s="40"/>
      <c r="D133" s="18"/>
      <c r="E133" s="19">
        <v>22.1875</v>
      </c>
      <c r="F133" s="19">
        <v>15.700789006323999</v>
      </c>
      <c r="G133" s="19">
        <v>13.509624766194001</v>
      </c>
      <c r="H133" s="19">
        <v>14.841317862981549</v>
      </c>
      <c r="I133" s="19">
        <v>14.392929097934301</v>
      </c>
      <c r="J133" s="19">
        <v>14.188849980716252</v>
      </c>
      <c r="K133" s="19">
        <v>18.687679138788006</v>
      </c>
      <c r="L133" s="40"/>
      <c r="M133" s="56"/>
      <c r="N133" s="4">
        <v>1050</v>
      </c>
      <c r="O133" s="5">
        <v>0.46</v>
      </c>
      <c r="P133" s="42"/>
      <c r="Q133" s="42"/>
      <c r="R133" s="40"/>
      <c r="S133" s="40"/>
      <c r="T133" s="2">
        <v>5.0123982429504395</v>
      </c>
      <c r="U133" s="9">
        <v>0.58496249999999994</v>
      </c>
      <c r="V133" s="9">
        <v>0.88223817110802116</v>
      </c>
      <c r="W133" s="9">
        <v>2.5867796695148058</v>
      </c>
      <c r="X133" s="9">
        <v>0</v>
      </c>
      <c r="Y133" s="14">
        <v>0</v>
      </c>
      <c r="Z133" s="9">
        <f t="shared" si="2"/>
        <v>2.5867796695148058</v>
      </c>
      <c r="AA133" s="43"/>
      <c r="AC133" s="3">
        <v>72.741225920582835</v>
      </c>
      <c r="AD133" s="19">
        <v>67.25105509350135</v>
      </c>
      <c r="AE133" s="3">
        <v>72.741225920582835</v>
      </c>
      <c r="AF133" s="19">
        <v>67.25105509350135</v>
      </c>
      <c r="AG133" s="62"/>
      <c r="AH133" s="62"/>
    </row>
    <row r="134" spans="1:34" x14ac:dyDescent="0.25">
      <c r="A134" s="38">
        <v>259</v>
      </c>
      <c r="B134" s="41"/>
      <c r="C134" s="19">
        <v>15.025252525252524</v>
      </c>
      <c r="D134" s="18"/>
      <c r="E134" s="40"/>
      <c r="F134" s="40"/>
      <c r="G134" s="40"/>
      <c r="H134" s="40"/>
      <c r="I134" s="40"/>
      <c r="J134" s="40"/>
      <c r="K134" s="40"/>
      <c r="L134" s="40"/>
      <c r="M134" s="38"/>
      <c r="N134" s="4">
        <v>1050</v>
      </c>
      <c r="O134" s="5">
        <v>0.44</v>
      </c>
      <c r="P134" s="42"/>
      <c r="Q134" s="42"/>
      <c r="R134" s="40"/>
      <c r="S134" s="40"/>
      <c r="T134" s="2">
        <v>3.5196816921234131</v>
      </c>
      <c r="U134" s="9">
        <v>0.56572500000000003</v>
      </c>
      <c r="V134" s="9">
        <v>0.83282942104118507</v>
      </c>
      <c r="W134" s="9">
        <v>1.6583065617215043</v>
      </c>
      <c r="X134" s="9">
        <v>0.66430892801809449</v>
      </c>
      <c r="Y134" s="14">
        <v>0</v>
      </c>
      <c r="Z134" s="9">
        <f t="shared" si="2"/>
        <v>2.322615489739599</v>
      </c>
      <c r="AA134" s="43"/>
      <c r="AC134" s="3">
        <v>60.038588885069906</v>
      </c>
      <c r="AD134" s="44" t="s">
        <v>101</v>
      </c>
      <c r="AE134" s="3">
        <v>60.038588885069906</v>
      </c>
      <c r="AF134" s="44" t="s">
        <v>101</v>
      </c>
      <c r="AG134" s="62"/>
      <c r="AH134" s="62"/>
    </row>
    <row r="135" spans="1:34" x14ac:dyDescent="0.25">
      <c r="A135" s="38">
        <v>260</v>
      </c>
      <c r="B135" s="41"/>
      <c r="C135" s="40"/>
      <c r="D135" s="18"/>
      <c r="E135" s="19">
        <v>26.125</v>
      </c>
      <c r="F135" s="19">
        <v>17.000615722666474</v>
      </c>
      <c r="G135" s="19">
        <v>13.558386644491726</v>
      </c>
      <c r="H135" s="19">
        <v>14.784839946223725</v>
      </c>
      <c r="I135" s="19">
        <v>14.385281209259251</v>
      </c>
      <c r="J135" s="19">
        <v>14.104756217720276</v>
      </c>
      <c r="K135" s="19">
        <v>18.329087118888729</v>
      </c>
      <c r="L135" s="40"/>
      <c r="M135" s="38"/>
      <c r="N135" s="4">
        <v>1050</v>
      </c>
      <c r="O135" s="5">
        <v>0.42</v>
      </c>
      <c r="P135" s="42"/>
      <c r="Q135" s="42"/>
      <c r="R135" s="40"/>
      <c r="S135" s="40"/>
      <c r="T135" s="2">
        <v>4.7157406806945801</v>
      </c>
      <c r="U135" s="9">
        <v>0.5464874999999999</v>
      </c>
      <c r="V135" s="9">
        <v>1</v>
      </c>
      <c r="W135" s="9">
        <v>2.577093335241079</v>
      </c>
      <c r="X135" s="9">
        <v>0</v>
      </c>
      <c r="Y135" s="14">
        <v>0</v>
      </c>
      <c r="Z135" s="9">
        <f t="shared" si="2"/>
        <v>2.577093335241079</v>
      </c>
      <c r="AA135" s="43"/>
      <c r="AC135" s="3">
        <v>62.615682220310987</v>
      </c>
      <c r="AD135" s="19">
        <v>57.468473059854226</v>
      </c>
      <c r="AE135" s="3">
        <v>62.615682220310987</v>
      </c>
      <c r="AF135" s="19">
        <v>57.468473059854226</v>
      </c>
      <c r="AG135" s="62"/>
      <c r="AH135" s="62"/>
    </row>
    <row r="136" spans="1:34" x14ac:dyDescent="0.25">
      <c r="A136" s="38">
        <v>261</v>
      </c>
      <c r="B136" s="41"/>
      <c r="C136" s="40"/>
      <c r="D136" s="18"/>
      <c r="E136" s="40"/>
      <c r="F136" s="40"/>
      <c r="G136" s="40"/>
      <c r="H136" s="40"/>
      <c r="I136" s="40"/>
      <c r="J136" s="40"/>
      <c r="K136" s="40"/>
      <c r="L136" s="40"/>
      <c r="M136" s="38"/>
      <c r="N136" s="4">
        <v>1050</v>
      </c>
      <c r="O136" s="5">
        <v>0.4</v>
      </c>
      <c r="P136" s="42"/>
      <c r="Q136" s="42"/>
      <c r="R136" s="40"/>
      <c r="S136" s="40"/>
      <c r="T136" s="2">
        <v>4.9441776275634766</v>
      </c>
      <c r="U136" s="9">
        <v>0.52725</v>
      </c>
      <c r="V136" s="9">
        <v>1</v>
      </c>
      <c r="W136" s="9">
        <v>2.6068176541328429</v>
      </c>
      <c r="X136" s="9">
        <v>0</v>
      </c>
      <c r="Y136" s="14">
        <v>0</v>
      </c>
      <c r="Z136" s="9">
        <f t="shared" si="2"/>
        <v>2.6068176541328429</v>
      </c>
      <c r="AA136" s="43"/>
      <c r="AC136" s="3">
        <v>65.222499874443827</v>
      </c>
      <c r="AD136" s="44" t="s">
        <v>101</v>
      </c>
      <c r="AE136" s="3">
        <v>65.222499874443827</v>
      </c>
      <c r="AF136" s="44" t="s">
        <v>101</v>
      </c>
      <c r="AG136" s="62"/>
      <c r="AH136" s="62"/>
    </row>
    <row r="137" spans="1:34" x14ac:dyDescent="0.25">
      <c r="A137" s="38">
        <v>262</v>
      </c>
      <c r="B137" s="41"/>
      <c r="C137" s="40"/>
      <c r="D137" s="18"/>
      <c r="E137" s="40"/>
      <c r="F137" s="40"/>
      <c r="G137" s="40"/>
      <c r="H137" s="40"/>
      <c r="I137" s="40"/>
      <c r="J137" s="40"/>
      <c r="K137" s="40"/>
      <c r="L137" s="40"/>
      <c r="M137" s="38"/>
      <c r="N137" s="4">
        <v>1050</v>
      </c>
      <c r="O137" s="5">
        <v>0.38</v>
      </c>
      <c r="P137" s="42"/>
      <c r="Q137" s="42"/>
      <c r="R137" s="40"/>
      <c r="S137" s="40"/>
      <c r="T137" s="2">
        <v>5.0215620994567871</v>
      </c>
      <c r="U137" s="9">
        <v>0.50801249999999998</v>
      </c>
      <c r="V137" s="9">
        <v>0.97644074612337584</v>
      </c>
      <c r="W137" s="9">
        <v>2.4909162750170517</v>
      </c>
      <c r="X137" s="9">
        <v>0</v>
      </c>
      <c r="Y137" s="14">
        <v>0</v>
      </c>
      <c r="Z137" s="9">
        <f t="shared" si="2"/>
        <v>2.4909162750170517</v>
      </c>
      <c r="AA137" s="43"/>
      <c r="AC137" s="3">
        <v>67.713416149460883</v>
      </c>
      <c r="AD137" s="44" t="s">
        <v>101</v>
      </c>
      <c r="AE137" s="3">
        <v>67.713416149460883</v>
      </c>
      <c r="AF137" s="44" t="s">
        <v>101</v>
      </c>
      <c r="AG137" s="62"/>
      <c r="AH137" s="62"/>
    </row>
    <row r="138" spans="1:34" x14ac:dyDescent="0.25">
      <c r="A138" s="38">
        <v>263</v>
      </c>
      <c r="B138" s="41"/>
      <c r="C138" s="40"/>
      <c r="D138" s="18"/>
      <c r="E138" s="40"/>
      <c r="F138" s="40"/>
      <c r="G138" s="40"/>
      <c r="H138" s="40"/>
      <c r="I138" s="40"/>
      <c r="J138" s="40"/>
      <c r="K138" s="40"/>
      <c r="L138" s="40"/>
      <c r="M138" s="38"/>
      <c r="N138" s="4">
        <v>1050</v>
      </c>
      <c r="O138" s="5">
        <v>0.36</v>
      </c>
      <c r="P138" s="42"/>
      <c r="Q138" s="42"/>
      <c r="R138" s="40"/>
      <c r="S138" s="40"/>
      <c r="T138" s="2">
        <v>6.1447992324829102</v>
      </c>
      <c r="U138" s="9">
        <v>0.48877499999999996</v>
      </c>
      <c r="V138" s="9">
        <v>0.92886303352568234</v>
      </c>
      <c r="W138" s="9">
        <v>2.7897697550423008</v>
      </c>
      <c r="X138" s="9">
        <v>0</v>
      </c>
      <c r="Y138" s="14">
        <v>0</v>
      </c>
      <c r="Z138" s="9">
        <f t="shared" si="2"/>
        <v>2.7897697550423008</v>
      </c>
      <c r="AA138" s="43"/>
      <c r="AC138" s="3">
        <v>70.503185904503184</v>
      </c>
      <c r="AD138" s="44" t="s">
        <v>101</v>
      </c>
      <c r="AE138" s="3">
        <v>70.503185904503184</v>
      </c>
      <c r="AF138" s="44" t="s">
        <v>101</v>
      </c>
      <c r="AG138" s="62"/>
      <c r="AH138" s="62"/>
    </row>
    <row r="139" spans="1:34" x14ac:dyDescent="0.25">
      <c r="A139" s="38">
        <v>264</v>
      </c>
      <c r="B139" s="50">
        <v>7</v>
      </c>
      <c r="C139" s="40"/>
      <c r="D139" s="18"/>
      <c r="E139" s="40"/>
      <c r="F139" s="40"/>
      <c r="G139" s="40"/>
      <c r="H139" s="40"/>
      <c r="I139" s="40"/>
      <c r="J139" s="40"/>
      <c r="K139" s="40"/>
      <c r="L139" s="40"/>
      <c r="M139" s="38"/>
      <c r="N139" s="4">
        <v>1050</v>
      </c>
      <c r="O139" s="5">
        <v>0.33</v>
      </c>
      <c r="P139" s="42"/>
      <c r="Q139" s="42"/>
      <c r="R139" s="40"/>
      <c r="S139" s="40"/>
      <c r="T139" s="2">
        <v>2.9275960922241211</v>
      </c>
      <c r="U139" s="9">
        <v>0.45507750000000002</v>
      </c>
      <c r="V139" s="9">
        <v>0.87557707407759466</v>
      </c>
      <c r="W139" s="9">
        <v>1.1665165478739108</v>
      </c>
      <c r="X139" s="9">
        <v>1.7610795443502103</v>
      </c>
      <c r="Y139" s="14">
        <v>0</v>
      </c>
      <c r="Z139" s="9">
        <f t="shared" si="2"/>
        <v>2.9275960922241211</v>
      </c>
      <c r="AA139" s="43"/>
      <c r="AC139" s="3">
        <v>68.187202452377093</v>
      </c>
      <c r="AD139" s="44" t="s">
        <v>101</v>
      </c>
      <c r="AE139" s="3">
        <v>68.187202452377093</v>
      </c>
      <c r="AF139" s="44" t="s">
        <v>101</v>
      </c>
      <c r="AG139" s="62"/>
      <c r="AH139" s="62"/>
    </row>
    <row r="140" spans="1:34" x14ac:dyDescent="0.25">
      <c r="A140" s="38">
        <v>265</v>
      </c>
      <c r="B140" s="50">
        <v>2</v>
      </c>
      <c r="C140" s="40"/>
      <c r="D140" s="18"/>
      <c r="E140" s="40"/>
      <c r="F140" s="40"/>
      <c r="G140" s="40"/>
      <c r="H140" s="40"/>
      <c r="I140" s="40"/>
      <c r="J140" s="40"/>
      <c r="K140" s="40"/>
      <c r="L140" s="40"/>
      <c r="M140" s="38"/>
      <c r="N140" s="4">
        <v>1050</v>
      </c>
      <c r="O140" s="5">
        <v>0.3</v>
      </c>
      <c r="P140" s="42"/>
      <c r="Q140" s="42"/>
      <c r="R140" s="40"/>
      <c r="S140" s="40"/>
      <c r="T140" s="2">
        <v>2.524301290512085</v>
      </c>
      <c r="U140" s="9">
        <v>0.42198750000000002</v>
      </c>
      <c r="V140" s="9">
        <v>0.91981348465928503</v>
      </c>
      <c r="W140" s="9">
        <v>0.97980702302258971</v>
      </c>
      <c r="X140" s="9">
        <v>0.83341472313928477</v>
      </c>
      <c r="Y140" s="14">
        <v>0</v>
      </c>
      <c r="Z140" s="9">
        <f t="shared" si="2"/>
        <v>1.8132217461618745</v>
      </c>
      <c r="AA140" s="43"/>
      <c r="AC140" s="3">
        <v>66.244003742889177</v>
      </c>
      <c r="AD140" s="44" t="s">
        <v>101</v>
      </c>
      <c r="AE140" s="3">
        <v>66.244003742889177</v>
      </c>
      <c r="AF140" s="44" t="s">
        <v>101</v>
      </c>
      <c r="AG140" s="62"/>
      <c r="AH140" s="62"/>
    </row>
    <row r="141" spans="1:34" x14ac:dyDescent="0.25">
      <c r="A141" s="38">
        <v>266</v>
      </c>
      <c r="B141" s="41"/>
      <c r="C141" s="40"/>
      <c r="D141" s="18"/>
      <c r="E141" s="40"/>
      <c r="F141" s="40"/>
      <c r="G141" s="40"/>
      <c r="H141" s="40"/>
      <c r="I141" s="40"/>
      <c r="J141" s="40"/>
      <c r="K141" s="40"/>
      <c r="L141" s="40"/>
      <c r="M141" s="38"/>
      <c r="N141" s="4">
        <v>1050</v>
      </c>
      <c r="O141" s="5">
        <v>0.27</v>
      </c>
      <c r="P141" s="42"/>
      <c r="Q141" s="42"/>
      <c r="R141" s="40"/>
      <c r="S141" s="40"/>
      <c r="T141" s="2">
        <v>1.7760058641433716</v>
      </c>
      <c r="U141" s="9">
        <v>0.38950499999999999</v>
      </c>
      <c r="V141" s="9">
        <v>0.95692952530966446</v>
      </c>
      <c r="W141" s="9">
        <v>0.66196859626152149</v>
      </c>
      <c r="X141" s="9">
        <v>0</v>
      </c>
      <c r="Y141" s="14">
        <v>0</v>
      </c>
      <c r="Z141" s="9">
        <f t="shared" si="2"/>
        <v>0.66196859626152149</v>
      </c>
      <c r="AA141" s="43"/>
      <c r="AC141" s="3">
        <v>66.905972339150694</v>
      </c>
      <c r="AD141" s="44" t="s">
        <v>101</v>
      </c>
      <c r="AE141" s="3">
        <v>66.905972339150694</v>
      </c>
      <c r="AF141" s="44" t="s">
        <v>101</v>
      </c>
      <c r="AG141" s="62"/>
      <c r="AH141" s="62"/>
    </row>
    <row r="142" spans="1:34" x14ac:dyDescent="0.25">
      <c r="A142" s="38">
        <v>267</v>
      </c>
      <c r="B142" s="41"/>
      <c r="C142" s="40"/>
      <c r="D142" s="18"/>
      <c r="E142" s="19">
        <v>23.725000000000001</v>
      </c>
      <c r="F142" s="19">
        <v>16.600553437269575</v>
      </c>
      <c r="G142" s="19">
        <v>13.4899134843188</v>
      </c>
      <c r="H142" s="19">
        <v>14.67898341444765</v>
      </c>
      <c r="I142" s="19">
        <v>14.599811159067851</v>
      </c>
      <c r="J142" s="19">
        <v>14.085852618813551</v>
      </c>
      <c r="K142" s="19">
        <v>18.384805765861955</v>
      </c>
      <c r="L142" s="40"/>
      <c r="M142" s="38"/>
      <c r="N142" s="4">
        <v>1050</v>
      </c>
      <c r="O142" s="5">
        <v>0.24</v>
      </c>
      <c r="P142" s="42"/>
      <c r="Q142" s="42"/>
      <c r="R142" s="40"/>
      <c r="S142" s="40"/>
      <c r="T142" s="2">
        <v>3.082749605178833</v>
      </c>
      <c r="U142" s="9">
        <v>0.35763</v>
      </c>
      <c r="V142" s="9">
        <v>0.94428560309617571</v>
      </c>
      <c r="W142" s="9">
        <v>1.0410595245572989</v>
      </c>
      <c r="X142" s="9">
        <v>0</v>
      </c>
      <c r="Y142" s="14">
        <v>0</v>
      </c>
      <c r="Z142" s="9">
        <f t="shared" si="2"/>
        <v>1.0410595245572989</v>
      </c>
      <c r="AA142" s="43"/>
      <c r="AC142" s="3">
        <v>67.947031863707991</v>
      </c>
      <c r="AD142" s="19">
        <v>62.791648991891925</v>
      </c>
      <c r="AE142" s="3">
        <v>67.947031863707991</v>
      </c>
      <c r="AF142" s="19">
        <v>62.791648991891918</v>
      </c>
      <c r="AG142" s="62"/>
      <c r="AH142" s="62"/>
    </row>
    <row r="143" spans="1:34" x14ac:dyDescent="0.25">
      <c r="A143" s="38">
        <v>268</v>
      </c>
      <c r="B143" s="50">
        <v>3.048</v>
      </c>
      <c r="C143" s="40"/>
      <c r="D143" s="18"/>
      <c r="E143" s="40"/>
      <c r="F143" s="40"/>
      <c r="G143" s="40"/>
      <c r="H143" s="40"/>
      <c r="I143" s="40"/>
      <c r="J143" s="40"/>
      <c r="K143" s="40"/>
      <c r="L143" s="40"/>
      <c r="M143" s="38"/>
      <c r="N143" s="4">
        <v>1050</v>
      </c>
      <c r="O143" s="5">
        <v>0.2</v>
      </c>
      <c r="P143" s="42"/>
      <c r="Q143" s="42"/>
      <c r="R143" s="40"/>
      <c r="S143" s="40"/>
      <c r="T143" s="2">
        <v>3.7698025703430176</v>
      </c>
      <c r="U143" s="9">
        <v>0.31725000000000003</v>
      </c>
      <c r="V143" s="9">
        <v>0.92440085973757391</v>
      </c>
      <c r="W143" s="9">
        <v>1.1055555718341892</v>
      </c>
      <c r="X143" s="9">
        <v>1.8288000000000002</v>
      </c>
      <c r="Y143" s="14">
        <v>0</v>
      </c>
      <c r="Z143" s="9">
        <f t="shared" si="2"/>
        <v>2.9343555718341894</v>
      </c>
      <c r="AA143" s="43"/>
      <c r="AC143" s="3">
        <v>67.833387435542178</v>
      </c>
      <c r="AD143" s="44" t="s">
        <v>101</v>
      </c>
      <c r="AE143" s="3">
        <v>67.833387435542178</v>
      </c>
      <c r="AF143" s="44" t="s">
        <v>101</v>
      </c>
      <c r="AG143" s="62"/>
      <c r="AH143" s="62"/>
    </row>
    <row r="144" spans="1:34" x14ac:dyDescent="0.25">
      <c r="A144" s="38">
        <v>269</v>
      </c>
      <c r="B144" s="41"/>
      <c r="C144" s="40"/>
      <c r="D144" s="18"/>
      <c r="E144" s="40"/>
      <c r="F144" s="40"/>
      <c r="G144" s="40"/>
      <c r="H144" s="40"/>
      <c r="I144" s="40"/>
      <c r="J144" s="40"/>
      <c r="K144" s="40"/>
      <c r="L144" s="40"/>
      <c r="M144" s="38"/>
      <c r="N144" s="4">
        <v>1050</v>
      </c>
      <c r="O144" s="5">
        <v>0.15</v>
      </c>
      <c r="P144" s="42"/>
      <c r="Q144" s="42"/>
      <c r="R144" s="40"/>
      <c r="S144" s="40"/>
      <c r="T144" s="2">
        <v>5.7164855003356934</v>
      </c>
      <c r="U144" s="9">
        <v>0.27168750000000003</v>
      </c>
      <c r="V144" s="9">
        <v>0.92657152359963613</v>
      </c>
      <c r="W144" s="9">
        <v>1.4390560599109055</v>
      </c>
      <c r="X144" s="9">
        <v>0</v>
      </c>
      <c r="Y144" s="14">
        <v>0</v>
      </c>
      <c r="Z144" s="9">
        <f t="shared" si="2"/>
        <v>1.4390560599109055</v>
      </c>
      <c r="AA144" s="43"/>
      <c r="AC144" s="3">
        <v>69.272443495453089</v>
      </c>
      <c r="AD144" s="44" t="s">
        <v>101</v>
      </c>
      <c r="AE144" s="3">
        <v>69.272443495453089</v>
      </c>
      <c r="AF144" s="44" t="s">
        <v>101</v>
      </c>
      <c r="AG144" s="62"/>
      <c r="AH144" s="62"/>
    </row>
    <row r="145" spans="1:34" x14ac:dyDescent="0.25">
      <c r="A145" s="38">
        <v>270</v>
      </c>
      <c r="B145" s="41"/>
      <c r="C145" s="40"/>
      <c r="D145" s="18"/>
      <c r="E145" s="40"/>
      <c r="F145" s="40"/>
      <c r="G145" s="40"/>
      <c r="H145" s="40"/>
      <c r="I145" s="40"/>
      <c r="J145" s="40"/>
      <c r="K145" s="40"/>
      <c r="L145" s="40"/>
      <c r="M145" s="55" t="s">
        <v>129</v>
      </c>
      <c r="N145" s="4">
        <v>1050</v>
      </c>
      <c r="O145" s="5">
        <v>0.1</v>
      </c>
      <c r="P145" s="42"/>
      <c r="Q145" s="42"/>
      <c r="R145" s="40"/>
      <c r="S145" s="40"/>
      <c r="T145" s="2">
        <v>6.9344663619995117</v>
      </c>
      <c r="U145" s="9">
        <v>0.22612499999999999</v>
      </c>
      <c r="V145" s="9">
        <v>0.89908485280419093</v>
      </c>
      <c r="W145" s="9">
        <v>1.4098155832565356</v>
      </c>
      <c r="X145" s="9">
        <v>0</v>
      </c>
      <c r="Y145" s="14">
        <v>0</v>
      </c>
      <c r="Z145" s="9">
        <f t="shared" si="2"/>
        <v>1.4098155832565356</v>
      </c>
      <c r="AA145" s="43"/>
      <c r="AC145" s="3">
        <v>70.68225907870962</v>
      </c>
      <c r="AD145" s="44" t="s">
        <v>101</v>
      </c>
      <c r="AE145" s="3">
        <v>70.68225907870962</v>
      </c>
      <c r="AF145" s="44" t="s">
        <v>101</v>
      </c>
      <c r="AG145" s="62"/>
      <c r="AH145" s="62"/>
    </row>
    <row r="146" spans="1:34" x14ac:dyDescent="0.25">
      <c r="A146" s="38">
        <v>271</v>
      </c>
      <c r="B146" s="41"/>
      <c r="C146" s="40"/>
      <c r="D146" s="18"/>
      <c r="E146" s="40"/>
      <c r="F146" s="40"/>
      <c r="G146" s="40"/>
      <c r="H146" s="40"/>
      <c r="I146" s="40"/>
      <c r="J146" s="40"/>
      <c r="K146" s="40"/>
      <c r="L146" s="40"/>
      <c r="M146" s="38"/>
      <c r="N146" s="4">
        <v>1050</v>
      </c>
      <c r="O146" s="59">
        <v>0.05</v>
      </c>
      <c r="P146" s="42"/>
      <c r="Q146" s="42"/>
      <c r="R146" s="40"/>
      <c r="S146" s="40"/>
      <c r="T146" s="2">
        <v>4.9325203895568848</v>
      </c>
      <c r="U146" s="9">
        <v>0.18056250000000001</v>
      </c>
      <c r="V146" s="9">
        <v>0.87215668933732782</v>
      </c>
      <c r="W146" s="9">
        <v>0.77676735354040161</v>
      </c>
      <c r="X146" s="9">
        <v>0</v>
      </c>
      <c r="Y146" s="14">
        <v>0</v>
      </c>
      <c r="Z146" s="9">
        <f t="shared" si="2"/>
        <v>0.77676735354040161</v>
      </c>
      <c r="AA146" s="43"/>
      <c r="AC146" s="3">
        <v>71.459026432250027</v>
      </c>
      <c r="AD146" s="44" t="s">
        <v>101</v>
      </c>
      <c r="AE146" s="3">
        <v>71.459026432250027</v>
      </c>
      <c r="AF146" s="44" t="s">
        <v>101</v>
      </c>
      <c r="AG146" s="62"/>
      <c r="AH146" s="62"/>
    </row>
    <row r="147" spans="1:34" x14ac:dyDescent="0.25">
      <c r="A147" s="38">
        <v>272</v>
      </c>
      <c r="B147" s="41"/>
      <c r="C147" s="40"/>
      <c r="D147" s="18"/>
      <c r="E147" s="40"/>
      <c r="F147" s="40"/>
      <c r="G147" s="40"/>
      <c r="H147" s="40"/>
      <c r="I147" s="40"/>
      <c r="J147" s="40"/>
      <c r="K147" s="40"/>
      <c r="L147" s="40"/>
      <c r="M147" s="38"/>
      <c r="N147" s="4">
        <v>1050</v>
      </c>
      <c r="O147" s="5">
        <v>0.05</v>
      </c>
      <c r="P147" s="42"/>
      <c r="Q147" s="42"/>
      <c r="R147" s="40"/>
      <c r="S147" s="40"/>
      <c r="T147" s="2">
        <v>5.3414287567138672</v>
      </c>
      <c r="U147" s="9">
        <v>0.18056250000000001</v>
      </c>
      <c r="V147" s="9">
        <v>0.85732005501417563</v>
      </c>
      <c r="W147" s="9">
        <v>0.82685238332334443</v>
      </c>
      <c r="X147" s="9">
        <v>0</v>
      </c>
      <c r="Y147" s="14">
        <v>0</v>
      </c>
      <c r="Z147" s="9">
        <f t="shared" si="2"/>
        <v>0.82685238332334443</v>
      </c>
      <c r="AA147" s="43"/>
      <c r="AC147" s="3">
        <v>72.285878815573369</v>
      </c>
      <c r="AD147" s="44" t="s">
        <v>101</v>
      </c>
      <c r="AE147" s="3">
        <v>72.285878815573369</v>
      </c>
      <c r="AF147" s="44" t="s">
        <v>101</v>
      </c>
      <c r="AG147" s="62"/>
      <c r="AH147" s="62"/>
    </row>
    <row r="148" spans="1:34" x14ac:dyDescent="0.25">
      <c r="A148" s="38">
        <v>273</v>
      </c>
      <c r="B148" s="41"/>
      <c r="C148" s="40"/>
      <c r="D148" s="18"/>
      <c r="E148" s="19">
        <v>21.375</v>
      </c>
      <c r="F148" s="19">
        <v>17.086916460153098</v>
      </c>
      <c r="G148" s="19">
        <v>13.9169269192206</v>
      </c>
      <c r="H148" s="19">
        <v>14.460364711138725</v>
      </c>
      <c r="I148" s="19">
        <v>14.412247452406177</v>
      </c>
      <c r="J148" s="19">
        <v>14.02053308249695</v>
      </c>
      <c r="K148" s="19">
        <v>18.50018700943513</v>
      </c>
      <c r="L148" s="40"/>
      <c r="M148" s="38"/>
      <c r="N148" s="4">
        <v>1050</v>
      </c>
      <c r="O148" s="5">
        <v>0.05</v>
      </c>
      <c r="P148" s="42"/>
      <c r="Q148" s="42"/>
      <c r="R148" s="40"/>
      <c r="S148" s="40"/>
      <c r="T148" s="2">
        <v>6.6847319602966309</v>
      </c>
      <c r="U148" s="9">
        <v>0.18056250000000001</v>
      </c>
      <c r="V148" s="9">
        <v>0.84152677225752959</v>
      </c>
      <c r="W148" s="9">
        <v>1.0157328405537809</v>
      </c>
      <c r="X148" s="9">
        <v>0</v>
      </c>
      <c r="Y148" s="14">
        <v>0</v>
      </c>
      <c r="Z148" s="9">
        <f t="shared" si="2"/>
        <v>1.0157328405537809</v>
      </c>
      <c r="AA148" s="43"/>
      <c r="AC148" s="3">
        <v>73.30161165612715</v>
      </c>
      <c r="AD148" s="19">
        <v>64.232375728462728</v>
      </c>
      <c r="AE148" s="3">
        <v>73.30161165612715</v>
      </c>
      <c r="AF148" s="19">
        <v>64.232375728462728</v>
      </c>
      <c r="AG148" s="62"/>
      <c r="AH148" s="62"/>
    </row>
    <row r="149" spans="1:34" x14ac:dyDescent="0.25">
      <c r="A149" s="38">
        <v>274</v>
      </c>
      <c r="B149" s="41"/>
      <c r="C149" s="40"/>
      <c r="E149" s="40"/>
      <c r="F149" s="40"/>
      <c r="G149" s="40"/>
      <c r="H149" s="40"/>
      <c r="I149" s="40"/>
      <c r="J149" s="40"/>
      <c r="K149" s="40"/>
      <c r="L149" s="40"/>
      <c r="M149" s="55" t="s">
        <v>130</v>
      </c>
      <c r="N149" s="4">
        <v>1050</v>
      </c>
      <c r="O149" s="5">
        <v>0.05</v>
      </c>
      <c r="P149" s="42"/>
      <c r="Q149" s="42"/>
      <c r="R149" s="40"/>
      <c r="S149" s="40"/>
      <c r="T149" s="2">
        <v>6.2329192161560059</v>
      </c>
      <c r="U149" s="9">
        <v>0.18056250000000001</v>
      </c>
      <c r="V149" s="9">
        <v>0.82212578088395338</v>
      </c>
      <c r="W149" s="9">
        <v>0.92524623101088899</v>
      </c>
      <c r="X149" s="9">
        <v>0</v>
      </c>
      <c r="Y149" s="14">
        <v>0</v>
      </c>
      <c r="Z149" s="9">
        <f t="shared" si="2"/>
        <v>0.92524623101088899</v>
      </c>
      <c r="AA149" s="43"/>
      <c r="AC149" s="3">
        <v>74.226857887138038</v>
      </c>
      <c r="AD149" s="44" t="s">
        <v>101</v>
      </c>
      <c r="AE149" s="3">
        <v>74.226857887138038</v>
      </c>
      <c r="AF149" s="44" t="s">
        <v>101</v>
      </c>
      <c r="AG149" s="62"/>
      <c r="AH149" s="62"/>
    </row>
    <row r="150" spans="1:34" x14ac:dyDescent="0.25">
      <c r="A150" s="38">
        <v>275</v>
      </c>
      <c r="B150" s="41"/>
      <c r="C150" s="40"/>
      <c r="E150" s="40"/>
      <c r="F150" s="40"/>
      <c r="G150" s="40"/>
      <c r="H150" s="40"/>
      <c r="I150" s="40"/>
      <c r="J150" s="40"/>
      <c r="K150" s="40"/>
      <c r="L150" s="40"/>
      <c r="M150" s="38"/>
      <c r="N150" s="4">
        <v>1050</v>
      </c>
      <c r="O150" s="5">
        <v>0.05</v>
      </c>
      <c r="P150" s="42"/>
      <c r="Q150" s="42"/>
      <c r="R150" s="40"/>
      <c r="S150" s="40"/>
      <c r="T150" s="2">
        <v>4.2814011573791504</v>
      </c>
      <c r="U150" s="9">
        <v>0.18056250000000001</v>
      </c>
      <c r="V150" s="9">
        <v>0.80445312777126143</v>
      </c>
      <c r="W150" s="9">
        <v>0.62189093434915543</v>
      </c>
      <c r="X150" s="9">
        <v>0</v>
      </c>
      <c r="Y150" s="14">
        <v>0</v>
      </c>
      <c r="Z150" s="9">
        <f t="shared" si="2"/>
        <v>0.62189093434915543</v>
      </c>
      <c r="AA150" s="43"/>
      <c r="AC150" s="3">
        <v>74.848748821487192</v>
      </c>
      <c r="AD150" s="44" t="s">
        <v>101</v>
      </c>
      <c r="AE150" s="3">
        <v>74.848748821487192</v>
      </c>
      <c r="AF150" s="44" t="s">
        <v>101</v>
      </c>
      <c r="AG150" s="62"/>
      <c r="AH150" s="62"/>
    </row>
    <row r="151" spans="1:34" x14ac:dyDescent="0.25">
      <c r="A151" s="38">
        <v>276</v>
      </c>
      <c r="B151" s="41"/>
      <c r="C151" s="40"/>
      <c r="E151" s="40"/>
      <c r="F151" s="40"/>
      <c r="G151" s="40"/>
      <c r="H151" s="40"/>
      <c r="I151" s="40"/>
      <c r="J151" s="40"/>
      <c r="K151" s="40"/>
      <c r="L151" s="40"/>
      <c r="M151" s="55" t="s">
        <v>131</v>
      </c>
      <c r="N151" s="4">
        <v>1050</v>
      </c>
      <c r="O151" s="5">
        <v>0</v>
      </c>
      <c r="P151" s="42"/>
      <c r="Q151" s="42"/>
      <c r="R151" s="40"/>
      <c r="S151" s="40"/>
      <c r="T151" s="2">
        <v>3.6812655925750732</v>
      </c>
      <c r="U151" s="9">
        <v>0.13500000000000001</v>
      </c>
      <c r="V151" s="9">
        <v>0.79257470839669919</v>
      </c>
      <c r="W151" s="9">
        <v>0.39388653048140876</v>
      </c>
      <c r="X151" s="9">
        <v>0</v>
      </c>
      <c r="Y151" s="14">
        <v>0</v>
      </c>
      <c r="Z151" s="9">
        <f t="shared" si="2"/>
        <v>0.39388653048140876</v>
      </c>
      <c r="AA151" s="43"/>
      <c r="AC151" s="3">
        <v>75.242635351968602</v>
      </c>
      <c r="AD151" s="44" t="s">
        <v>101</v>
      </c>
      <c r="AE151" s="3">
        <v>75.242635351968602</v>
      </c>
      <c r="AF151" s="44" t="s">
        <v>101</v>
      </c>
      <c r="AG151" s="62"/>
      <c r="AH151" s="62"/>
    </row>
    <row r="152" spans="1:34" x14ac:dyDescent="0.25">
      <c r="A152" s="38">
        <v>277</v>
      </c>
      <c r="B152" s="41"/>
      <c r="C152" s="40"/>
      <c r="E152" s="40"/>
      <c r="F152" s="40"/>
      <c r="G152" s="40"/>
      <c r="H152" s="40"/>
      <c r="I152" s="40"/>
      <c r="J152" s="40"/>
      <c r="K152" s="40"/>
      <c r="L152" s="40"/>
      <c r="M152" s="38"/>
      <c r="N152" s="4">
        <v>1050</v>
      </c>
      <c r="O152" s="5">
        <v>0</v>
      </c>
      <c r="P152" s="42"/>
      <c r="Q152" s="42"/>
      <c r="R152" s="40"/>
      <c r="S152" s="40"/>
      <c r="T152" s="2">
        <v>0.87314873933792114</v>
      </c>
      <c r="U152" s="9">
        <v>0.13500000000000001</v>
      </c>
      <c r="V152" s="9">
        <v>0.78505128405229041</v>
      </c>
      <c r="W152" s="9">
        <v>9.2537982763092941E-2</v>
      </c>
      <c r="X152" s="9">
        <v>0</v>
      </c>
      <c r="Y152" s="14">
        <v>0</v>
      </c>
      <c r="Z152" s="9">
        <f t="shared" si="2"/>
        <v>9.2537982763092941E-2</v>
      </c>
      <c r="AA152" s="43"/>
      <c r="AC152" s="3">
        <v>75.335173334731692</v>
      </c>
      <c r="AD152" s="44" t="s">
        <v>101</v>
      </c>
      <c r="AE152" s="3">
        <v>75.335173334731692</v>
      </c>
      <c r="AF152" s="44" t="s">
        <v>101</v>
      </c>
      <c r="AG152" s="62"/>
      <c r="AH152" s="62"/>
    </row>
    <row r="153" spans="1:34" x14ac:dyDescent="0.25">
      <c r="A153" s="38">
        <v>278</v>
      </c>
      <c r="B153" s="50">
        <v>3</v>
      </c>
      <c r="C153" s="40"/>
      <c r="E153" s="40"/>
      <c r="F153" s="40"/>
      <c r="G153" s="40"/>
      <c r="H153" s="40"/>
      <c r="I153" s="40"/>
      <c r="J153" s="40"/>
      <c r="K153" s="40"/>
      <c r="L153" s="40"/>
      <c r="M153" s="38"/>
      <c r="N153" s="4">
        <v>1050</v>
      </c>
      <c r="O153" s="5">
        <v>0</v>
      </c>
      <c r="P153" s="42"/>
      <c r="Q153" s="42"/>
      <c r="R153" s="40"/>
      <c r="S153" s="40"/>
      <c r="T153" s="2">
        <v>1.1637536287307739</v>
      </c>
      <c r="U153" s="9">
        <v>0.13500000000000001</v>
      </c>
      <c r="V153" s="9">
        <v>0.78328376356497798</v>
      </c>
      <c r="W153" s="9">
        <v>0.1230591584935765</v>
      </c>
      <c r="X153" s="9">
        <v>1.0406944702371974</v>
      </c>
      <c r="Y153" s="14">
        <v>0</v>
      </c>
      <c r="Z153" s="9">
        <f t="shared" si="2"/>
        <v>1.1637536287307739</v>
      </c>
      <c r="AA153" s="43"/>
      <c r="AC153" s="3">
        <v>74.708232493225267</v>
      </c>
      <c r="AD153" s="44" t="s">
        <v>101</v>
      </c>
      <c r="AE153" s="3">
        <v>74.708232493225267</v>
      </c>
      <c r="AF153" s="44" t="s">
        <v>101</v>
      </c>
      <c r="AG153" s="62"/>
      <c r="AH153" s="62"/>
    </row>
    <row r="154" spans="1:34" x14ac:dyDescent="0.25">
      <c r="A154" s="38">
        <v>279</v>
      </c>
      <c r="B154" s="41"/>
      <c r="C154" s="40"/>
      <c r="E154" s="40"/>
      <c r="F154" s="40"/>
      <c r="G154" s="40"/>
      <c r="H154" s="40"/>
      <c r="I154" s="40"/>
      <c r="J154" s="40"/>
      <c r="K154" s="40"/>
      <c r="L154" s="40"/>
      <c r="M154" s="38"/>
      <c r="N154" s="4">
        <v>1050</v>
      </c>
      <c r="O154" s="5">
        <v>0</v>
      </c>
      <c r="P154" s="42"/>
      <c r="Q154" s="42"/>
      <c r="R154" s="40"/>
      <c r="S154" s="40"/>
      <c r="T154" s="2">
        <v>3.4894504547119141</v>
      </c>
      <c r="U154" s="9">
        <v>0.13500000000000001</v>
      </c>
      <c r="V154" s="9">
        <v>0.79525863862284984</v>
      </c>
      <c r="W154" s="9">
        <v>0.374627108451071</v>
      </c>
      <c r="X154" s="9">
        <v>1.2093055297628026</v>
      </c>
      <c r="Y154" s="14">
        <v>0</v>
      </c>
      <c r="Z154" s="9">
        <f t="shared" si="2"/>
        <v>1.5839326382138736</v>
      </c>
      <c r="AA154" s="43"/>
      <c r="AC154" s="3">
        <v>75.082859601676333</v>
      </c>
      <c r="AD154" s="44" t="s">
        <v>101</v>
      </c>
      <c r="AE154" s="3">
        <v>75.082859601676333</v>
      </c>
      <c r="AF154" s="44" t="s">
        <v>101</v>
      </c>
      <c r="AG154" s="62"/>
      <c r="AH154" s="62"/>
    </row>
    <row r="155" spans="1:34" x14ac:dyDescent="0.25">
      <c r="A155" s="38">
        <v>280</v>
      </c>
      <c r="B155" s="41"/>
      <c r="C155" s="40"/>
      <c r="E155" s="40"/>
      <c r="F155" s="40"/>
      <c r="G155" s="40"/>
      <c r="H155" s="40"/>
      <c r="I155" s="40"/>
      <c r="J155" s="40"/>
      <c r="K155" s="40"/>
      <c r="L155" s="40"/>
      <c r="M155" s="38"/>
      <c r="N155" s="4">
        <v>1050</v>
      </c>
      <c r="O155" s="5">
        <v>0</v>
      </c>
      <c r="P155" s="42"/>
      <c r="Q155" s="42"/>
      <c r="R155" s="40"/>
      <c r="S155" s="40"/>
      <c r="T155" s="2">
        <v>4.4567475318908691</v>
      </c>
      <c r="U155" s="9">
        <v>0.13500000000000001</v>
      </c>
      <c r="V155" s="9">
        <v>0.78810307860826534</v>
      </c>
      <c r="W155" s="9">
        <v>0.47417082081250261</v>
      </c>
      <c r="X155" s="9">
        <v>0</v>
      </c>
      <c r="Y155" s="14">
        <v>0</v>
      </c>
      <c r="Z155" s="9">
        <f t="shared" si="2"/>
        <v>0.47417082081250261</v>
      </c>
      <c r="AA155" s="43"/>
      <c r="AC155" s="3">
        <v>75.557030422488836</v>
      </c>
      <c r="AD155" s="44" t="s">
        <v>101</v>
      </c>
      <c r="AE155" s="3">
        <v>75.557030422488836</v>
      </c>
      <c r="AF155" s="44" t="s">
        <v>101</v>
      </c>
      <c r="AG155" s="62"/>
      <c r="AH155" s="62"/>
    </row>
    <row r="156" spans="1:34" x14ac:dyDescent="0.25">
      <c r="A156" s="38">
        <v>281</v>
      </c>
      <c r="B156" s="41"/>
      <c r="C156" s="40"/>
      <c r="E156" s="40"/>
      <c r="F156" s="40"/>
      <c r="G156" s="40"/>
      <c r="H156" s="40"/>
      <c r="I156" s="40"/>
      <c r="J156" s="40"/>
      <c r="K156" s="40"/>
      <c r="L156" s="40"/>
      <c r="M156" s="38"/>
      <c r="N156" s="4">
        <v>1050</v>
      </c>
      <c r="O156" s="5">
        <v>0</v>
      </c>
      <c r="P156" s="42"/>
      <c r="Q156" s="42"/>
      <c r="R156" s="40"/>
      <c r="S156" s="40"/>
      <c r="T156" s="2">
        <v>0.75633019208908081</v>
      </c>
      <c r="U156" s="9">
        <v>0.13500000000000001</v>
      </c>
      <c r="V156" s="9">
        <v>0.77904618526299418</v>
      </c>
      <c r="W156" s="9">
        <v>7.9544180377740525E-2</v>
      </c>
      <c r="X156" s="9">
        <v>0</v>
      </c>
      <c r="Y156" s="14">
        <v>0</v>
      </c>
      <c r="Z156" s="9">
        <f t="shared" si="2"/>
        <v>7.9544180377740525E-2</v>
      </c>
      <c r="AA156" s="43"/>
      <c r="AC156" s="3">
        <v>75.636574602866574</v>
      </c>
      <c r="AD156" s="44" t="s">
        <v>101</v>
      </c>
      <c r="AE156" s="3">
        <v>75.636574602866574</v>
      </c>
      <c r="AF156" s="44" t="s">
        <v>101</v>
      </c>
      <c r="AG156" s="62"/>
      <c r="AH156" s="62"/>
    </row>
    <row r="157" spans="1:34" x14ac:dyDescent="0.25">
      <c r="A157" s="38">
        <v>282</v>
      </c>
      <c r="B157" s="41"/>
      <c r="C157" s="40"/>
      <c r="E157" s="40"/>
      <c r="F157" s="40"/>
      <c r="G157" s="40"/>
      <c r="H157" s="40"/>
      <c r="I157" s="40"/>
      <c r="J157" s="40"/>
      <c r="K157" s="40"/>
      <c r="L157" s="40"/>
      <c r="M157" s="38"/>
      <c r="N157" s="4">
        <v>1050</v>
      </c>
      <c r="O157" s="5">
        <v>0</v>
      </c>
      <c r="P157" s="42"/>
      <c r="Q157" s="42"/>
      <c r="R157" s="40"/>
      <c r="S157" s="40"/>
      <c r="T157" s="2">
        <v>2.4907805919647217</v>
      </c>
      <c r="U157" s="9">
        <v>0.13500000000000001</v>
      </c>
      <c r="V157" s="9">
        <v>0.77752685272227873</v>
      </c>
      <c r="W157" s="9">
        <v>0.26144758725642869</v>
      </c>
      <c r="X157" s="9">
        <v>0</v>
      </c>
      <c r="Y157" s="14">
        <v>0</v>
      </c>
      <c r="Z157" s="9">
        <f t="shared" si="2"/>
        <v>0.26144758725642869</v>
      </c>
      <c r="AA157" s="43"/>
      <c r="AC157" s="3">
        <v>75.898022190123001</v>
      </c>
      <c r="AD157" s="44" t="s">
        <v>101</v>
      </c>
      <c r="AE157" s="3">
        <v>75.898022190123001</v>
      </c>
      <c r="AF157" s="44" t="s">
        <v>101</v>
      </c>
      <c r="AG157" s="62"/>
      <c r="AH157" s="62"/>
    </row>
    <row r="158" spans="1:34" x14ac:dyDescent="0.25">
      <c r="A158" s="38">
        <v>283</v>
      </c>
      <c r="B158" s="19">
        <v>5</v>
      </c>
      <c r="C158" s="40"/>
      <c r="E158" s="40"/>
      <c r="F158" s="40"/>
      <c r="G158" s="40"/>
      <c r="H158" s="40"/>
      <c r="I158" s="40"/>
      <c r="J158" s="40"/>
      <c r="K158" s="40"/>
      <c r="L158" s="40"/>
      <c r="M158" s="38"/>
      <c r="N158" s="4">
        <v>1050</v>
      </c>
      <c r="O158" s="5">
        <v>0</v>
      </c>
      <c r="P158" s="42"/>
      <c r="Q158" s="42"/>
      <c r="R158" s="40"/>
      <c r="S158" s="40"/>
      <c r="T158" s="2">
        <v>0.77425342798233032</v>
      </c>
      <c r="U158" s="9">
        <v>0.13500000000000001</v>
      </c>
      <c r="V158" s="9">
        <v>0.7725330766204459</v>
      </c>
      <c r="W158" s="9">
        <v>8.0748411678420728E-2</v>
      </c>
      <c r="X158" s="9">
        <v>0.69350501630390959</v>
      </c>
      <c r="Y158" s="14">
        <v>0</v>
      </c>
      <c r="Z158" s="9">
        <f t="shared" si="2"/>
        <v>0.77425342798233032</v>
      </c>
      <c r="AA158" s="43"/>
      <c r="AC158" s="3">
        <v>74.728770601801415</v>
      </c>
      <c r="AD158" s="44" t="s">
        <v>101</v>
      </c>
      <c r="AE158" s="3">
        <v>74.728770601801415</v>
      </c>
      <c r="AF158" s="44" t="s">
        <v>101</v>
      </c>
      <c r="AG158" s="62"/>
      <c r="AH158" s="62"/>
    </row>
    <row r="159" spans="1:34" x14ac:dyDescent="0.25">
      <c r="A159" s="38">
        <v>284</v>
      </c>
      <c r="B159" s="41"/>
      <c r="C159" s="40"/>
      <c r="E159" s="40"/>
      <c r="F159" s="40"/>
      <c r="G159" s="40"/>
      <c r="H159" s="40"/>
      <c r="I159" s="40"/>
      <c r="J159" s="40"/>
      <c r="K159" s="40"/>
      <c r="L159" s="40"/>
      <c r="M159" s="38"/>
      <c r="N159" s="4">
        <v>1050</v>
      </c>
      <c r="O159" s="5">
        <v>0</v>
      </c>
      <c r="P159" s="42"/>
      <c r="Q159" s="42"/>
      <c r="R159" s="40"/>
      <c r="S159" s="40"/>
      <c r="T159" s="2">
        <v>1.3381582498550415</v>
      </c>
      <c r="U159" s="9">
        <v>0.13500000000000001</v>
      </c>
      <c r="V159" s="9">
        <v>0.79486635075796386</v>
      </c>
      <c r="W159" s="9">
        <v>0.14359369024785695</v>
      </c>
      <c r="X159" s="9">
        <v>1.1945645596071846</v>
      </c>
      <c r="Y159" s="14">
        <v>0</v>
      </c>
      <c r="Z159" s="9">
        <f t="shared" si="2"/>
        <v>1.3381582498550415</v>
      </c>
      <c r="AA159" s="43"/>
      <c r="AC159" s="3">
        <v>74.872364292049269</v>
      </c>
      <c r="AD159" s="44" t="s">
        <v>101</v>
      </c>
      <c r="AE159" s="3">
        <v>74.872364292049269</v>
      </c>
      <c r="AF159" s="44" t="s">
        <v>101</v>
      </c>
      <c r="AG159" s="62"/>
      <c r="AH159" s="62"/>
    </row>
    <row r="160" spans="1:34" x14ac:dyDescent="0.25">
      <c r="A160" s="38">
        <v>285</v>
      </c>
      <c r="B160" s="41"/>
      <c r="C160" s="40"/>
      <c r="E160" s="40"/>
      <c r="F160" s="40"/>
      <c r="G160" s="40"/>
      <c r="H160" s="40"/>
      <c r="I160" s="40"/>
      <c r="J160" s="40"/>
      <c r="K160" s="40"/>
      <c r="L160" s="40"/>
      <c r="M160" s="38"/>
      <c r="N160" s="4">
        <v>1050</v>
      </c>
      <c r="O160" s="5">
        <v>0</v>
      </c>
      <c r="P160" s="42"/>
      <c r="Q160" s="42"/>
      <c r="R160" s="40"/>
      <c r="S160" s="40"/>
      <c r="T160" s="2">
        <v>1.0354583263397217</v>
      </c>
      <c r="U160" s="9">
        <v>0.13500000000000001</v>
      </c>
      <c r="V160" s="9">
        <v>0.79212364142085145</v>
      </c>
      <c r="W160" s="9">
        <v>0.11072848769996771</v>
      </c>
      <c r="X160" s="9">
        <v>0.924729838639754</v>
      </c>
      <c r="Y160" s="14">
        <v>0</v>
      </c>
      <c r="Z160" s="9">
        <f t="shared" si="2"/>
        <v>1.0354583263397217</v>
      </c>
      <c r="AA160" s="43"/>
      <c r="AC160" s="3">
        <v>74.983092779749242</v>
      </c>
      <c r="AD160" s="44" t="s">
        <v>101</v>
      </c>
      <c r="AE160" s="3">
        <v>74.983092779749242</v>
      </c>
      <c r="AF160" s="44" t="s">
        <v>101</v>
      </c>
      <c r="AG160" s="62"/>
      <c r="AH160" s="62"/>
    </row>
    <row r="161" spans="1:34" x14ac:dyDescent="0.25">
      <c r="A161" s="38">
        <v>286</v>
      </c>
      <c r="B161" s="41"/>
      <c r="C161" s="40"/>
      <c r="E161" s="40"/>
      <c r="F161" s="40"/>
      <c r="G161" s="40"/>
      <c r="H161" s="40"/>
      <c r="I161" s="40"/>
      <c r="J161" s="40"/>
      <c r="K161" s="40"/>
      <c r="L161" s="40"/>
      <c r="M161" s="38"/>
      <c r="N161" s="4">
        <v>1050</v>
      </c>
      <c r="O161" s="5">
        <v>0</v>
      </c>
      <c r="P161" s="42"/>
      <c r="Q161" s="42"/>
      <c r="R161" s="40"/>
      <c r="S161" s="40"/>
      <c r="T161" s="2">
        <v>0.83178877830505371</v>
      </c>
      <c r="U161" s="9">
        <v>0.13500000000000001</v>
      </c>
      <c r="V161" s="9">
        <v>0.79000867344019121</v>
      </c>
      <c r="W161" s="9">
        <v>8.8711247159713721E-2</v>
      </c>
      <c r="X161" s="9">
        <v>0.74307753114534003</v>
      </c>
      <c r="Y161" s="14">
        <v>0</v>
      </c>
      <c r="Z161" s="9">
        <f t="shared" si="2"/>
        <v>0.83178877830505371</v>
      </c>
      <c r="AA161" s="43"/>
      <c r="AC161" s="3">
        <v>75.07180402690895</v>
      </c>
      <c r="AD161" s="44" t="s">
        <v>101</v>
      </c>
      <c r="AE161" s="3">
        <v>75.07180402690895</v>
      </c>
      <c r="AF161" s="44" t="s">
        <v>101</v>
      </c>
      <c r="AG161" s="62"/>
      <c r="AH161" s="62"/>
    </row>
    <row r="162" spans="1:34" x14ac:dyDescent="0.25">
      <c r="A162" s="38">
        <v>287</v>
      </c>
      <c r="B162" s="41"/>
      <c r="C162" s="40"/>
      <c r="E162" s="40"/>
      <c r="F162" s="40"/>
      <c r="G162" s="40"/>
      <c r="H162" s="40"/>
      <c r="I162" s="40"/>
      <c r="J162" s="40"/>
      <c r="K162" s="40"/>
      <c r="L162" s="40"/>
      <c r="M162" s="38"/>
      <c r="N162" s="4">
        <v>1050</v>
      </c>
      <c r="O162" s="5">
        <v>0</v>
      </c>
      <c r="P162" s="42"/>
      <c r="Q162" s="42"/>
      <c r="R162" s="40"/>
      <c r="S162" s="40"/>
      <c r="T162" s="2">
        <v>2.2541615962982178</v>
      </c>
      <c r="U162" s="9">
        <v>0.13500000000000001</v>
      </c>
      <c r="V162" s="9">
        <v>0.78831424546447826</v>
      </c>
      <c r="W162" s="9">
        <v>0.23989333922201253</v>
      </c>
      <c r="X162" s="9">
        <v>0.19412305430381205</v>
      </c>
      <c r="Y162" s="14">
        <v>0</v>
      </c>
      <c r="Z162" s="9">
        <f t="shared" si="2"/>
        <v>0.43401639352582455</v>
      </c>
      <c r="AA162" s="43"/>
      <c r="AC162" s="3">
        <v>75.311697366130957</v>
      </c>
      <c r="AD162" s="44" t="s">
        <v>101</v>
      </c>
      <c r="AE162" s="3">
        <v>75.311697366130957</v>
      </c>
      <c r="AF162" s="44" t="s">
        <v>101</v>
      </c>
      <c r="AG162" s="62"/>
      <c r="AH162" s="62"/>
    </row>
    <row r="163" spans="1:34" x14ac:dyDescent="0.25">
      <c r="A163" s="38">
        <v>288</v>
      </c>
      <c r="B163" s="41"/>
      <c r="C163" s="40"/>
      <c r="E163" s="19">
        <v>19.043749999999999</v>
      </c>
      <c r="F163" s="19">
        <v>16.537381225777523</v>
      </c>
      <c r="G163" s="19">
        <v>14.158831943049901</v>
      </c>
      <c r="H163" s="19">
        <v>14.815120927964974</v>
      </c>
      <c r="I163" s="19">
        <v>14.304466580852901</v>
      </c>
      <c r="J163" s="19">
        <v>13.910558235881375</v>
      </c>
      <c r="K163" s="19">
        <v>18.131316085611427</v>
      </c>
      <c r="L163" s="45"/>
      <c r="M163" s="38"/>
      <c r="N163" s="4">
        <v>1050</v>
      </c>
      <c r="O163" s="5">
        <v>0</v>
      </c>
      <c r="P163" s="42"/>
      <c r="Q163" s="42"/>
      <c r="R163" s="40"/>
      <c r="S163" s="45"/>
      <c r="T163" s="2">
        <v>5.7263364791870117</v>
      </c>
      <c r="U163" s="9">
        <v>0.13500000000000001</v>
      </c>
      <c r="V163" s="9">
        <v>0.78373216598550122</v>
      </c>
      <c r="W163" s="9">
        <v>0.6058684024193286</v>
      </c>
      <c r="X163" s="9">
        <v>0</v>
      </c>
      <c r="Y163" s="14">
        <v>0</v>
      </c>
      <c r="Z163" s="9">
        <f t="shared" si="2"/>
        <v>0.6058684024193286</v>
      </c>
      <c r="AA163" s="43"/>
      <c r="AC163" s="3">
        <v>75.91756576855029</v>
      </c>
      <c r="AD163" s="19">
        <v>67.5878727096228</v>
      </c>
      <c r="AE163" s="3">
        <v>75.91756576855029</v>
      </c>
      <c r="AF163" s="19">
        <v>67.5878727096228</v>
      </c>
      <c r="AG163" s="62"/>
      <c r="AH163" s="62"/>
    </row>
    <row r="164" spans="1:34" x14ac:dyDescent="0.25">
      <c r="A164" s="38">
        <v>289</v>
      </c>
      <c r="B164" s="41"/>
      <c r="C164" s="40"/>
      <c r="E164" s="40"/>
      <c r="F164" s="40"/>
      <c r="G164" s="40"/>
      <c r="H164" s="40"/>
      <c r="I164" s="40"/>
      <c r="J164" s="40"/>
      <c r="K164" s="40"/>
      <c r="L164" s="45"/>
      <c r="M164" s="38"/>
      <c r="N164" s="4">
        <v>1050</v>
      </c>
      <c r="O164" s="5">
        <v>0</v>
      </c>
      <c r="P164" s="42"/>
      <c r="Q164" s="42"/>
      <c r="R164" s="40"/>
      <c r="S164" s="45"/>
      <c r="T164" s="2">
        <v>3.2569208145141602</v>
      </c>
      <c r="U164" s="9">
        <v>0.13500000000000001</v>
      </c>
      <c r="V164" s="9">
        <v>0.77215978476520775</v>
      </c>
      <c r="W164" s="9">
        <v>0.33950654214289816</v>
      </c>
      <c r="X164" s="9">
        <v>0</v>
      </c>
      <c r="Y164" s="14">
        <v>0</v>
      </c>
      <c r="Z164" s="9">
        <f t="shared" si="2"/>
        <v>0.33950654214289816</v>
      </c>
      <c r="AA164" s="43"/>
      <c r="AC164" s="3">
        <v>76.257072310693189</v>
      </c>
      <c r="AD164" s="44" t="s">
        <v>101</v>
      </c>
      <c r="AE164" s="3">
        <v>76.257072310693189</v>
      </c>
      <c r="AF164" s="44" t="s">
        <v>101</v>
      </c>
      <c r="AG164" s="62"/>
      <c r="AH164" s="62"/>
    </row>
    <row r="165" spans="1:34" x14ac:dyDescent="0.25">
      <c r="A165" s="38">
        <v>290</v>
      </c>
      <c r="B165" s="41"/>
      <c r="C165" s="40"/>
      <c r="E165" s="40"/>
      <c r="F165" s="40"/>
      <c r="G165" s="40"/>
      <c r="H165" s="40"/>
      <c r="I165" s="40"/>
      <c r="J165" s="40"/>
      <c r="K165" s="40"/>
      <c r="L165" s="45"/>
      <c r="M165" s="38"/>
      <c r="N165" s="4">
        <v>1050</v>
      </c>
      <c r="O165" s="5">
        <v>0</v>
      </c>
      <c r="P165" s="42"/>
      <c r="Q165" s="42"/>
      <c r="R165" s="40"/>
      <c r="S165" s="45"/>
      <c r="T165" s="2">
        <v>2.7957806587219238</v>
      </c>
      <c r="U165" s="9">
        <v>0.13500000000000001</v>
      </c>
      <c r="V165" s="9">
        <v>0.7656750446520536</v>
      </c>
      <c r="W165" s="9">
        <v>0.28898902989507469</v>
      </c>
      <c r="X165" s="9">
        <v>0</v>
      </c>
      <c r="Y165" s="14">
        <v>0</v>
      </c>
      <c r="Z165" s="9">
        <f t="shared" si="2"/>
        <v>0.28898902989507469</v>
      </c>
      <c r="AA165" s="43"/>
      <c r="AC165" s="3">
        <v>76.546061340588267</v>
      </c>
      <c r="AD165" s="44" t="s">
        <v>101</v>
      </c>
      <c r="AE165" s="3">
        <v>76.546061340588267</v>
      </c>
      <c r="AF165" s="44" t="s">
        <v>101</v>
      </c>
      <c r="AG165" s="62"/>
      <c r="AH165" s="62"/>
    </row>
    <row r="166" spans="1:34" x14ac:dyDescent="0.25">
      <c r="A166" s="38">
        <v>291</v>
      </c>
      <c r="B166" s="41"/>
      <c r="C166" s="40"/>
      <c r="E166" s="40"/>
      <c r="F166" s="40"/>
      <c r="G166" s="40"/>
      <c r="H166" s="40"/>
      <c r="I166" s="40"/>
      <c r="J166" s="40"/>
      <c r="K166" s="40"/>
      <c r="L166" s="45"/>
      <c r="M166" s="38"/>
      <c r="N166" s="4">
        <v>1050</v>
      </c>
      <c r="O166" s="5">
        <v>0</v>
      </c>
      <c r="P166" s="42"/>
      <c r="Q166" s="42"/>
      <c r="R166" s="40"/>
      <c r="S166" s="45"/>
      <c r="T166" s="2">
        <v>3.087425708770752</v>
      </c>
      <c r="U166" s="9">
        <v>0.13500000000000001</v>
      </c>
      <c r="V166" s="9">
        <v>0.76015521359786042</v>
      </c>
      <c r="W166" s="9">
        <v>0.31683457113095115</v>
      </c>
      <c r="X166" s="9">
        <v>0</v>
      </c>
      <c r="Y166" s="14">
        <v>0</v>
      </c>
      <c r="Z166" s="9">
        <f t="shared" si="2"/>
        <v>0.31683457113095115</v>
      </c>
      <c r="AA166" s="43"/>
      <c r="AC166" s="3">
        <v>76.862895911719221</v>
      </c>
      <c r="AD166" s="44" t="s">
        <v>101</v>
      </c>
      <c r="AE166" s="3">
        <v>76.862895911719221</v>
      </c>
      <c r="AF166" s="44" t="s">
        <v>101</v>
      </c>
      <c r="AG166" s="62"/>
      <c r="AH166" s="62"/>
    </row>
    <row r="167" spans="1:34" x14ac:dyDescent="0.25">
      <c r="A167" s="38">
        <v>292</v>
      </c>
      <c r="B167" s="55">
        <v>2</v>
      </c>
      <c r="C167" s="40"/>
      <c r="E167" s="40"/>
      <c r="F167" s="40"/>
      <c r="G167" s="40"/>
      <c r="H167" s="40"/>
      <c r="I167" s="40"/>
      <c r="J167" s="40"/>
      <c r="K167" s="40"/>
      <c r="L167" s="45"/>
      <c r="M167" s="38"/>
      <c r="N167" s="4">
        <v>1050</v>
      </c>
      <c r="O167" s="5">
        <v>0</v>
      </c>
      <c r="P167" s="42"/>
      <c r="Q167" s="42"/>
      <c r="R167" s="40"/>
      <c r="S167" s="45"/>
      <c r="T167" s="2">
        <v>2.8206412792205811</v>
      </c>
      <c r="U167" s="9">
        <v>0.13500000000000001</v>
      </c>
      <c r="V167" s="9">
        <v>0.75410351916016649</v>
      </c>
      <c r="W167" s="9">
        <v>0.28715249451807101</v>
      </c>
      <c r="X167" s="9">
        <v>0</v>
      </c>
      <c r="Y167" s="14">
        <v>0</v>
      </c>
      <c r="Z167" s="9">
        <f t="shared" si="2"/>
        <v>0.28715249451807101</v>
      </c>
      <c r="AA167" s="43"/>
      <c r="AC167" s="3">
        <v>77.150048406237289</v>
      </c>
      <c r="AD167" s="44" t="s">
        <v>101</v>
      </c>
      <c r="AE167" s="3">
        <v>77.150048406237289</v>
      </c>
      <c r="AF167" s="44" t="s">
        <v>101</v>
      </c>
      <c r="AG167" s="62"/>
      <c r="AH167" s="62"/>
    </row>
    <row r="168" spans="1:34" x14ac:dyDescent="0.25">
      <c r="A168" s="38">
        <v>293</v>
      </c>
      <c r="B168" s="41"/>
      <c r="C168" s="40"/>
      <c r="E168" s="40"/>
      <c r="F168" s="40"/>
      <c r="G168" s="40"/>
      <c r="H168" s="40"/>
      <c r="I168" s="40"/>
      <c r="J168" s="40"/>
      <c r="K168" s="40"/>
      <c r="L168" s="45"/>
      <c r="M168" s="38"/>
      <c r="N168" s="4">
        <v>1050</v>
      </c>
      <c r="O168" s="5">
        <v>0</v>
      </c>
      <c r="P168" s="42"/>
      <c r="Q168" s="42"/>
      <c r="R168" s="40"/>
      <c r="S168" s="45"/>
      <c r="T168" s="2">
        <v>1.3101757764816284</v>
      </c>
      <c r="U168" s="9">
        <v>0.13500000000000001</v>
      </c>
      <c r="V168" s="9">
        <v>0.74861876682508544</v>
      </c>
      <c r="W168" s="9">
        <v>0.1324109935053597</v>
      </c>
      <c r="X168" s="9">
        <v>0</v>
      </c>
      <c r="Y168" s="14">
        <v>0</v>
      </c>
      <c r="Z168" s="9">
        <f t="shared" si="2"/>
        <v>0.1324109935053597</v>
      </c>
      <c r="AA168" s="43"/>
      <c r="AC168" s="3">
        <v>77.282459399742649</v>
      </c>
      <c r="AD168" s="44" t="s">
        <v>101</v>
      </c>
      <c r="AE168" s="3">
        <v>77.282459399742649</v>
      </c>
      <c r="AF168" s="44" t="s">
        <v>101</v>
      </c>
      <c r="AG168" s="62"/>
      <c r="AH168" s="62"/>
    </row>
    <row r="169" spans="1:34" x14ac:dyDescent="0.25">
      <c r="A169" s="38">
        <v>294</v>
      </c>
      <c r="B169" s="40"/>
      <c r="C169" s="40"/>
      <c r="E169" s="40"/>
      <c r="F169" s="40"/>
      <c r="G169" s="40"/>
      <c r="H169" s="40"/>
      <c r="I169" s="40"/>
      <c r="J169" s="40"/>
      <c r="K169" s="40"/>
      <c r="L169" s="45"/>
      <c r="M169" s="38"/>
      <c r="N169" s="4">
        <v>1050</v>
      </c>
      <c r="O169" s="5">
        <v>0</v>
      </c>
      <c r="P169" s="42"/>
      <c r="Q169" s="42"/>
      <c r="R169" s="40"/>
      <c r="S169" s="45"/>
      <c r="T169" s="2">
        <v>1.2047127485275269</v>
      </c>
      <c r="U169" s="9">
        <v>0.13500000000000001</v>
      </c>
      <c r="V169" s="9">
        <v>0.74608965243575087</v>
      </c>
      <c r="W169" s="9">
        <v>0.12134120163756579</v>
      </c>
      <c r="X169" s="9">
        <v>1.083371546889961</v>
      </c>
      <c r="Y169" s="14">
        <v>0</v>
      </c>
      <c r="Z169" s="9">
        <f t="shared" si="2"/>
        <v>1.2047127485275269</v>
      </c>
      <c r="AA169" s="43"/>
      <c r="AC169" s="3">
        <v>76.895800601380216</v>
      </c>
      <c r="AD169" s="44" t="s">
        <v>101</v>
      </c>
      <c r="AE169" s="3">
        <v>76.895800601380216</v>
      </c>
      <c r="AF169" s="44" t="s">
        <v>101</v>
      </c>
      <c r="AG169" s="62"/>
      <c r="AH169" s="62"/>
    </row>
    <row r="170" spans="1:34" x14ac:dyDescent="0.25">
      <c r="A170" s="38">
        <v>295</v>
      </c>
      <c r="B170" s="41"/>
      <c r="C170" s="40"/>
      <c r="E170" s="19">
        <v>17.754166666666674</v>
      </c>
      <c r="F170" s="19">
        <v>16.519999036802176</v>
      </c>
      <c r="G170" s="19">
        <v>13.983867715009001</v>
      </c>
      <c r="H170" s="19">
        <v>14.712042994437075</v>
      </c>
      <c r="I170" s="19">
        <v>14.083242043772652</v>
      </c>
      <c r="J170" s="19">
        <v>13.945376976206127</v>
      </c>
      <c r="K170" s="19">
        <v>18.145183839075678</v>
      </c>
      <c r="L170" s="45"/>
      <c r="M170" s="38"/>
      <c r="N170" s="4">
        <v>1050</v>
      </c>
      <c r="O170" s="5">
        <v>0</v>
      </c>
      <c r="P170" s="42"/>
      <c r="Q170" s="42"/>
      <c r="R170" s="40"/>
      <c r="S170" s="45"/>
      <c r="T170" s="2">
        <v>2.0426263809204102</v>
      </c>
      <c r="U170" s="9">
        <v>0.13500000000000001</v>
      </c>
      <c r="V170" s="9">
        <v>0.75347502358064478</v>
      </c>
      <c r="W170" s="9">
        <v>0.20777417467161119</v>
      </c>
      <c r="X170" s="9">
        <v>0.44062845311003906</v>
      </c>
      <c r="Y170" s="14">
        <v>0</v>
      </c>
      <c r="Z170" s="9">
        <f t="shared" si="2"/>
        <v>0.64840262778165025</v>
      </c>
      <c r="AA170" s="43"/>
      <c r="AC170" s="3">
        <v>77.103574776051829</v>
      </c>
      <c r="AD170" s="19">
        <v>70.408520761255232</v>
      </c>
      <c r="AE170" s="3">
        <v>77.103574776051829</v>
      </c>
      <c r="AF170" s="19">
        <v>70.408520761255232</v>
      </c>
      <c r="AG170" s="62"/>
      <c r="AH170" s="62"/>
    </row>
    <row r="171" spans="1:34" x14ac:dyDescent="0.25">
      <c r="A171" s="38">
        <v>296</v>
      </c>
      <c r="B171" s="41"/>
      <c r="C171" s="40"/>
      <c r="E171" s="40"/>
      <c r="F171" s="40"/>
      <c r="G171" s="40"/>
      <c r="H171" s="40"/>
      <c r="I171" s="40"/>
      <c r="J171" s="40"/>
      <c r="K171" s="40"/>
      <c r="L171" s="45"/>
      <c r="M171" s="38"/>
      <c r="N171" s="4">
        <v>1050</v>
      </c>
      <c r="O171" s="5">
        <v>0</v>
      </c>
      <c r="P171" s="42"/>
      <c r="Q171" s="42"/>
      <c r="R171" s="40"/>
      <c r="S171" s="45"/>
      <c r="T171" s="2">
        <v>3.1800487041473389</v>
      </c>
      <c r="U171" s="9">
        <v>0.13500000000000001</v>
      </c>
      <c r="V171" s="9">
        <v>0.74950643576944609</v>
      </c>
      <c r="W171" s="9">
        <v>0.32176804092552691</v>
      </c>
      <c r="X171" s="9">
        <v>0</v>
      </c>
      <c r="Y171" s="14">
        <v>0</v>
      </c>
      <c r="Z171" s="9">
        <f t="shared" si="2"/>
        <v>0.32176804092552691</v>
      </c>
      <c r="AA171" s="43"/>
      <c r="AC171" s="3">
        <v>77.425342816977363</v>
      </c>
      <c r="AD171" s="44" t="s">
        <v>101</v>
      </c>
      <c r="AE171" s="3">
        <v>77.425342816977363</v>
      </c>
      <c r="AF171" s="44" t="s">
        <v>101</v>
      </c>
      <c r="AG171" s="62"/>
      <c r="AH171" s="62"/>
    </row>
    <row r="172" spans="1:34" x14ac:dyDescent="0.25">
      <c r="A172" s="38">
        <v>297</v>
      </c>
      <c r="B172" s="41"/>
      <c r="C172" s="40"/>
      <c r="E172" s="40"/>
      <c r="F172" s="40"/>
      <c r="G172" s="40"/>
      <c r="H172" s="40"/>
      <c r="I172" s="40"/>
      <c r="J172" s="40"/>
      <c r="K172" s="40"/>
      <c r="L172" s="45"/>
      <c r="M172" s="38"/>
      <c r="N172" s="4">
        <v>1050</v>
      </c>
      <c r="O172" s="5">
        <v>0</v>
      </c>
      <c r="P172" s="42"/>
      <c r="Q172" s="42"/>
      <c r="R172" s="40"/>
      <c r="S172" s="45"/>
      <c r="T172" s="2">
        <v>3.4112474918365479</v>
      </c>
      <c r="U172" s="9">
        <v>0.13500000000000001</v>
      </c>
      <c r="V172" s="9">
        <v>0.74336050965871281</v>
      </c>
      <c r="W172" s="9">
        <v>0.34233120100398901</v>
      </c>
      <c r="X172" s="9">
        <v>0</v>
      </c>
      <c r="Y172" s="14">
        <v>0</v>
      </c>
      <c r="Z172" s="9">
        <f t="shared" si="2"/>
        <v>0.34233120100398901</v>
      </c>
      <c r="AA172" s="43"/>
      <c r="AC172" s="3">
        <v>77.767674017981349</v>
      </c>
      <c r="AD172" s="44" t="s">
        <v>101</v>
      </c>
      <c r="AE172" s="3">
        <v>77.767674017981349</v>
      </c>
      <c r="AF172" s="44" t="s">
        <v>101</v>
      </c>
      <c r="AG172" s="62"/>
      <c r="AH172" s="62"/>
    </row>
    <row r="173" spans="1:34" x14ac:dyDescent="0.25">
      <c r="A173" s="38"/>
      <c r="M173" s="18"/>
      <c r="AC173" s="8"/>
      <c r="AD173" s="8"/>
      <c r="AE173" s="8"/>
      <c r="AF173" s="8" t="s">
        <v>101</v>
      </c>
    </row>
    <row r="174" spans="1:34" x14ac:dyDescent="0.25">
      <c r="A174" s="6" t="s">
        <v>62</v>
      </c>
      <c r="B174" s="46">
        <f>SUM(B5:B172)</f>
        <v>225.17600000000002</v>
      </c>
      <c r="C174" s="46">
        <f>SUM(C5:C172)</f>
        <v>244.32505050505051</v>
      </c>
      <c r="D174" s="6"/>
      <c r="E174" s="6"/>
      <c r="F174" s="6"/>
      <c r="G174" s="6"/>
      <c r="H174" s="6"/>
      <c r="I174" s="6"/>
      <c r="J174" s="47"/>
      <c r="K174" s="6"/>
      <c r="L174" s="48"/>
      <c r="M174" s="48"/>
      <c r="N174" s="6"/>
      <c r="O174" s="46"/>
      <c r="P174" s="46"/>
      <c r="Q174" s="46"/>
      <c r="R174" s="46">
        <f>SUM(R5:R172)</f>
        <v>275.09999999999997</v>
      </c>
      <c r="S174" s="49"/>
      <c r="T174" s="46">
        <f>SUM(T5:T172)</f>
        <v>880.13583010435104</v>
      </c>
      <c r="U174" s="46"/>
      <c r="V174" s="46"/>
      <c r="W174" s="46">
        <f>SUM(W5:W172)</f>
        <v>409.83835360305716</v>
      </c>
      <c r="X174" s="46">
        <f>SUM(X5:X172)</f>
        <v>77.77410830238675</v>
      </c>
      <c r="Y174" s="46">
        <f>SUM(Y5:Y172)</f>
        <v>0</v>
      </c>
      <c r="Z174" s="46">
        <f>SUM(Z5:Z172)</f>
        <v>487.61246190544381</v>
      </c>
      <c r="AA174" s="13"/>
      <c r="AB174" s="13"/>
      <c r="AC174" s="8"/>
      <c r="AD174" s="8"/>
      <c r="AE174" s="8"/>
      <c r="AF174" s="8" t="s">
        <v>101</v>
      </c>
    </row>
    <row r="175" spans="1:34" x14ac:dyDescent="0.25">
      <c r="M175" s="18"/>
      <c r="AC175" s="8"/>
      <c r="AD175" s="8"/>
      <c r="AE175" s="8"/>
      <c r="AF175" s="8" t="s">
        <v>101</v>
      </c>
    </row>
    <row r="176" spans="1:34" x14ac:dyDescent="0.25">
      <c r="M176" s="18"/>
      <c r="N176" s="18"/>
      <c r="AC176" s="8"/>
      <c r="AD176" s="8"/>
      <c r="AE176" s="8"/>
      <c r="AF176" s="8" t="s">
        <v>101</v>
      </c>
    </row>
    <row r="177" spans="1:32" x14ac:dyDescent="0.25">
      <c r="A177" s="38">
        <v>110</v>
      </c>
      <c r="B177" s="54"/>
      <c r="C177" s="62"/>
      <c r="D177" s="62"/>
      <c r="E177" s="19">
        <v>25.274999999999999</v>
      </c>
      <c r="F177" s="19">
        <v>22.24674134</v>
      </c>
      <c r="G177" s="19">
        <v>23.28462365</v>
      </c>
      <c r="H177" s="19">
        <v>23.702111739999999</v>
      </c>
      <c r="I177" s="19">
        <v>18.283763029999999</v>
      </c>
      <c r="J177" s="19">
        <v>16.294914040000002</v>
      </c>
      <c r="K177" s="19">
        <v>18.426435220000002</v>
      </c>
      <c r="L177" s="65"/>
      <c r="M177" s="62"/>
      <c r="AC177" s="8"/>
      <c r="AD177" s="8"/>
      <c r="AE177" s="8"/>
      <c r="AF177" s="8" t="s">
        <v>101</v>
      </c>
    </row>
    <row r="178" spans="1:32" x14ac:dyDescent="0.25">
      <c r="A178" s="38">
        <v>309</v>
      </c>
      <c r="B178" s="53"/>
      <c r="C178" s="62"/>
      <c r="D178" s="62"/>
      <c r="E178" s="19">
        <v>23.3125</v>
      </c>
      <c r="F178" s="19">
        <v>20.141185144577175</v>
      </c>
      <c r="G178" s="19">
        <v>14.748693560867251</v>
      </c>
      <c r="H178" s="19">
        <v>14.877131939612525</v>
      </c>
      <c r="I178" s="19">
        <v>14.105464198334051</v>
      </c>
      <c r="J178" s="19">
        <v>13.662631165633126</v>
      </c>
      <c r="K178" s="19">
        <v>17.829550741535328</v>
      </c>
      <c r="L178" s="65"/>
      <c r="M178" s="62"/>
      <c r="AC178" s="8"/>
      <c r="AD178" s="8"/>
      <c r="AE178" s="8"/>
      <c r="AF178" s="8" t="s">
        <v>101</v>
      </c>
    </row>
    <row r="179" spans="1:32" x14ac:dyDescent="0.25">
      <c r="A179" s="38">
        <v>316</v>
      </c>
      <c r="B179" s="53"/>
      <c r="C179" s="62"/>
      <c r="D179" s="62"/>
      <c r="E179" s="62"/>
      <c r="F179" s="62"/>
      <c r="G179" s="62"/>
      <c r="H179" s="62"/>
      <c r="I179" s="62"/>
      <c r="J179" s="62"/>
      <c r="K179" s="62"/>
      <c r="L179" s="65"/>
      <c r="M179" s="55" t="s">
        <v>43</v>
      </c>
      <c r="AC179" s="8"/>
      <c r="AD179" s="8"/>
      <c r="AE179" s="8"/>
      <c r="AF179" s="8" t="s">
        <v>101</v>
      </c>
    </row>
    <row r="180" spans="1:32" x14ac:dyDescent="0.25">
      <c r="AC180" s="8"/>
      <c r="AD180" s="8"/>
      <c r="AE180" s="8"/>
      <c r="AF180" s="8" t="s">
        <v>101</v>
      </c>
    </row>
    <row r="181" spans="1:32" x14ac:dyDescent="0.25">
      <c r="T181" s="78"/>
      <c r="U181" s="78"/>
      <c r="V181" s="78"/>
      <c r="W181" s="83"/>
      <c r="AC181" s="8"/>
      <c r="AD181" s="8"/>
      <c r="AE181" s="8"/>
      <c r="AF181" s="8" t="s">
        <v>101</v>
      </c>
    </row>
    <row r="182" spans="1:32" x14ac:dyDescent="0.25">
      <c r="T182" s="78"/>
      <c r="U182" s="78"/>
      <c r="V182" s="78"/>
      <c r="W182" s="83"/>
    </row>
    <row r="184" spans="1:32" x14ac:dyDescent="0.25">
      <c r="L184" s="11"/>
      <c r="S184" s="11"/>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83"/>
  <sheetViews>
    <sheetView workbookViewId="0">
      <pane xSplit="1" ySplit="4" topLeftCell="B5" activePane="bottomRight" state="frozen"/>
      <selection pane="topRight" activeCell="B1" sqref="B1"/>
      <selection pane="bottomLeft" activeCell="A5" sqref="A5"/>
      <selection pane="bottomRight" activeCell="T181" sqref="T181:W182"/>
    </sheetView>
  </sheetViews>
  <sheetFormatPr defaultRowHeight="15" x14ac:dyDescent="0.25"/>
  <cols>
    <col min="1" max="1" width="6.42578125" style="11" customWidth="1"/>
    <col min="2" max="2" width="8" style="11" customWidth="1"/>
    <col min="3" max="3" width="7.140625" style="11" customWidth="1"/>
    <col min="4" max="4" width="3" style="11" customWidth="1"/>
    <col min="5" max="11" width="8.7109375" style="11" customWidth="1"/>
    <col min="12" max="12" width="2.28515625" style="18" customWidth="1"/>
    <col min="13" max="13" width="10.5703125" style="11" customWidth="1"/>
    <col min="14" max="15" width="8" style="11" customWidth="1"/>
    <col min="16" max="16" width="5.42578125" style="11" customWidth="1"/>
    <col min="17" max="17" width="5.42578125" style="62" customWidth="1"/>
    <col min="18" max="18" width="9.140625" style="11"/>
    <col min="19" max="19" width="2.42578125" style="18" customWidth="1"/>
    <col min="20" max="20" width="8.42578125" style="11" customWidth="1"/>
    <col min="21" max="21" width="8.28515625" style="11" customWidth="1"/>
    <col min="22" max="22" width="7.7109375" style="11" customWidth="1"/>
    <col min="23" max="24" width="8.28515625" style="11" customWidth="1"/>
    <col min="25" max="25" width="9.28515625" style="11" customWidth="1"/>
    <col min="26" max="26" width="8.28515625" style="11" customWidth="1"/>
    <col min="27" max="27" width="2.5703125" style="11" customWidth="1"/>
    <col min="28" max="28" width="2.42578125" style="11" customWidth="1"/>
    <col min="29" max="16384" width="9.140625" style="11"/>
  </cols>
  <sheetData>
    <row r="1" spans="1:32" ht="15.75" x14ac:dyDescent="0.25">
      <c r="A1" s="21" t="s">
        <v>92</v>
      </c>
      <c r="G1" s="21" t="s">
        <v>86</v>
      </c>
    </row>
    <row r="2" spans="1:32" x14ac:dyDescent="0.25">
      <c r="B2" s="22" t="s">
        <v>93</v>
      </c>
      <c r="D2" s="23"/>
      <c r="E2" s="22" t="s">
        <v>388</v>
      </c>
      <c r="L2" s="24"/>
      <c r="M2" s="22" t="s">
        <v>94</v>
      </c>
      <c r="S2" s="24"/>
      <c r="T2" s="22" t="s">
        <v>95</v>
      </c>
      <c r="AB2" s="23"/>
      <c r="AC2" s="22" t="s">
        <v>96</v>
      </c>
    </row>
    <row r="3" spans="1:32" x14ac:dyDescent="0.25">
      <c r="A3" s="7" t="s">
        <v>0</v>
      </c>
      <c r="B3" s="25" t="s">
        <v>15</v>
      </c>
      <c r="C3" s="7" t="s">
        <v>16</v>
      </c>
      <c r="D3" s="23"/>
      <c r="E3" s="25" t="s">
        <v>18</v>
      </c>
      <c r="F3" s="25" t="s">
        <v>19</v>
      </c>
      <c r="G3" s="25" t="s">
        <v>20</v>
      </c>
      <c r="H3" s="25" t="s">
        <v>21</v>
      </c>
      <c r="I3" s="25" t="s">
        <v>77</v>
      </c>
      <c r="J3" s="25" t="s">
        <v>78</v>
      </c>
      <c r="K3" s="25" t="s">
        <v>79</v>
      </c>
      <c r="L3" s="26"/>
      <c r="M3" s="27" t="s">
        <v>9</v>
      </c>
      <c r="N3" s="27" t="s">
        <v>11</v>
      </c>
      <c r="O3" s="27" t="s">
        <v>13</v>
      </c>
      <c r="P3" s="27" t="s">
        <v>44</v>
      </c>
      <c r="Q3" s="27" t="s">
        <v>157</v>
      </c>
      <c r="R3" s="27" t="s">
        <v>41</v>
      </c>
      <c r="S3" s="26"/>
      <c r="T3" s="27" t="s">
        <v>2</v>
      </c>
      <c r="U3" s="27" t="s">
        <v>5</v>
      </c>
      <c r="V3" s="27" t="s">
        <v>6</v>
      </c>
      <c r="W3" s="27" t="s">
        <v>7</v>
      </c>
      <c r="X3" s="27" t="s">
        <v>4</v>
      </c>
      <c r="Y3" s="27" t="s">
        <v>17</v>
      </c>
      <c r="Z3" s="27" t="s">
        <v>8</v>
      </c>
      <c r="AA3" s="27" t="s">
        <v>74</v>
      </c>
      <c r="AB3" s="23"/>
      <c r="AC3" s="28" t="s">
        <v>97</v>
      </c>
      <c r="AE3" s="28" t="s">
        <v>98</v>
      </c>
      <c r="AF3" s="29"/>
    </row>
    <row r="4" spans="1:32" x14ac:dyDescent="0.25">
      <c r="B4" s="30" t="s">
        <v>3</v>
      </c>
      <c r="C4" s="1" t="s">
        <v>3</v>
      </c>
      <c r="D4" s="23"/>
      <c r="E4" s="31" t="s">
        <v>22</v>
      </c>
      <c r="F4" s="31" t="s">
        <v>22</v>
      </c>
      <c r="G4" s="31" t="s">
        <v>22</v>
      </c>
      <c r="H4" s="31" t="s">
        <v>22</v>
      </c>
      <c r="I4" s="31" t="s">
        <v>22</v>
      </c>
      <c r="J4" s="31" t="s">
        <v>22</v>
      </c>
      <c r="K4" s="31" t="s">
        <v>22</v>
      </c>
      <c r="L4" s="32"/>
      <c r="M4" s="33" t="s">
        <v>10</v>
      </c>
      <c r="N4" s="33" t="s">
        <v>12</v>
      </c>
      <c r="O4" s="33" t="s">
        <v>14</v>
      </c>
      <c r="P4" s="33"/>
      <c r="Q4" s="33" t="s">
        <v>158</v>
      </c>
      <c r="R4" s="33" t="s">
        <v>42</v>
      </c>
      <c r="S4" s="32"/>
      <c r="T4" s="34" t="s">
        <v>3</v>
      </c>
      <c r="U4" s="34"/>
      <c r="V4" s="34"/>
      <c r="W4" s="34" t="s">
        <v>3</v>
      </c>
      <c r="X4" s="34" t="s">
        <v>3</v>
      </c>
      <c r="Y4" s="34" t="s">
        <v>3</v>
      </c>
      <c r="Z4" s="34" t="s">
        <v>3</v>
      </c>
      <c r="AA4" s="35" t="s">
        <v>3</v>
      </c>
      <c r="AB4" s="23"/>
      <c r="AC4" s="36" t="s">
        <v>99</v>
      </c>
      <c r="AD4" s="36" t="s">
        <v>100</v>
      </c>
      <c r="AE4" s="36" t="s">
        <v>99</v>
      </c>
      <c r="AF4" s="37" t="s">
        <v>100</v>
      </c>
    </row>
    <row r="5" spans="1:32" x14ac:dyDescent="0.25">
      <c r="A5" s="38">
        <v>130</v>
      </c>
      <c r="B5" s="39"/>
      <c r="C5" s="41"/>
      <c r="D5" s="18"/>
      <c r="E5" s="40"/>
      <c r="F5" s="40"/>
      <c r="G5" s="40"/>
      <c r="H5" s="40"/>
      <c r="I5" s="40"/>
      <c r="J5" s="40"/>
      <c r="K5" s="40"/>
      <c r="L5" s="40"/>
      <c r="M5" s="38"/>
      <c r="N5" s="4">
        <v>50</v>
      </c>
      <c r="O5" s="59">
        <v>0</v>
      </c>
      <c r="P5" s="42"/>
      <c r="Q5" s="42"/>
      <c r="R5" s="68">
        <v>150</v>
      </c>
      <c r="S5" s="40"/>
      <c r="T5" s="2">
        <v>2.0782492160797119</v>
      </c>
      <c r="U5" s="9">
        <v>0.15</v>
      </c>
      <c r="V5" s="9">
        <v>1</v>
      </c>
      <c r="W5" s="9">
        <v>0.31173738241195675</v>
      </c>
      <c r="X5" s="9">
        <v>0</v>
      </c>
      <c r="Y5" s="14">
        <v>0</v>
      </c>
      <c r="Z5" s="9">
        <f t="shared" ref="Z5:Z59" si="0">W5+X5</f>
        <v>0.31173738241195675</v>
      </c>
      <c r="AA5" s="43"/>
      <c r="AC5" s="3">
        <v>60</v>
      </c>
      <c r="AD5" s="44" t="s">
        <v>101</v>
      </c>
      <c r="AE5" s="3">
        <v>6</v>
      </c>
      <c r="AF5" s="44"/>
    </row>
    <row r="6" spans="1:32" x14ac:dyDescent="0.25">
      <c r="A6" s="38">
        <v>131</v>
      </c>
      <c r="B6" s="39"/>
      <c r="C6" s="41"/>
      <c r="D6" s="18"/>
      <c r="E6" s="40"/>
      <c r="F6" s="40"/>
      <c r="G6" s="40"/>
      <c r="H6" s="40"/>
      <c r="I6" s="40"/>
      <c r="J6" s="40"/>
      <c r="K6" s="40"/>
      <c r="L6" s="40"/>
      <c r="M6" s="58" t="s">
        <v>102</v>
      </c>
      <c r="N6" s="4">
        <v>50</v>
      </c>
      <c r="O6" s="5">
        <v>0</v>
      </c>
      <c r="P6" s="42"/>
      <c r="Q6" s="42"/>
      <c r="R6" s="19">
        <v>33.700000000000003</v>
      </c>
      <c r="S6" s="40"/>
      <c r="T6" s="2">
        <v>5.4345545768737793</v>
      </c>
      <c r="U6" s="9">
        <v>0.15</v>
      </c>
      <c r="V6" s="9">
        <v>0.45913682277318646</v>
      </c>
      <c r="W6" s="9">
        <v>0.37428061824199582</v>
      </c>
      <c r="X6" s="9">
        <v>0</v>
      </c>
      <c r="Y6" s="14">
        <v>0</v>
      </c>
      <c r="Z6" s="9">
        <f t="shared" si="0"/>
        <v>0.37428061824199582</v>
      </c>
      <c r="AA6" s="43"/>
      <c r="AC6" s="3">
        <v>60.374280618241997</v>
      </c>
      <c r="AD6" s="44" t="s">
        <v>101</v>
      </c>
      <c r="AE6" s="3">
        <v>6.374280618241996</v>
      </c>
      <c r="AF6" s="44" t="s">
        <v>101</v>
      </c>
    </row>
    <row r="7" spans="1:32" x14ac:dyDescent="0.25">
      <c r="A7" s="38">
        <v>132</v>
      </c>
      <c r="B7" s="39"/>
      <c r="C7" s="41"/>
      <c r="D7" s="18"/>
      <c r="E7" s="40"/>
      <c r="F7" s="40"/>
      <c r="G7" s="40"/>
      <c r="H7" s="40"/>
      <c r="I7" s="40"/>
      <c r="J7" s="40"/>
      <c r="K7" s="40"/>
      <c r="L7" s="40"/>
      <c r="M7" s="38"/>
      <c r="N7" s="4">
        <v>50</v>
      </c>
      <c r="O7" s="5">
        <v>0</v>
      </c>
      <c r="P7" s="42"/>
      <c r="Q7" s="42"/>
      <c r="R7" s="40"/>
      <c r="S7" s="40"/>
      <c r="T7" s="2">
        <v>10.499996185302734</v>
      </c>
      <c r="U7" s="9">
        <v>0.15</v>
      </c>
      <c r="V7" s="9">
        <v>0.34915537388664952</v>
      </c>
      <c r="W7" s="9">
        <v>0.54991951408316553</v>
      </c>
      <c r="X7" s="9">
        <v>0</v>
      </c>
      <c r="Y7" s="14">
        <v>0</v>
      </c>
      <c r="Z7" s="9">
        <f t="shared" si="0"/>
        <v>0.54991951408316553</v>
      </c>
      <c r="AA7" s="43"/>
      <c r="AC7" s="3">
        <v>60.924200132325161</v>
      </c>
      <c r="AD7" s="44" t="s">
        <v>101</v>
      </c>
      <c r="AE7" s="3">
        <v>6.9242001323251614</v>
      </c>
      <c r="AF7" s="44" t="s">
        <v>101</v>
      </c>
    </row>
    <row r="8" spans="1:32" x14ac:dyDescent="0.25">
      <c r="A8" s="38">
        <v>133</v>
      </c>
      <c r="B8" s="39"/>
      <c r="C8" s="41"/>
      <c r="D8" s="18"/>
      <c r="E8" s="40"/>
      <c r="F8" s="40"/>
      <c r="G8" s="40"/>
      <c r="H8" s="40"/>
      <c r="I8" s="40"/>
      <c r="J8" s="40"/>
      <c r="K8" s="40"/>
      <c r="L8" s="40"/>
      <c r="M8" s="38"/>
      <c r="N8" s="4">
        <v>50</v>
      </c>
      <c r="O8" s="5">
        <v>0</v>
      </c>
      <c r="P8" s="42"/>
      <c r="Q8" s="42"/>
      <c r="R8" s="40"/>
      <c r="S8" s="40"/>
      <c r="T8" s="2">
        <v>8.8215789794921875</v>
      </c>
      <c r="U8" s="9">
        <v>0.15</v>
      </c>
      <c r="V8" s="9">
        <v>0.18756286286129326</v>
      </c>
      <c r="W8" s="9">
        <v>0.24819009125258407</v>
      </c>
      <c r="X8" s="9">
        <v>0</v>
      </c>
      <c r="Y8" s="14">
        <v>0</v>
      </c>
      <c r="Z8" s="9">
        <f t="shared" si="0"/>
        <v>0.24819009125258407</v>
      </c>
      <c r="AA8" s="43"/>
      <c r="AC8" s="3">
        <v>61.172390223577743</v>
      </c>
      <c r="AD8" s="44" t="s">
        <v>101</v>
      </c>
      <c r="AE8" s="3">
        <v>7.1723902235777457</v>
      </c>
      <c r="AF8" s="44" t="s">
        <v>101</v>
      </c>
    </row>
    <row r="9" spans="1:32" x14ac:dyDescent="0.25">
      <c r="A9" s="38">
        <v>134</v>
      </c>
      <c r="B9" s="39"/>
      <c r="C9" s="41"/>
      <c r="D9" s="18"/>
      <c r="E9" s="40"/>
      <c r="F9" s="40"/>
      <c r="G9" s="40"/>
      <c r="H9" s="40"/>
      <c r="I9" s="40"/>
      <c r="J9" s="40"/>
      <c r="K9" s="40"/>
      <c r="L9" s="40"/>
      <c r="M9" s="38"/>
      <c r="N9" s="4">
        <v>50</v>
      </c>
      <c r="O9" s="5">
        <v>0</v>
      </c>
      <c r="P9" s="42"/>
      <c r="Q9" s="42"/>
      <c r="R9" s="40"/>
      <c r="S9" s="40"/>
      <c r="T9" s="2">
        <v>7.098060131072998</v>
      </c>
      <c r="U9" s="9">
        <v>0.15</v>
      </c>
      <c r="V9" s="9">
        <v>0.11463280849873406</v>
      </c>
      <c r="W9" s="9">
        <v>0.12205058515766851</v>
      </c>
      <c r="X9" s="9">
        <v>0</v>
      </c>
      <c r="Y9" s="14">
        <v>0</v>
      </c>
      <c r="Z9" s="9">
        <f t="shared" si="0"/>
        <v>0.12205058515766851</v>
      </c>
      <c r="AA9" s="43"/>
      <c r="AC9" s="3">
        <v>61.294440808735409</v>
      </c>
      <c r="AD9" s="44" t="s">
        <v>101</v>
      </c>
      <c r="AE9" s="3">
        <v>7.2944408087354144</v>
      </c>
      <c r="AF9" s="44" t="s">
        <v>101</v>
      </c>
    </row>
    <row r="10" spans="1:32" x14ac:dyDescent="0.25">
      <c r="A10" s="38">
        <v>135</v>
      </c>
      <c r="B10" s="39"/>
      <c r="C10" s="41"/>
      <c r="D10" s="18"/>
      <c r="E10" s="40"/>
      <c r="F10" s="40"/>
      <c r="G10" s="40"/>
      <c r="H10" s="40"/>
      <c r="I10" s="40"/>
      <c r="J10" s="40"/>
      <c r="K10" s="40"/>
      <c r="L10" s="40"/>
      <c r="M10" s="38"/>
      <c r="N10" s="4">
        <v>50</v>
      </c>
      <c r="O10" s="5">
        <v>0</v>
      </c>
      <c r="P10" s="42"/>
      <c r="Q10" s="42"/>
      <c r="R10" s="40"/>
      <c r="S10" s="40"/>
      <c r="T10" s="2">
        <v>8.3419036865234375</v>
      </c>
      <c r="U10" s="9">
        <v>0.15</v>
      </c>
      <c r="V10" s="9">
        <v>7.8768541051117885E-2</v>
      </c>
      <c r="W10" s="9">
        <v>9.8561937446458955E-2</v>
      </c>
      <c r="X10" s="9">
        <v>0</v>
      </c>
      <c r="Y10" s="14">
        <v>0</v>
      </c>
      <c r="Z10" s="9">
        <f t="shared" si="0"/>
        <v>9.8561937446458955E-2</v>
      </c>
      <c r="AA10" s="43"/>
      <c r="AC10" s="3">
        <v>61.393002746181871</v>
      </c>
      <c r="AD10" s="44" t="s">
        <v>101</v>
      </c>
      <c r="AE10" s="3">
        <v>7.3930027461818737</v>
      </c>
      <c r="AF10" s="44" t="s">
        <v>101</v>
      </c>
    </row>
    <row r="11" spans="1:32" x14ac:dyDescent="0.25">
      <c r="A11" s="38">
        <v>136</v>
      </c>
      <c r="B11" s="39"/>
      <c r="C11" s="41"/>
      <c r="D11" s="18"/>
      <c r="E11" s="40"/>
      <c r="F11" s="40"/>
      <c r="G11" s="40"/>
      <c r="H11" s="40"/>
      <c r="I11" s="40"/>
      <c r="J11" s="40"/>
      <c r="K11" s="40"/>
      <c r="L11" s="40"/>
      <c r="M11" s="38"/>
      <c r="N11" s="4">
        <v>50</v>
      </c>
      <c r="O11" s="5">
        <v>0</v>
      </c>
      <c r="P11" s="42"/>
      <c r="Q11" s="42"/>
      <c r="R11" s="40"/>
      <c r="S11" s="40"/>
      <c r="T11" s="2">
        <v>5.1709742546081543</v>
      </c>
      <c r="U11" s="9">
        <v>0.15</v>
      </c>
      <c r="V11" s="9">
        <v>4.9806355575574307E-2</v>
      </c>
      <c r="W11" s="9">
        <v>3.8632107359573099E-2</v>
      </c>
      <c r="X11" s="9">
        <v>0</v>
      </c>
      <c r="Y11" s="14">
        <v>0</v>
      </c>
      <c r="Z11" s="9">
        <f t="shared" si="0"/>
        <v>3.8632107359573099E-2</v>
      </c>
      <c r="AA11" s="43"/>
      <c r="AC11" s="3">
        <v>61.431634853541446</v>
      </c>
      <c r="AD11" s="44" t="s">
        <v>101</v>
      </c>
      <c r="AE11" s="3">
        <v>7.4316348535414471</v>
      </c>
      <c r="AF11" s="44" t="s">
        <v>101</v>
      </c>
    </row>
    <row r="12" spans="1:32" x14ac:dyDescent="0.25">
      <c r="A12" s="38">
        <v>137</v>
      </c>
      <c r="B12" s="39"/>
      <c r="C12" s="41"/>
      <c r="D12" s="18"/>
      <c r="E12" s="40"/>
      <c r="F12" s="40"/>
      <c r="G12" s="40"/>
      <c r="H12" s="40"/>
      <c r="I12" s="40"/>
      <c r="J12" s="40"/>
      <c r="K12" s="40"/>
      <c r="L12" s="40"/>
      <c r="M12" s="38"/>
      <c r="N12" s="4">
        <v>50</v>
      </c>
      <c r="O12" s="5">
        <v>0</v>
      </c>
      <c r="P12" s="42"/>
      <c r="Q12" s="42"/>
      <c r="R12" s="40"/>
      <c r="S12" s="40"/>
      <c r="T12" s="2">
        <v>6.8380751609802246</v>
      </c>
      <c r="U12" s="9">
        <v>0.15</v>
      </c>
      <c r="V12" s="9">
        <v>3.845440483630571E-2</v>
      </c>
      <c r="W12" s="9">
        <v>3.9443116581212988E-2</v>
      </c>
      <c r="X12" s="9">
        <v>0</v>
      </c>
      <c r="Y12" s="14">
        <v>0</v>
      </c>
      <c r="Z12" s="9">
        <f t="shared" si="0"/>
        <v>3.9443116581212988E-2</v>
      </c>
      <c r="AA12" s="43"/>
      <c r="AC12" s="3">
        <v>61.471077970122657</v>
      </c>
      <c r="AD12" s="44" t="s">
        <v>101</v>
      </c>
      <c r="AE12" s="3">
        <v>7.4710779701226597</v>
      </c>
      <c r="AF12" s="44" t="s">
        <v>101</v>
      </c>
    </row>
    <row r="13" spans="1:32" x14ac:dyDescent="0.25">
      <c r="A13" s="38">
        <v>138</v>
      </c>
      <c r="B13" s="39"/>
      <c r="C13" s="40"/>
      <c r="D13" s="18"/>
      <c r="E13" s="40"/>
      <c r="F13" s="40"/>
      <c r="G13" s="40"/>
      <c r="H13" s="40"/>
      <c r="I13" s="40"/>
      <c r="J13" s="40"/>
      <c r="K13" s="40"/>
      <c r="L13" s="40"/>
      <c r="M13" s="38"/>
      <c r="N13" s="4">
        <v>60</v>
      </c>
      <c r="O13" s="5">
        <v>0</v>
      </c>
      <c r="P13" s="42"/>
      <c r="Q13" s="42"/>
      <c r="R13" s="40"/>
      <c r="S13" s="40"/>
      <c r="T13" s="2">
        <v>8.009526252746582</v>
      </c>
      <c r="U13" s="9">
        <v>0.15</v>
      </c>
      <c r="V13" s="9">
        <v>0.33826245040248143</v>
      </c>
      <c r="W13" s="9">
        <v>0.40639829652255954</v>
      </c>
      <c r="X13" s="9">
        <v>0</v>
      </c>
      <c r="Y13" s="14">
        <v>0</v>
      </c>
      <c r="Z13" s="9">
        <f t="shared" si="0"/>
        <v>0.40639829652255954</v>
      </c>
      <c r="AA13" s="43"/>
      <c r="AC13" s="3">
        <v>61.877476266645218</v>
      </c>
      <c r="AD13" s="44" t="s">
        <v>101</v>
      </c>
      <c r="AE13" s="3">
        <v>7.8774762666452194</v>
      </c>
      <c r="AF13" s="44" t="s">
        <v>101</v>
      </c>
    </row>
    <row r="14" spans="1:32" x14ac:dyDescent="0.25">
      <c r="A14" s="38">
        <v>139</v>
      </c>
      <c r="B14" s="39"/>
      <c r="C14" s="40"/>
      <c r="D14" s="18"/>
      <c r="E14" s="40"/>
      <c r="F14" s="40"/>
      <c r="G14" s="40"/>
      <c r="H14" s="40"/>
      <c r="I14" s="40"/>
      <c r="J14" s="40"/>
      <c r="K14" s="40"/>
      <c r="L14" s="40"/>
      <c r="M14" s="38"/>
      <c r="N14" s="4">
        <v>70</v>
      </c>
      <c r="O14" s="5">
        <v>0</v>
      </c>
      <c r="P14" s="42"/>
      <c r="Q14" s="42"/>
      <c r="R14" s="40"/>
      <c r="S14" s="40"/>
      <c r="T14" s="2">
        <v>7.3676815032958984</v>
      </c>
      <c r="U14" s="9">
        <v>0.15</v>
      </c>
      <c r="V14" s="9">
        <v>0.48254492386026909</v>
      </c>
      <c r="W14" s="9">
        <v>0.5332855965051948</v>
      </c>
      <c r="X14" s="9">
        <v>0</v>
      </c>
      <c r="Y14" s="14">
        <v>0</v>
      </c>
      <c r="Z14" s="9">
        <f t="shared" si="0"/>
        <v>0.5332855965051948</v>
      </c>
      <c r="AA14" s="43"/>
      <c r="AC14" s="3">
        <v>62.410761863150412</v>
      </c>
      <c r="AD14" s="44" t="s">
        <v>101</v>
      </c>
      <c r="AE14" s="3">
        <v>8.4107618631504142</v>
      </c>
      <c r="AF14" s="44" t="s">
        <v>101</v>
      </c>
    </row>
    <row r="15" spans="1:32" x14ac:dyDescent="0.25">
      <c r="A15" s="38">
        <v>140</v>
      </c>
      <c r="B15" s="39"/>
      <c r="C15" s="19">
        <v>12.1</v>
      </c>
      <c r="D15" s="18"/>
      <c r="E15" s="40"/>
      <c r="F15" s="40"/>
      <c r="G15" s="40"/>
      <c r="H15" s="40"/>
      <c r="I15" s="40"/>
      <c r="J15" s="40"/>
      <c r="K15" s="40"/>
      <c r="L15" s="40"/>
      <c r="M15" s="38"/>
      <c r="N15" s="4">
        <v>80</v>
      </c>
      <c r="O15" s="5">
        <v>0</v>
      </c>
      <c r="P15" s="42"/>
      <c r="Q15" s="42"/>
      <c r="R15" s="40"/>
      <c r="S15" s="40"/>
      <c r="T15" s="2">
        <v>7.4678773880004883</v>
      </c>
      <c r="U15" s="9">
        <v>0.15</v>
      </c>
      <c r="V15" s="9">
        <v>0.57001608581452889</v>
      </c>
      <c r="W15" s="9">
        <v>0.63852153570762993</v>
      </c>
      <c r="X15" s="9">
        <v>3.1306548835666952</v>
      </c>
      <c r="Y15" s="14">
        <v>0</v>
      </c>
      <c r="Z15" s="9">
        <f t="shared" si="0"/>
        <v>3.7691764192743253</v>
      </c>
      <c r="AA15" s="43"/>
      <c r="AC15" s="3">
        <v>54.079938282424742</v>
      </c>
      <c r="AD15" s="44" t="s">
        <v>101</v>
      </c>
      <c r="AE15" s="3">
        <v>7.9938282424739882E-2</v>
      </c>
      <c r="AF15" s="44" t="s">
        <v>101</v>
      </c>
    </row>
    <row r="16" spans="1:32" x14ac:dyDescent="0.25">
      <c r="A16" s="38">
        <v>141</v>
      </c>
      <c r="B16" s="39"/>
      <c r="C16" s="40"/>
      <c r="D16" s="18"/>
      <c r="E16" s="40"/>
      <c r="F16" s="40"/>
      <c r="G16" s="40"/>
      <c r="H16" s="40"/>
      <c r="I16" s="40"/>
      <c r="J16" s="40"/>
      <c r="K16" s="40"/>
      <c r="L16" s="40"/>
      <c r="M16" s="56"/>
      <c r="N16" s="4">
        <v>90</v>
      </c>
      <c r="O16" s="5">
        <v>0</v>
      </c>
      <c r="P16" s="42"/>
      <c r="Q16" s="42"/>
      <c r="R16" s="40"/>
      <c r="S16" s="40"/>
      <c r="T16" s="2">
        <v>3.3833808898925781</v>
      </c>
      <c r="U16" s="9">
        <v>0.15</v>
      </c>
      <c r="V16" s="9">
        <v>1</v>
      </c>
      <c r="W16" s="9">
        <v>0.50750713348388665</v>
      </c>
      <c r="X16" s="9">
        <v>0</v>
      </c>
      <c r="Y16" s="14">
        <v>0</v>
      </c>
      <c r="Z16" s="9">
        <f t="shared" si="0"/>
        <v>0.50750713348388665</v>
      </c>
      <c r="AA16" s="43"/>
      <c r="AC16" s="3">
        <v>54.587445415908626</v>
      </c>
      <c r="AD16" s="44" t="s">
        <v>101</v>
      </c>
      <c r="AE16" s="3">
        <v>0.58744541590862653</v>
      </c>
      <c r="AF16" s="44" t="s">
        <v>101</v>
      </c>
    </row>
    <row r="17" spans="1:32" x14ac:dyDescent="0.25">
      <c r="A17" s="38">
        <v>142</v>
      </c>
      <c r="B17" s="39"/>
      <c r="C17" s="40"/>
      <c r="D17" s="18"/>
      <c r="E17" s="40"/>
      <c r="F17" s="40"/>
      <c r="G17" s="40"/>
      <c r="H17" s="40"/>
      <c r="I17" s="40"/>
      <c r="J17" s="40"/>
      <c r="K17" s="40"/>
      <c r="L17" s="40"/>
      <c r="M17" s="55" t="s">
        <v>103</v>
      </c>
      <c r="N17" s="4">
        <v>100</v>
      </c>
      <c r="O17" s="59">
        <v>0.01</v>
      </c>
      <c r="P17" s="42"/>
      <c r="Q17" s="42"/>
      <c r="R17" s="40"/>
      <c r="S17" s="40"/>
      <c r="T17" s="2">
        <v>4.3019289970397949</v>
      </c>
      <c r="U17" s="9">
        <v>0.16012499999999999</v>
      </c>
      <c r="V17" s="9">
        <v>1</v>
      </c>
      <c r="W17" s="9">
        <v>0.68884638065099713</v>
      </c>
      <c r="X17" s="9">
        <v>0</v>
      </c>
      <c r="Y17" s="14">
        <v>0</v>
      </c>
      <c r="Z17" s="9">
        <f t="shared" si="0"/>
        <v>0.68884638065099713</v>
      </c>
      <c r="AA17" s="43"/>
      <c r="AC17" s="3">
        <v>55.276291796559626</v>
      </c>
      <c r="AD17" s="44" t="s">
        <v>101</v>
      </c>
      <c r="AE17" s="3">
        <v>1.2762917965596237</v>
      </c>
      <c r="AF17" s="44" t="s">
        <v>101</v>
      </c>
    </row>
    <row r="18" spans="1:32" x14ac:dyDescent="0.25">
      <c r="A18" s="38">
        <v>143</v>
      </c>
      <c r="B18" s="50">
        <v>4</v>
      </c>
      <c r="C18" s="40"/>
      <c r="D18" s="18"/>
      <c r="E18" s="40"/>
      <c r="F18" s="40"/>
      <c r="G18" s="40"/>
      <c r="H18" s="40"/>
      <c r="I18" s="40"/>
      <c r="J18" s="40"/>
      <c r="K18" s="40"/>
      <c r="L18" s="40"/>
      <c r="M18" s="38"/>
      <c r="N18" s="4">
        <v>110</v>
      </c>
      <c r="O18" s="5">
        <v>0.01</v>
      </c>
      <c r="P18" s="42"/>
      <c r="Q18" s="42"/>
      <c r="R18" s="40"/>
      <c r="S18" s="40"/>
      <c r="T18" s="2">
        <v>2.367823600769043</v>
      </c>
      <c r="U18" s="9">
        <v>0.16012499999999999</v>
      </c>
      <c r="V18" s="9">
        <v>1</v>
      </c>
      <c r="W18" s="9">
        <v>0.379147754073143</v>
      </c>
      <c r="X18" s="9">
        <v>1.9886758466959</v>
      </c>
      <c r="Y18" s="14">
        <v>0</v>
      </c>
      <c r="Z18" s="9">
        <f t="shared" si="0"/>
        <v>2.367823600769043</v>
      </c>
      <c r="AA18" s="43"/>
      <c r="AC18" s="3">
        <v>54.62543955063277</v>
      </c>
      <c r="AD18" s="44" t="s">
        <v>101</v>
      </c>
      <c r="AE18" s="3">
        <v>0.62543955063276635</v>
      </c>
      <c r="AF18" s="44" t="s">
        <v>101</v>
      </c>
    </row>
    <row r="19" spans="1:32" x14ac:dyDescent="0.25">
      <c r="A19" s="38">
        <v>144</v>
      </c>
      <c r="B19" s="41"/>
      <c r="C19" s="40"/>
      <c r="D19" s="18"/>
      <c r="E19" s="40"/>
      <c r="F19" s="40"/>
      <c r="G19" s="40"/>
      <c r="H19" s="40"/>
      <c r="I19" s="40"/>
      <c r="J19" s="40"/>
      <c r="K19" s="40"/>
      <c r="L19" s="40"/>
      <c r="M19" s="38"/>
      <c r="N19" s="4">
        <v>120</v>
      </c>
      <c r="O19" s="5">
        <v>0.01</v>
      </c>
      <c r="P19" s="42"/>
      <c r="Q19" s="42"/>
      <c r="R19" s="40"/>
      <c r="S19" s="40"/>
      <c r="T19" s="2">
        <v>3.6422374248504639</v>
      </c>
      <c r="U19" s="9">
        <v>0.16012499999999999</v>
      </c>
      <c r="V19" s="9">
        <v>1</v>
      </c>
      <c r="W19" s="9">
        <v>0.58321326765418047</v>
      </c>
      <c r="X19" s="9">
        <v>0.98132415330409972</v>
      </c>
      <c r="Y19" s="14">
        <v>0</v>
      </c>
      <c r="Z19" s="9">
        <f t="shared" si="0"/>
        <v>1.5645374209582803</v>
      </c>
      <c r="AA19" s="43"/>
      <c r="AC19" s="3">
        <v>55.20865281828695</v>
      </c>
      <c r="AD19" s="44" t="s">
        <v>101</v>
      </c>
      <c r="AE19" s="3">
        <v>1.2086528182869469</v>
      </c>
      <c r="AF19" s="44" t="s">
        <v>101</v>
      </c>
    </row>
    <row r="20" spans="1:32" x14ac:dyDescent="0.25">
      <c r="A20" s="38">
        <v>145</v>
      </c>
      <c r="B20" s="50">
        <v>13</v>
      </c>
      <c r="C20" s="40"/>
      <c r="D20" s="18"/>
      <c r="E20" s="40"/>
      <c r="F20" s="40"/>
      <c r="G20" s="40"/>
      <c r="H20" s="40"/>
      <c r="I20" s="40"/>
      <c r="J20" s="40"/>
      <c r="K20" s="40"/>
      <c r="L20" s="40"/>
      <c r="M20" s="57"/>
      <c r="N20" s="4">
        <v>130</v>
      </c>
      <c r="O20" s="5">
        <v>0.01</v>
      </c>
      <c r="P20" s="42"/>
      <c r="Q20" s="42"/>
      <c r="R20" s="40"/>
      <c r="S20" s="40"/>
      <c r="T20" s="2">
        <v>1.6493057012557983</v>
      </c>
      <c r="U20" s="9">
        <v>0.16012499999999999</v>
      </c>
      <c r="V20" s="9">
        <v>1</v>
      </c>
      <c r="W20" s="9">
        <v>0.26409507541358468</v>
      </c>
      <c r="X20" s="9">
        <v>1.3852106258422137</v>
      </c>
      <c r="Y20" s="14">
        <v>0</v>
      </c>
      <c r="Z20" s="9">
        <f t="shared" si="0"/>
        <v>1.6493057012557983</v>
      </c>
      <c r="AA20" s="43"/>
      <c r="AC20" s="3">
        <v>51.38274789370054</v>
      </c>
      <c r="AD20" s="44" t="s">
        <v>101</v>
      </c>
      <c r="AE20" s="3">
        <v>0</v>
      </c>
      <c r="AF20" s="44" t="s">
        <v>101</v>
      </c>
    </row>
    <row r="21" spans="1:32" x14ac:dyDescent="0.25">
      <c r="A21" s="38">
        <v>146</v>
      </c>
      <c r="B21" s="41"/>
      <c r="C21" s="40"/>
      <c r="D21" s="18"/>
      <c r="E21" s="40"/>
      <c r="F21" s="40"/>
      <c r="G21" s="40"/>
      <c r="H21" s="40"/>
      <c r="I21" s="40"/>
      <c r="J21" s="40"/>
      <c r="K21" s="40"/>
      <c r="L21" s="40"/>
      <c r="M21" s="57"/>
      <c r="N21" s="4">
        <v>140</v>
      </c>
      <c r="O21" s="5">
        <v>0.01</v>
      </c>
      <c r="P21" s="42"/>
      <c r="Q21" s="42"/>
      <c r="R21" s="40"/>
      <c r="S21" s="40"/>
      <c r="T21" s="2">
        <v>4.7921571731567383</v>
      </c>
      <c r="U21" s="9">
        <v>0.16012499999999999</v>
      </c>
      <c r="V21" s="9">
        <v>1</v>
      </c>
      <c r="W21" s="9">
        <v>0.76734416735172262</v>
      </c>
      <c r="X21" s="9">
        <v>4.024813005805016</v>
      </c>
      <c r="Y21" s="14">
        <v>0</v>
      </c>
      <c r="Z21" s="9">
        <f t="shared" si="0"/>
        <v>4.7921571731567383</v>
      </c>
      <c r="AA21" s="43"/>
      <c r="AC21" s="3">
        <v>52.150092061052263</v>
      </c>
      <c r="AD21" s="44" t="s">
        <v>101</v>
      </c>
      <c r="AE21" s="3">
        <v>0.76734416735172262</v>
      </c>
      <c r="AF21" s="44" t="s">
        <v>101</v>
      </c>
    </row>
    <row r="22" spans="1:32" x14ac:dyDescent="0.25">
      <c r="A22" s="38">
        <v>147</v>
      </c>
      <c r="B22" s="41"/>
      <c r="C22" s="40"/>
      <c r="D22" s="18"/>
      <c r="E22" s="40"/>
      <c r="F22" s="40"/>
      <c r="G22" s="40"/>
      <c r="H22" s="40"/>
      <c r="I22" s="40"/>
      <c r="J22" s="40"/>
      <c r="K22" s="40"/>
      <c r="L22" s="40"/>
      <c r="M22" s="55" t="s">
        <v>104</v>
      </c>
      <c r="N22" s="4">
        <v>150</v>
      </c>
      <c r="O22" s="59">
        <v>0.01</v>
      </c>
      <c r="P22" s="42"/>
      <c r="Q22" s="42"/>
      <c r="R22" s="40"/>
      <c r="S22" s="40"/>
      <c r="T22" s="2">
        <v>6.2070317268371582</v>
      </c>
      <c r="U22" s="9">
        <v>0.16012499999999999</v>
      </c>
      <c r="V22" s="9">
        <v>1</v>
      </c>
      <c r="W22" s="9">
        <v>0.99390095525979993</v>
      </c>
      <c r="X22" s="9">
        <v>3.4999763683527707</v>
      </c>
      <c r="Y22" s="14">
        <v>0</v>
      </c>
      <c r="Z22" s="9">
        <f t="shared" si="0"/>
        <v>4.4938773236125709</v>
      </c>
      <c r="AA22" s="43"/>
      <c r="AC22" s="3">
        <v>53.143993016312059</v>
      </c>
      <c r="AD22" s="44" t="s">
        <v>101</v>
      </c>
      <c r="AE22" s="3">
        <v>1.7612451226115224</v>
      </c>
      <c r="AF22" s="44" t="s">
        <v>101</v>
      </c>
    </row>
    <row r="23" spans="1:32" x14ac:dyDescent="0.25">
      <c r="A23" s="38">
        <v>148</v>
      </c>
      <c r="B23" s="50">
        <v>2</v>
      </c>
      <c r="C23" s="40"/>
      <c r="D23" s="18"/>
      <c r="E23" s="40"/>
      <c r="F23" s="40"/>
      <c r="G23" s="40"/>
      <c r="H23" s="40"/>
      <c r="I23" s="40"/>
      <c r="J23" s="40"/>
      <c r="K23" s="40"/>
      <c r="L23" s="40"/>
      <c r="M23" s="38"/>
      <c r="N23" s="4">
        <v>160</v>
      </c>
      <c r="O23" s="5">
        <v>0.01</v>
      </c>
      <c r="P23" s="42"/>
      <c r="Q23" s="42"/>
      <c r="R23" s="40"/>
      <c r="S23" s="40"/>
      <c r="T23" s="2">
        <v>5.2571024894714355</v>
      </c>
      <c r="U23" s="9">
        <v>0.16012499999999999</v>
      </c>
      <c r="V23" s="9">
        <v>1</v>
      </c>
      <c r="W23" s="9">
        <v>0.84179353612661356</v>
      </c>
      <c r="X23" s="9">
        <v>1.4849999999999999</v>
      </c>
      <c r="Y23" s="14">
        <v>0</v>
      </c>
      <c r="Z23" s="9">
        <f t="shared" si="0"/>
        <v>2.3267935361266137</v>
      </c>
      <c r="AA23" s="43"/>
      <c r="AC23" s="3">
        <v>53.470786552438675</v>
      </c>
      <c r="AD23" s="44"/>
      <c r="AE23" s="3">
        <v>2.1180386587381355</v>
      </c>
      <c r="AF23" s="44"/>
    </row>
    <row r="24" spans="1:32" x14ac:dyDescent="0.25">
      <c r="A24" s="38">
        <v>149</v>
      </c>
      <c r="B24" s="41"/>
      <c r="C24" s="40"/>
      <c r="D24" s="18"/>
      <c r="E24" s="40"/>
      <c r="F24" s="40"/>
      <c r="G24" s="40"/>
      <c r="H24" s="40"/>
      <c r="I24" s="40"/>
      <c r="J24" s="40"/>
      <c r="K24" s="40"/>
      <c r="L24" s="40"/>
      <c r="M24" s="38"/>
      <c r="N24" s="4">
        <v>170</v>
      </c>
      <c r="O24" s="5">
        <v>0.01</v>
      </c>
      <c r="P24" s="42"/>
      <c r="Q24" s="42"/>
      <c r="R24" s="40"/>
      <c r="S24" s="40"/>
      <c r="T24" s="2">
        <v>6.9470701217651367</v>
      </c>
      <c r="U24" s="9">
        <v>0.16012499999999999</v>
      </c>
      <c r="V24" s="9">
        <v>1</v>
      </c>
      <c r="W24" s="9">
        <v>1.1123996032476424</v>
      </c>
      <c r="X24" s="9">
        <v>0</v>
      </c>
      <c r="Y24" s="14">
        <v>0</v>
      </c>
      <c r="Z24" s="9">
        <f t="shared" si="0"/>
        <v>1.1123996032476424</v>
      </c>
      <c r="AA24" s="43"/>
      <c r="AC24" s="3">
        <v>54.58318615568632</v>
      </c>
      <c r="AD24" s="44" t="s">
        <v>101</v>
      </c>
      <c r="AE24" s="3">
        <v>3.2604382619857777</v>
      </c>
      <c r="AF24" s="44" t="s">
        <v>101</v>
      </c>
    </row>
    <row r="25" spans="1:32" x14ac:dyDescent="0.25">
      <c r="A25" s="38">
        <v>150</v>
      </c>
      <c r="B25" s="41"/>
      <c r="C25" s="40"/>
      <c r="D25" s="18"/>
      <c r="E25" s="40"/>
      <c r="F25" s="40"/>
      <c r="G25" s="40"/>
      <c r="H25" s="40"/>
      <c r="I25" s="40"/>
      <c r="J25" s="40"/>
      <c r="K25" s="40"/>
      <c r="L25" s="40"/>
      <c r="M25" s="38"/>
      <c r="N25" s="4">
        <v>180</v>
      </c>
      <c r="O25" s="5">
        <v>0.02</v>
      </c>
      <c r="P25" s="42"/>
      <c r="Q25" s="42"/>
      <c r="R25" s="40"/>
      <c r="S25" s="40"/>
      <c r="T25" s="2">
        <v>7.0418052673339844</v>
      </c>
      <c r="U25" s="9">
        <v>0.17024999999999998</v>
      </c>
      <c r="V25" s="9">
        <v>1</v>
      </c>
      <c r="W25" s="9">
        <v>1.1988673467636108</v>
      </c>
      <c r="X25" s="9">
        <v>0</v>
      </c>
      <c r="Y25" s="14">
        <v>0</v>
      </c>
      <c r="Z25" s="9">
        <f t="shared" si="0"/>
        <v>1.1988673467636108</v>
      </c>
      <c r="AA25" s="43"/>
      <c r="AC25" s="3">
        <v>55.782053502449934</v>
      </c>
      <c r="AD25" s="44" t="s">
        <v>101</v>
      </c>
      <c r="AE25" s="3">
        <v>4.4893056087493886</v>
      </c>
      <c r="AF25" s="44" t="s">
        <v>101</v>
      </c>
    </row>
    <row r="26" spans="1:32" x14ac:dyDescent="0.25">
      <c r="A26" s="38">
        <v>151</v>
      </c>
      <c r="B26" s="41"/>
      <c r="C26" s="40"/>
      <c r="D26" s="18"/>
      <c r="E26" s="40"/>
      <c r="F26" s="40"/>
      <c r="G26" s="40"/>
      <c r="H26" s="40"/>
      <c r="I26" s="40"/>
      <c r="J26" s="40"/>
      <c r="K26" s="40"/>
      <c r="L26" s="40"/>
      <c r="M26" s="56"/>
      <c r="N26" s="4">
        <v>190</v>
      </c>
      <c r="O26" s="5">
        <v>0.02</v>
      </c>
      <c r="P26" s="42"/>
      <c r="Q26" s="42"/>
      <c r="R26" s="40"/>
      <c r="S26" s="40"/>
      <c r="T26" s="2">
        <v>6.0419049263000488</v>
      </c>
      <c r="U26" s="9">
        <v>0.17024999999999998</v>
      </c>
      <c r="V26" s="9">
        <v>1</v>
      </c>
      <c r="W26" s="9">
        <v>1.0286343137025833</v>
      </c>
      <c r="X26" s="9">
        <v>0</v>
      </c>
      <c r="Y26" s="14">
        <v>0</v>
      </c>
      <c r="Z26" s="9">
        <f t="shared" si="0"/>
        <v>1.0286343137025833</v>
      </c>
      <c r="AA26" s="43"/>
      <c r="AC26" s="3">
        <v>56.810687816152516</v>
      </c>
      <c r="AD26" s="44" t="s">
        <v>101</v>
      </c>
      <c r="AE26" s="3">
        <v>5.5479399224519721</v>
      </c>
      <c r="AF26" s="44" t="s">
        <v>101</v>
      </c>
    </row>
    <row r="27" spans="1:32" x14ac:dyDescent="0.25">
      <c r="A27" s="38">
        <v>152</v>
      </c>
      <c r="B27" s="50">
        <v>21</v>
      </c>
      <c r="C27" s="40"/>
      <c r="D27" s="18"/>
      <c r="E27" s="40"/>
      <c r="F27" s="40"/>
      <c r="G27" s="40"/>
      <c r="H27" s="40"/>
      <c r="I27" s="40"/>
      <c r="J27" s="40"/>
      <c r="K27" s="40"/>
      <c r="L27" s="40"/>
      <c r="M27" s="55" t="s">
        <v>105</v>
      </c>
      <c r="N27" s="4">
        <v>200</v>
      </c>
      <c r="O27" s="5">
        <v>0.01</v>
      </c>
      <c r="P27" s="42"/>
      <c r="Q27" s="42"/>
      <c r="R27" s="40"/>
      <c r="S27" s="40"/>
      <c r="T27" s="2">
        <v>3.526829719543457</v>
      </c>
      <c r="U27" s="9">
        <v>0.16012499999999999</v>
      </c>
      <c r="V27" s="9">
        <v>1</v>
      </c>
      <c r="W27" s="9">
        <v>0.56473360884189605</v>
      </c>
      <c r="X27" s="9">
        <v>2.9620961107015611</v>
      </c>
      <c r="Y27" s="14">
        <v>0</v>
      </c>
      <c r="Z27" s="9">
        <f t="shared" si="0"/>
        <v>3.526829719543457</v>
      </c>
      <c r="AA27" s="43"/>
      <c r="AC27" s="3">
        <v>45.285421424994411</v>
      </c>
      <c r="AD27" s="44" t="s">
        <v>101</v>
      </c>
      <c r="AE27" s="3">
        <v>0</v>
      </c>
      <c r="AF27" s="44" t="s">
        <v>101</v>
      </c>
    </row>
    <row r="28" spans="1:32" x14ac:dyDescent="0.25">
      <c r="A28" s="38">
        <v>153</v>
      </c>
      <c r="B28" s="50">
        <v>18</v>
      </c>
      <c r="C28" s="40"/>
      <c r="D28" s="18"/>
      <c r="E28" s="40"/>
      <c r="F28" s="40"/>
      <c r="G28" s="40"/>
      <c r="H28" s="40"/>
      <c r="I28" s="40"/>
      <c r="J28" s="40"/>
      <c r="K28" s="40"/>
      <c r="L28" s="40"/>
      <c r="M28" s="38"/>
      <c r="N28" s="4">
        <v>210</v>
      </c>
      <c r="O28" s="5">
        <v>0.01</v>
      </c>
      <c r="P28" s="42"/>
      <c r="Q28" s="42"/>
      <c r="R28" s="40"/>
      <c r="S28" s="40"/>
      <c r="T28" s="2">
        <v>1.0241024494171143</v>
      </c>
      <c r="U28" s="9">
        <v>0.16012499999999999</v>
      </c>
      <c r="V28" s="9">
        <v>1</v>
      </c>
      <c r="W28" s="9">
        <v>0.16398440471291542</v>
      </c>
      <c r="X28" s="9">
        <v>0.86011804470419884</v>
      </c>
      <c r="Y28" s="14">
        <v>0</v>
      </c>
      <c r="Z28" s="9">
        <f t="shared" si="0"/>
        <v>1.0241024494171143</v>
      </c>
      <c r="AA28" s="43"/>
      <c r="AC28" s="3">
        <v>28.309523874411525</v>
      </c>
      <c r="AD28" s="44" t="s">
        <v>101</v>
      </c>
      <c r="AE28" s="3">
        <v>0</v>
      </c>
      <c r="AF28" s="44" t="s">
        <v>101</v>
      </c>
    </row>
    <row r="29" spans="1:32" x14ac:dyDescent="0.25">
      <c r="A29" s="38">
        <v>154</v>
      </c>
      <c r="B29" s="50">
        <v>1</v>
      </c>
      <c r="C29" s="40"/>
      <c r="D29" s="18"/>
      <c r="E29" s="40"/>
      <c r="F29" s="40"/>
      <c r="G29" s="40"/>
      <c r="H29" s="40"/>
      <c r="I29" s="40"/>
      <c r="J29" s="40"/>
      <c r="K29" s="40"/>
      <c r="L29" s="40"/>
      <c r="M29" s="38"/>
      <c r="N29" s="4">
        <v>220</v>
      </c>
      <c r="O29" s="5">
        <v>0.01</v>
      </c>
      <c r="P29" s="42"/>
      <c r="Q29" s="42"/>
      <c r="R29" s="40"/>
      <c r="S29" s="40"/>
      <c r="T29" s="2">
        <v>3.017580509185791</v>
      </c>
      <c r="U29" s="9">
        <v>0.16012499999999999</v>
      </c>
      <c r="V29" s="9">
        <v>1</v>
      </c>
      <c r="W29" s="9">
        <v>0.48319007903337474</v>
      </c>
      <c r="X29" s="9">
        <v>2.5343904301524161</v>
      </c>
      <c r="Y29" s="14">
        <v>0</v>
      </c>
      <c r="Z29" s="9">
        <f t="shared" si="0"/>
        <v>3.017580509185791</v>
      </c>
      <c r="AA29" s="43"/>
      <c r="AC29" s="3">
        <v>28.535213953444899</v>
      </c>
      <c r="AD29" s="44" t="s">
        <v>101</v>
      </c>
      <c r="AE29" s="3">
        <v>0.25569007903337465</v>
      </c>
      <c r="AF29" s="44" t="s">
        <v>101</v>
      </c>
    </row>
    <row r="30" spans="1:32" x14ac:dyDescent="0.25">
      <c r="A30" s="38">
        <v>155</v>
      </c>
      <c r="B30" s="41"/>
      <c r="C30" s="40"/>
      <c r="D30" s="18"/>
      <c r="E30" s="19">
        <v>26.25</v>
      </c>
      <c r="F30" s="19">
        <v>24.552600272500001</v>
      </c>
      <c r="G30" s="19">
        <v>20.6617629325</v>
      </c>
      <c r="H30" s="19">
        <v>17.785331944999999</v>
      </c>
      <c r="I30" s="19">
        <v>16.493140069999999</v>
      </c>
      <c r="J30" s="19">
        <v>16.556860077499998</v>
      </c>
      <c r="K30" s="19">
        <v>18.2257159125</v>
      </c>
      <c r="L30" s="40"/>
      <c r="M30" s="38"/>
      <c r="N30" s="4">
        <v>230</v>
      </c>
      <c r="O30" s="5">
        <v>0.02</v>
      </c>
      <c r="P30" s="42"/>
      <c r="Q30" s="67"/>
      <c r="R30" s="40"/>
      <c r="S30" s="40"/>
      <c r="T30" s="2">
        <v>4.7893238067626953</v>
      </c>
      <c r="U30" s="9">
        <v>0.17024999999999998</v>
      </c>
      <c r="V30" s="9">
        <v>1</v>
      </c>
      <c r="W30" s="9">
        <v>0.81538237810134884</v>
      </c>
      <c r="X30" s="9">
        <v>3.9739414286613464</v>
      </c>
      <c r="Y30" s="14">
        <v>0</v>
      </c>
      <c r="Z30" s="9">
        <f t="shared" si="0"/>
        <v>4.7893238067626953</v>
      </c>
      <c r="AA30" s="43"/>
      <c r="AC30" s="3">
        <v>29.350596331546246</v>
      </c>
      <c r="AD30" s="19">
        <v>6.4025695499999982</v>
      </c>
      <c r="AE30" s="3">
        <v>1.1010724571347235</v>
      </c>
      <c r="AF30" s="19">
        <v>1.1079197819999997</v>
      </c>
    </row>
    <row r="31" spans="1:32" x14ac:dyDescent="0.25">
      <c r="A31" s="38">
        <v>156</v>
      </c>
      <c r="B31" s="41"/>
      <c r="C31" s="40"/>
      <c r="D31" s="18"/>
      <c r="E31" s="40"/>
      <c r="F31" s="40"/>
      <c r="G31" s="40"/>
      <c r="H31" s="40"/>
      <c r="I31" s="40"/>
      <c r="J31" s="40"/>
      <c r="K31" s="40"/>
      <c r="L31" s="40"/>
      <c r="M31" s="55" t="s">
        <v>106</v>
      </c>
      <c r="N31" s="4">
        <v>240</v>
      </c>
      <c r="O31" s="59">
        <v>0.02</v>
      </c>
      <c r="P31" s="42"/>
      <c r="Q31" s="67"/>
      <c r="R31" s="40"/>
      <c r="S31" s="40"/>
      <c r="T31" s="2">
        <v>4.7973489761352539</v>
      </c>
      <c r="U31" s="9">
        <v>0.17024999999999998</v>
      </c>
      <c r="V31" s="9">
        <v>1</v>
      </c>
      <c r="W31" s="9">
        <v>0.81674866318702688</v>
      </c>
      <c r="X31" s="9">
        <v>0.18207203048467946</v>
      </c>
      <c r="Y31" s="14">
        <v>0</v>
      </c>
      <c r="Z31" s="9">
        <f t="shared" si="0"/>
        <v>0.99882069367170634</v>
      </c>
      <c r="AA31" s="43"/>
      <c r="AC31" s="3">
        <v>30.167344994733273</v>
      </c>
      <c r="AD31" s="44" t="s">
        <v>101</v>
      </c>
      <c r="AE31" s="3">
        <v>1.9478211203217504</v>
      </c>
      <c r="AF31" s="44" t="s">
        <v>101</v>
      </c>
    </row>
    <row r="32" spans="1:32" x14ac:dyDescent="0.25">
      <c r="A32" s="38">
        <v>157</v>
      </c>
      <c r="B32" s="41"/>
      <c r="C32" s="40"/>
      <c r="D32" s="18"/>
      <c r="E32" s="40"/>
      <c r="F32" s="40"/>
      <c r="G32" s="40"/>
      <c r="H32" s="40"/>
      <c r="I32" s="40"/>
      <c r="J32" s="40"/>
      <c r="K32" s="40"/>
      <c r="L32" s="40"/>
      <c r="M32" s="56"/>
      <c r="N32" s="4">
        <v>250</v>
      </c>
      <c r="O32" s="5">
        <v>0.02</v>
      </c>
      <c r="P32" s="42"/>
      <c r="Q32" s="67"/>
      <c r="R32" s="40"/>
      <c r="S32" s="40"/>
      <c r="T32" s="2">
        <v>6.1907243728637695</v>
      </c>
      <c r="U32" s="9">
        <v>0.17024999999999998</v>
      </c>
      <c r="V32" s="9">
        <v>1</v>
      </c>
      <c r="W32" s="9">
        <v>1.0539708244800567</v>
      </c>
      <c r="X32" s="9">
        <v>0</v>
      </c>
      <c r="Y32" s="14">
        <v>0</v>
      </c>
      <c r="Z32" s="9">
        <f t="shared" si="0"/>
        <v>1.0539708244800567</v>
      </c>
      <c r="AA32" s="43"/>
      <c r="AC32" s="3">
        <v>31.221315819213331</v>
      </c>
      <c r="AD32" s="44" t="s">
        <v>101</v>
      </c>
      <c r="AE32" s="3">
        <v>3.0317919448018071</v>
      </c>
      <c r="AF32" s="44" t="s">
        <v>101</v>
      </c>
    </row>
    <row r="33" spans="1:32" x14ac:dyDescent="0.25">
      <c r="A33" s="38">
        <v>158</v>
      </c>
      <c r="B33" s="50">
        <v>3</v>
      </c>
      <c r="C33" s="40"/>
      <c r="D33" s="18"/>
      <c r="E33" s="40"/>
      <c r="F33" s="40"/>
      <c r="G33" s="40"/>
      <c r="H33" s="40"/>
      <c r="I33" s="40"/>
      <c r="J33" s="40"/>
      <c r="K33" s="40"/>
      <c r="L33" s="40"/>
      <c r="M33" s="38"/>
      <c r="N33" s="4">
        <v>260</v>
      </c>
      <c r="O33" s="5">
        <v>0.02</v>
      </c>
      <c r="P33" s="42"/>
      <c r="Q33" s="67"/>
      <c r="R33" s="40"/>
      <c r="S33" s="40"/>
      <c r="T33" s="2">
        <v>3.5059618949890137</v>
      </c>
      <c r="U33" s="9">
        <v>0.17024999999999998</v>
      </c>
      <c r="V33" s="9">
        <v>1</v>
      </c>
      <c r="W33" s="9">
        <v>0.59689001262187957</v>
      </c>
      <c r="X33" s="9">
        <v>2.2050000000000001</v>
      </c>
      <c r="Y33" s="14">
        <v>0</v>
      </c>
      <c r="Z33" s="9">
        <f t="shared" si="0"/>
        <v>2.8018900126218798</v>
      </c>
      <c r="AA33" s="43"/>
      <c r="AC33" s="3">
        <v>31.023205831835213</v>
      </c>
      <c r="AD33" s="44" t="s">
        <v>101</v>
      </c>
      <c r="AE33" s="3">
        <v>2.8636819574236867</v>
      </c>
      <c r="AF33" s="44" t="s">
        <v>101</v>
      </c>
    </row>
    <row r="34" spans="1:32" x14ac:dyDescent="0.25">
      <c r="A34" s="38">
        <v>159</v>
      </c>
      <c r="B34" s="41">
        <v>0</v>
      </c>
      <c r="C34" s="40"/>
      <c r="D34" s="18"/>
      <c r="E34" s="40"/>
      <c r="F34" s="40"/>
      <c r="G34" s="40"/>
      <c r="H34" s="40"/>
      <c r="I34" s="40"/>
      <c r="J34" s="40"/>
      <c r="K34" s="40"/>
      <c r="L34" s="40"/>
      <c r="M34" s="56"/>
      <c r="N34" s="4">
        <v>270</v>
      </c>
      <c r="O34" s="5">
        <v>0.03</v>
      </c>
      <c r="P34" s="42"/>
      <c r="Q34" s="67"/>
      <c r="R34" s="40"/>
      <c r="S34" s="40"/>
      <c r="T34" s="2">
        <v>2.7542181015014648</v>
      </c>
      <c r="U34" s="9">
        <v>0.18037500000000001</v>
      </c>
      <c r="V34" s="9">
        <v>1</v>
      </c>
      <c r="W34" s="9">
        <v>0.49679209005832675</v>
      </c>
      <c r="X34" s="9">
        <v>0</v>
      </c>
      <c r="Y34" s="14">
        <v>0</v>
      </c>
      <c r="Z34" s="9">
        <f t="shared" si="0"/>
        <v>0.49679209005832675</v>
      </c>
      <c r="AA34" s="43"/>
      <c r="AC34" s="3">
        <v>31.519997921893541</v>
      </c>
      <c r="AD34" s="44" t="s">
        <v>101</v>
      </c>
      <c r="AE34" s="3">
        <v>3.3904740474820132</v>
      </c>
      <c r="AF34" s="44" t="s">
        <v>101</v>
      </c>
    </row>
    <row r="35" spans="1:32" x14ac:dyDescent="0.25">
      <c r="A35" s="38">
        <v>160</v>
      </c>
      <c r="B35" s="51">
        <v>9</v>
      </c>
      <c r="C35" s="40"/>
      <c r="D35" s="18"/>
      <c r="E35" s="40"/>
      <c r="F35" s="40"/>
      <c r="G35" s="40"/>
      <c r="H35" s="40"/>
      <c r="I35" s="40"/>
      <c r="J35" s="40"/>
      <c r="K35" s="40"/>
      <c r="L35" s="40"/>
      <c r="M35" s="38"/>
      <c r="N35" s="4">
        <v>280</v>
      </c>
      <c r="O35" s="5">
        <v>0.03</v>
      </c>
      <c r="P35" s="42"/>
      <c r="Q35" s="67"/>
      <c r="R35" s="40"/>
      <c r="S35" s="40"/>
      <c r="T35" s="2">
        <v>3.9797830581665039</v>
      </c>
      <c r="U35" s="9">
        <v>0.18037500000000001</v>
      </c>
      <c r="V35" s="9">
        <v>1</v>
      </c>
      <c r="W35" s="9">
        <v>0.71785336911678321</v>
      </c>
      <c r="X35" s="9">
        <v>3.2619296890497207</v>
      </c>
      <c r="Y35" s="14">
        <v>0</v>
      </c>
      <c r="Z35" s="9">
        <f t="shared" si="0"/>
        <v>3.9797830581665039</v>
      </c>
      <c r="AA35" s="43"/>
      <c r="AC35" s="3">
        <v>29.785351291010322</v>
      </c>
      <c r="AD35" s="44" t="s">
        <v>101</v>
      </c>
      <c r="AE35" s="3">
        <v>1.6858274165987959</v>
      </c>
      <c r="AF35" s="44" t="s">
        <v>101</v>
      </c>
    </row>
    <row r="36" spans="1:32" x14ac:dyDescent="0.25">
      <c r="A36" s="38">
        <v>161</v>
      </c>
      <c r="B36" s="50">
        <v>14</v>
      </c>
      <c r="C36" s="40"/>
      <c r="D36" s="18"/>
      <c r="E36" s="40"/>
      <c r="F36" s="40"/>
      <c r="G36" s="40"/>
      <c r="H36" s="40"/>
      <c r="I36" s="40"/>
      <c r="J36" s="40"/>
      <c r="K36" s="40"/>
      <c r="L36" s="45"/>
      <c r="M36" s="38"/>
      <c r="N36" s="4">
        <v>290</v>
      </c>
      <c r="O36" s="5">
        <v>0.03</v>
      </c>
      <c r="P36" s="42"/>
      <c r="Q36" s="67"/>
      <c r="R36" s="40"/>
      <c r="S36" s="45"/>
      <c r="T36" s="2">
        <v>3.8963887691497803</v>
      </c>
      <c r="U36" s="9">
        <v>0.18037500000000001</v>
      </c>
      <c r="V36" s="9">
        <v>1</v>
      </c>
      <c r="W36" s="9">
        <v>0.7028111242353916</v>
      </c>
      <c r="X36" s="9">
        <v>3.1935776449143889</v>
      </c>
      <c r="Y36" s="14">
        <v>0</v>
      </c>
      <c r="Z36" s="9">
        <f t="shared" si="0"/>
        <v>3.8963887691497803</v>
      </c>
      <c r="AA36" s="43"/>
      <c r="AC36" s="3">
        <v>21.864240060160103</v>
      </c>
      <c r="AD36" s="44" t="s">
        <v>101</v>
      </c>
      <c r="AE36" s="3">
        <v>0</v>
      </c>
      <c r="AF36" s="44" t="s">
        <v>101</v>
      </c>
    </row>
    <row r="37" spans="1:32" x14ac:dyDescent="0.25">
      <c r="A37" s="38">
        <v>162</v>
      </c>
      <c r="B37" s="50">
        <v>2</v>
      </c>
      <c r="C37" s="40"/>
      <c r="D37" s="18"/>
      <c r="E37" s="40"/>
      <c r="F37" s="40"/>
      <c r="G37" s="40"/>
      <c r="H37" s="40"/>
      <c r="I37" s="40"/>
      <c r="J37" s="40"/>
      <c r="K37" s="40"/>
      <c r="L37" s="40"/>
      <c r="M37" s="38"/>
      <c r="N37" s="4">
        <v>300</v>
      </c>
      <c r="O37" s="5">
        <v>0.04</v>
      </c>
      <c r="P37" s="42"/>
      <c r="Q37" s="67"/>
      <c r="R37" s="40"/>
      <c r="S37" s="40"/>
      <c r="T37" s="2">
        <v>4.2354693412780762</v>
      </c>
      <c r="U37" s="9">
        <v>0.1905</v>
      </c>
      <c r="V37" s="9">
        <v>1</v>
      </c>
      <c r="W37" s="9">
        <v>0.80685690951347355</v>
      </c>
      <c r="X37" s="9">
        <v>3.4286124317646025</v>
      </c>
      <c r="Y37" s="14">
        <v>0</v>
      </c>
      <c r="Z37" s="9">
        <f t="shared" si="0"/>
        <v>4.2354693412780762</v>
      </c>
      <c r="AA37" s="43"/>
      <c r="AC37" s="3">
        <v>20.163631756523792</v>
      </c>
      <c r="AD37" s="44" t="s">
        <v>101</v>
      </c>
      <c r="AE37" s="3">
        <v>0</v>
      </c>
      <c r="AF37" s="44" t="s">
        <v>101</v>
      </c>
    </row>
    <row r="38" spans="1:32" x14ac:dyDescent="0.25">
      <c r="A38" s="38">
        <v>163</v>
      </c>
      <c r="B38" s="50">
        <v>1</v>
      </c>
      <c r="C38" s="40"/>
      <c r="D38" s="18"/>
      <c r="E38" s="40"/>
      <c r="F38" s="40"/>
      <c r="G38" s="40"/>
      <c r="H38" s="40"/>
      <c r="I38" s="40"/>
      <c r="J38" s="40"/>
      <c r="K38" s="40"/>
      <c r="L38" s="39"/>
      <c r="M38" s="38"/>
      <c r="N38" s="4">
        <v>310</v>
      </c>
      <c r="O38" s="5">
        <v>0.04</v>
      </c>
      <c r="P38" s="42"/>
      <c r="Q38" s="67"/>
      <c r="R38" s="40"/>
      <c r="S38" s="39"/>
      <c r="T38" s="2">
        <v>5.5089602470397949</v>
      </c>
      <c r="U38" s="9">
        <v>0.1905</v>
      </c>
      <c r="V38" s="9">
        <v>1</v>
      </c>
      <c r="W38" s="9">
        <v>1.049456927061081</v>
      </c>
      <c r="X38" s="9">
        <v>2.25199266603589</v>
      </c>
      <c r="Y38" s="14">
        <v>0</v>
      </c>
      <c r="Z38" s="9">
        <f t="shared" si="0"/>
        <v>3.3014495930969709</v>
      </c>
      <c r="AA38" s="43"/>
      <c r="AC38" s="3">
        <v>20.93308868358487</v>
      </c>
      <c r="AD38" s="44" t="s">
        <v>101</v>
      </c>
      <c r="AE38" s="3">
        <v>0.79945692706108096</v>
      </c>
      <c r="AF38" s="44" t="s">
        <v>101</v>
      </c>
    </row>
    <row r="39" spans="1:32" x14ac:dyDescent="0.25">
      <c r="A39" s="38">
        <v>164</v>
      </c>
      <c r="B39" s="41">
        <v>0</v>
      </c>
      <c r="C39" s="40"/>
      <c r="D39" s="18"/>
      <c r="E39" s="40"/>
      <c r="F39" s="40"/>
      <c r="G39" s="40"/>
      <c r="H39" s="40"/>
      <c r="I39" s="40"/>
      <c r="J39" s="40"/>
      <c r="K39" s="40"/>
      <c r="L39" s="40"/>
      <c r="M39" s="38"/>
      <c r="N39" s="4">
        <v>320</v>
      </c>
      <c r="O39" s="5">
        <v>0.04</v>
      </c>
      <c r="P39" s="42"/>
      <c r="Q39" s="67"/>
      <c r="R39" s="40"/>
      <c r="S39" s="40"/>
      <c r="T39" s="2">
        <v>5.1970152854919434</v>
      </c>
      <c r="U39" s="9">
        <v>0.1905</v>
      </c>
      <c r="V39" s="9">
        <v>1</v>
      </c>
      <c r="W39" s="9">
        <v>0.99003141188621524</v>
      </c>
      <c r="X39" s="9">
        <v>0</v>
      </c>
      <c r="Y39" s="14">
        <v>0</v>
      </c>
      <c r="Z39" s="9">
        <f t="shared" si="0"/>
        <v>0.99003141188621524</v>
      </c>
      <c r="AA39" s="43"/>
      <c r="AC39" s="3">
        <v>21.923120095471084</v>
      </c>
      <c r="AD39" s="44" t="s">
        <v>101</v>
      </c>
      <c r="AE39" s="3">
        <v>1.8194883389472962</v>
      </c>
      <c r="AF39" s="44" t="s">
        <v>101</v>
      </c>
    </row>
    <row r="40" spans="1:32" x14ac:dyDescent="0.25">
      <c r="A40" s="38">
        <v>165</v>
      </c>
      <c r="B40" s="41">
        <v>0</v>
      </c>
      <c r="C40" s="40"/>
      <c r="D40" s="18"/>
      <c r="E40" s="40"/>
      <c r="F40" s="40"/>
      <c r="G40" s="40"/>
      <c r="H40" s="40"/>
      <c r="I40" s="40"/>
      <c r="J40" s="40"/>
      <c r="K40" s="40"/>
      <c r="L40" s="40"/>
      <c r="M40" s="56"/>
      <c r="N40" s="4">
        <v>335</v>
      </c>
      <c r="O40" s="5">
        <v>0.05</v>
      </c>
      <c r="P40" s="42"/>
      <c r="Q40" s="67"/>
      <c r="R40" s="40"/>
      <c r="S40" s="40"/>
      <c r="T40" s="2">
        <v>4.7279934883117676</v>
      </c>
      <c r="U40" s="9">
        <v>0.200625</v>
      </c>
      <c r="V40" s="9">
        <v>1</v>
      </c>
      <c r="W40" s="9">
        <v>0.94855369359254837</v>
      </c>
      <c r="X40" s="9">
        <v>0</v>
      </c>
      <c r="Y40" s="14">
        <v>0</v>
      </c>
      <c r="Z40" s="9">
        <f t="shared" si="0"/>
        <v>0.94855369359254837</v>
      </c>
      <c r="AA40" s="43"/>
      <c r="AC40" s="3">
        <v>22.871673789063632</v>
      </c>
      <c r="AD40" s="44" t="s">
        <v>101</v>
      </c>
      <c r="AE40" s="3">
        <v>2.8130420325398444</v>
      </c>
      <c r="AF40" s="44" t="s">
        <v>101</v>
      </c>
    </row>
    <row r="41" spans="1:32" x14ac:dyDescent="0.25">
      <c r="A41" s="38">
        <v>166</v>
      </c>
      <c r="B41" s="50">
        <v>1</v>
      </c>
      <c r="C41" s="40"/>
      <c r="D41" s="18"/>
      <c r="E41" s="40"/>
      <c r="F41" s="40"/>
      <c r="G41" s="40"/>
      <c r="H41" s="40"/>
      <c r="I41" s="40"/>
      <c r="J41" s="40"/>
      <c r="K41" s="40"/>
      <c r="L41" s="40"/>
      <c r="M41" s="58" t="s">
        <v>107</v>
      </c>
      <c r="N41" s="4">
        <v>350</v>
      </c>
      <c r="O41" s="5">
        <v>0.05</v>
      </c>
      <c r="P41" s="42"/>
      <c r="Q41" s="68">
        <v>14</v>
      </c>
      <c r="R41" s="40"/>
      <c r="S41" s="40"/>
      <c r="T41" s="2">
        <v>4.9871034622192383</v>
      </c>
      <c r="U41" s="9">
        <v>0.200625</v>
      </c>
      <c r="V41" s="9">
        <v>1</v>
      </c>
      <c r="W41" s="9">
        <v>1.0005376321077346</v>
      </c>
      <c r="X41" s="9">
        <v>0.71249999999999991</v>
      </c>
      <c r="Y41" s="14">
        <v>0</v>
      </c>
      <c r="Z41" s="9">
        <f t="shared" si="0"/>
        <v>1.7130376321077345</v>
      </c>
      <c r="AA41" s="43"/>
      <c r="AC41" s="3">
        <v>23.584711421171363</v>
      </c>
      <c r="AD41" s="44" t="s">
        <v>101</v>
      </c>
      <c r="AE41" s="3">
        <v>3.5710796646475789</v>
      </c>
      <c r="AF41" s="44" t="s">
        <v>101</v>
      </c>
    </row>
    <row r="42" spans="1:32" x14ac:dyDescent="0.25">
      <c r="A42" s="38">
        <v>167</v>
      </c>
      <c r="B42" s="41">
        <v>0</v>
      </c>
      <c r="C42" s="40"/>
      <c r="D42" s="18"/>
      <c r="E42" s="19">
        <v>18.925000000000001</v>
      </c>
      <c r="F42" s="19">
        <v>21.865190484999999</v>
      </c>
      <c r="G42" s="19">
        <v>19.794342247499998</v>
      </c>
      <c r="H42" s="19">
        <v>17.374976660000002</v>
      </c>
      <c r="I42" s="19">
        <v>16.970528574999996</v>
      </c>
      <c r="J42" s="19">
        <v>17.475172335</v>
      </c>
      <c r="K42" s="19">
        <v>18.724461335000001</v>
      </c>
      <c r="L42" s="40"/>
      <c r="M42" s="38"/>
      <c r="N42" s="4">
        <v>365</v>
      </c>
      <c r="O42" s="5">
        <v>0.06</v>
      </c>
      <c r="P42" s="42"/>
      <c r="Q42" s="67"/>
      <c r="R42" s="40"/>
      <c r="S42" s="40"/>
      <c r="T42" s="2">
        <v>6.3451809883117676</v>
      </c>
      <c r="U42" s="9">
        <v>0.21074999999999999</v>
      </c>
      <c r="V42" s="9">
        <v>1</v>
      </c>
      <c r="W42" s="9">
        <v>1.337246893286705</v>
      </c>
      <c r="X42" s="9">
        <v>0</v>
      </c>
      <c r="Y42" s="14">
        <v>0</v>
      </c>
      <c r="Z42" s="9">
        <f t="shared" si="0"/>
        <v>1.337246893286705</v>
      </c>
      <c r="AA42" s="43"/>
      <c r="AC42" s="3">
        <v>24.921958314458067</v>
      </c>
      <c r="AD42" s="19">
        <v>29.285626822499999</v>
      </c>
      <c r="AE42" s="3">
        <v>4.9533265579342842</v>
      </c>
      <c r="AF42" s="19">
        <v>18.477340457250001</v>
      </c>
    </row>
    <row r="43" spans="1:32" x14ac:dyDescent="0.25">
      <c r="A43" s="38">
        <v>168</v>
      </c>
      <c r="B43" s="50">
        <v>2</v>
      </c>
      <c r="C43" s="40"/>
      <c r="D43" s="18"/>
      <c r="E43" s="40"/>
      <c r="F43" s="40"/>
      <c r="G43" s="40"/>
      <c r="H43" s="40"/>
      <c r="I43" s="40"/>
      <c r="J43" s="40"/>
      <c r="K43" s="40"/>
      <c r="L43" s="40"/>
      <c r="M43" s="57"/>
      <c r="N43" s="4">
        <v>380</v>
      </c>
      <c r="O43" s="59">
        <v>0.05</v>
      </c>
      <c r="P43" s="42"/>
      <c r="Q43" s="67"/>
      <c r="R43" s="40"/>
      <c r="S43" s="40"/>
      <c r="T43" s="2">
        <v>6.2347240447998047</v>
      </c>
      <c r="U43" s="9">
        <v>0.200625</v>
      </c>
      <c r="V43" s="9">
        <v>1</v>
      </c>
      <c r="W43" s="9">
        <v>1.2508415114879607</v>
      </c>
      <c r="X43" s="9">
        <v>1.4249999999999998</v>
      </c>
      <c r="Y43" s="14">
        <v>0</v>
      </c>
      <c r="Z43" s="9">
        <f t="shared" si="0"/>
        <v>2.6758415114879606</v>
      </c>
      <c r="AA43" s="43"/>
      <c r="AC43" s="3">
        <v>25.59779982594603</v>
      </c>
      <c r="AD43" s="44" t="s">
        <v>101</v>
      </c>
      <c r="AE43" s="3">
        <v>5.6741680694222447</v>
      </c>
      <c r="AF43" s="44" t="s">
        <v>101</v>
      </c>
    </row>
    <row r="44" spans="1:32" x14ac:dyDescent="0.25">
      <c r="A44" s="38">
        <v>169</v>
      </c>
      <c r="B44" s="41">
        <v>0</v>
      </c>
      <c r="C44" s="40"/>
      <c r="D44" s="18"/>
      <c r="E44" s="40"/>
      <c r="F44" s="40"/>
      <c r="G44" s="40"/>
      <c r="H44" s="40"/>
      <c r="I44" s="40"/>
      <c r="J44" s="40"/>
      <c r="K44" s="40"/>
      <c r="L44" s="40"/>
      <c r="M44" s="38"/>
      <c r="N44" s="4">
        <v>395</v>
      </c>
      <c r="O44" s="5">
        <v>7.0000000000000007E-2</v>
      </c>
      <c r="P44" s="42"/>
      <c r="Q44" s="67"/>
      <c r="R44" s="40"/>
      <c r="S44" s="40"/>
      <c r="T44" s="2">
        <v>7.1908469200134277</v>
      </c>
      <c r="U44" s="9">
        <v>0.22087499999999999</v>
      </c>
      <c r="V44" s="9">
        <v>1</v>
      </c>
      <c r="W44" s="9">
        <v>1.5882783134579657</v>
      </c>
      <c r="X44" s="9">
        <v>0</v>
      </c>
      <c r="Y44" s="14">
        <v>0</v>
      </c>
      <c r="Z44" s="9">
        <f t="shared" si="0"/>
        <v>1.5882783134579657</v>
      </c>
      <c r="AA44" s="43"/>
      <c r="AC44" s="3">
        <v>27.186078139403996</v>
      </c>
      <c r="AD44" s="44" t="s">
        <v>101</v>
      </c>
      <c r="AE44" s="3">
        <v>7.3074463828802099</v>
      </c>
      <c r="AF44" s="44" t="s">
        <v>101</v>
      </c>
    </row>
    <row r="45" spans="1:32" x14ac:dyDescent="0.25">
      <c r="A45" s="38">
        <v>170</v>
      </c>
      <c r="B45" s="41">
        <v>0</v>
      </c>
      <c r="C45" s="40"/>
      <c r="D45" s="18"/>
      <c r="E45" s="40"/>
      <c r="F45" s="40"/>
      <c r="G45" s="40"/>
      <c r="H45" s="40"/>
      <c r="I45" s="40"/>
      <c r="J45" s="40"/>
      <c r="K45" s="40"/>
      <c r="L45" s="40"/>
      <c r="M45" s="38"/>
      <c r="N45" s="4">
        <v>410</v>
      </c>
      <c r="O45" s="59">
        <v>7.0000000000000007E-2</v>
      </c>
      <c r="P45" s="42"/>
      <c r="Q45" s="67"/>
      <c r="R45" s="40"/>
      <c r="S45" s="40"/>
      <c r="T45" s="2">
        <v>6.8799228668212891</v>
      </c>
      <c r="U45" s="9">
        <v>0.22087499999999999</v>
      </c>
      <c r="V45" s="9">
        <v>1</v>
      </c>
      <c r="W45" s="9">
        <v>1.5196029632091521</v>
      </c>
      <c r="X45" s="9">
        <v>0</v>
      </c>
      <c r="Y45" s="14">
        <v>0</v>
      </c>
      <c r="Z45" s="9">
        <f t="shared" si="0"/>
        <v>1.5196029632091521</v>
      </c>
      <c r="AA45" s="43"/>
      <c r="AC45" s="3">
        <v>28.705681102613148</v>
      </c>
      <c r="AD45" s="44" t="s">
        <v>101</v>
      </c>
      <c r="AE45" s="3">
        <v>8.8720493460893621</v>
      </c>
      <c r="AF45" s="44" t="s">
        <v>101</v>
      </c>
    </row>
    <row r="46" spans="1:32" x14ac:dyDescent="0.25">
      <c r="A46" s="38">
        <v>171</v>
      </c>
      <c r="B46" s="41">
        <v>0</v>
      </c>
      <c r="C46" s="40"/>
      <c r="D46" s="18"/>
      <c r="E46" s="40"/>
      <c r="F46" s="40"/>
      <c r="G46" s="40"/>
      <c r="H46" s="40"/>
      <c r="I46" s="40"/>
      <c r="J46" s="40"/>
      <c r="K46" s="40"/>
      <c r="L46" s="40"/>
      <c r="M46" s="38"/>
      <c r="N46" s="4">
        <v>425</v>
      </c>
      <c r="O46" s="5">
        <v>0.09</v>
      </c>
      <c r="P46" s="42"/>
      <c r="Q46" s="67"/>
      <c r="R46" s="40"/>
      <c r="S46" s="40"/>
      <c r="T46" s="2">
        <v>5.0730924606323242</v>
      </c>
      <c r="U46" s="9">
        <v>0.24112499999999998</v>
      </c>
      <c r="V46" s="9">
        <v>1</v>
      </c>
      <c r="W46" s="9">
        <v>1.223249419569969</v>
      </c>
      <c r="X46" s="9">
        <v>0</v>
      </c>
      <c r="Y46" s="14">
        <v>0</v>
      </c>
      <c r="Z46" s="9">
        <f t="shared" si="0"/>
        <v>1.223249419569969</v>
      </c>
      <c r="AA46" s="43"/>
      <c r="AC46" s="3">
        <v>29.928930522183116</v>
      </c>
      <c r="AD46" s="44" t="s">
        <v>101</v>
      </c>
      <c r="AE46" s="3">
        <v>10.140298765659331</v>
      </c>
      <c r="AF46" s="44" t="s">
        <v>101</v>
      </c>
    </row>
    <row r="47" spans="1:32" x14ac:dyDescent="0.25">
      <c r="A47" s="38">
        <v>172</v>
      </c>
      <c r="B47" s="41">
        <v>0</v>
      </c>
      <c r="C47" s="40"/>
      <c r="D47" s="18"/>
      <c r="E47" s="40"/>
      <c r="F47" s="40"/>
      <c r="G47" s="40"/>
      <c r="H47" s="40"/>
      <c r="I47" s="40"/>
      <c r="J47" s="40"/>
      <c r="K47" s="40"/>
      <c r="L47" s="40"/>
      <c r="M47" s="56"/>
      <c r="N47" s="4">
        <v>440</v>
      </c>
      <c r="O47" s="5">
        <v>0.1</v>
      </c>
      <c r="P47" s="42"/>
      <c r="Q47" s="67"/>
      <c r="R47" s="40"/>
      <c r="S47" s="40"/>
      <c r="T47" s="2">
        <v>7.4255542755126953</v>
      </c>
      <c r="U47" s="9">
        <v>0.25124999999999997</v>
      </c>
      <c r="V47" s="9">
        <v>1</v>
      </c>
      <c r="W47" s="9">
        <v>1.8656705117225645</v>
      </c>
      <c r="X47" s="9">
        <v>0</v>
      </c>
      <c r="Y47" s="14">
        <v>0</v>
      </c>
      <c r="Z47" s="9">
        <f t="shared" si="0"/>
        <v>1.8656705117225645</v>
      </c>
      <c r="AA47" s="43"/>
      <c r="AC47" s="3">
        <v>31.794601033905678</v>
      </c>
      <c r="AD47" s="44" t="s">
        <v>101</v>
      </c>
      <c r="AE47" s="3">
        <v>12.050969277381895</v>
      </c>
      <c r="AF47" s="44" t="s">
        <v>101</v>
      </c>
    </row>
    <row r="48" spans="1:32" x14ac:dyDescent="0.25">
      <c r="A48" s="38">
        <v>173</v>
      </c>
      <c r="B48" s="41">
        <v>0</v>
      </c>
      <c r="C48" s="40"/>
      <c r="D48" s="18"/>
      <c r="E48" s="40"/>
      <c r="F48" s="40"/>
      <c r="G48" s="40"/>
      <c r="H48" s="40"/>
      <c r="I48" s="40"/>
      <c r="J48" s="40"/>
      <c r="K48" s="40"/>
      <c r="L48" s="40"/>
      <c r="M48" s="55" t="s">
        <v>109</v>
      </c>
      <c r="N48" s="4">
        <v>455</v>
      </c>
      <c r="O48" s="59">
        <v>0.11</v>
      </c>
      <c r="P48" s="42"/>
      <c r="Q48" s="68">
        <v>28</v>
      </c>
      <c r="R48" s="40"/>
      <c r="S48" s="40"/>
      <c r="T48" s="2">
        <v>8.0726747512817383</v>
      </c>
      <c r="U48" s="9">
        <v>0.26137500000000002</v>
      </c>
      <c r="V48" s="9">
        <v>1</v>
      </c>
      <c r="W48" s="9">
        <v>2.1099953631162647</v>
      </c>
      <c r="X48" s="9">
        <v>0</v>
      </c>
      <c r="Y48" s="14">
        <v>0</v>
      </c>
      <c r="Z48" s="9">
        <f t="shared" si="0"/>
        <v>2.1099953631162647</v>
      </c>
      <c r="AA48" s="43"/>
      <c r="AC48" s="3">
        <v>33.90459639702194</v>
      </c>
      <c r="AD48" s="44" t="s">
        <v>101</v>
      </c>
      <c r="AE48" s="3">
        <v>14.377062928373162</v>
      </c>
      <c r="AF48" s="44" t="s">
        <v>101</v>
      </c>
    </row>
    <row r="49" spans="1:32" x14ac:dyDescent="0.25">
      <c r="A49" s="38">
        <v>174</v>
      </c>
      <c r="B49" s="41">
        <v>0</v>
      </c>
      <c r="C49" s="40"/>
      <c r="D49" s="18"/>
      <c r="E49" s="40"/>
      <c r="F49" s="40"/>
      <c r="G49" s="40"/>
      <c r="H49" s="40"/>
      <c r="I49" s="40"/>
      <c r="J49" s="40"/>
      <c r="K49" s="40"/>
      <c r="L49" s="40"/>
      <c r="M49" s="57"/>
      <c r="N49" s="4">
        <v>470</v>
      </c>
      <c r="O49" s="5">
        <v>0.13</v>
      </c>
      <c r="P49" s="42"/>
      <c r="Q49" s="67"/>
      <c r="R49" s="40"/>
      <c r="S49" s="40"/>
      <c r="T49" s="2">
        <v>6.4192342758178711</v>
      </c>
      <c r="U49" s="9">
        <v>0.28162500000000001</v>
      </c>
      <c r="V49" s="9">
        <v>1</v>
      </c>
      <c r="W49" s="9">
        <v>1.8078168529272081</v>
      </c>
      <c r="X49" s="9">
        <v>0</v>
      </c>
      <c r="Y49" s="14">
        <v>0</v>
      </c>
      <c r="Z49" s="9">
        <f t="shared" si="0"/>
        <v>1.8078168529272081</v>
      </c>
      <c r="AA49" s="43"/>
      <c r="AC49" s="3">
        <v>35.712413249949151</v>
      </c>
      <c r="AD49" s="44" t="s">
        <v>101</v>
      </c>
      <c r="AE49" s="3">
        <v>16.40097806917537</v>
      </c>
      <c r="AF49" s="44" t="s">
        <v>101</v>
      </c>
    </row>
    <row r="50" spans="1:32" x14ac:dyDescent="0.25">
      <c r="A50" s="38">
        <v>175</v>
      </c>
      <c r="B50" s="41">
        <v>0</v>
      </c>
      <c r="C50" s="19">
        <v>0</v>
      </c>
      <c r="D50" s="18"/>
      <c r="E50" s="40"/>
      <c r="F50" s="40"/>
      <c r="G50" s="40"/>
      <c r="H50" s="40"/>
      <c r="I50" s="40"/>
      <c r="J50" s="40"/>
      <c r="K50" s="40"/>
      <c r="L50" s="40"/>
      <c r="M50" s="38"/>
      <c r="N50" s="4">
        <v>485</v>
      </c>
      <c r="O50" s="5">
        <v>0.15</v>
      </c>
      <c r="P50" s="42"/>
      <c r="Q50" s="67"/>
      <c r="R50" s="40"/>
      <c r="S50" s="40"/>
      <c r="T50" s="2">
        <v>6.5819334983825684</v>
      </c>
      <c r="U50" s="9">
        <v>0.301875</v>
      </c>
      <c r="V50" s="9">
        <v>1</v>
      </c>
      <c r="W50" s="9">
        <v>1.9869211748242379</v>
      </c>
      <c r="X50" s="9">
        <v>0</v>
      </c>
      <c r="Y50" s="14">
        <v>0</v>
      </c>
      <c r="Z50" s="9">
        <f t="shared" si="0"/>
        <v>1.9869211748242379</v>
      </c>
      <c r="AA50" s="43"/>
      <c r="AC50" s="3">
        <v>37.69933442477339</v>
      </c>
      <c r="AD50" s="44" t="s">
        <v>101</v>
      </c>
      <c r="AE50" s="3">
        <v>18.603997531874608</v>
      </c>
      <c r="AF50" s="44" t="s">
        <v>101</v>
      </c>
    </row>
    <row r="51" spans="1:32" x14ac:dyDescent="0.25">
      <c r="A51" s="38">
        <v>176</v>
      </c>
      <c r="B51" s="50">
        <v>6</v>
      </c>
      <c r="C51" s="40"/>
      <c r="D51" s="18"/>
      <c r="E51" s="40"/>
      <c r="F51" s="40"/>
      <c r="G51" s="40"/>
      <c r="H51" s="40"/>
      <c r="I51" s="40"/>
      <c r="J51" s="40"/>
      <c r="K51" s="40"/>
      <c r="L51" s="40"/>
      <c r="M51" s="55" t="s">
        <v>110</v>
      </c>
      <c r="N51" s="4">
        <v>500</v>
      </c>
      <c r="O51" s="5">
        <v>0.17</v>
      </c>
      <c r="P51" s="42"/>
      <c r="Q51" s="68">
        <v>37</v>
      </c>
      <c r="R51" s="40"/>
      <c r="S51" s="40"/>
      <c r="T51" s="2">
        <v>5.6228294372558594</v>
      </c>
      <c r="U51" s="9">
        <v>0.32212499999999999</v>
      </c>
      <c r="V51" s="9">
        <v>1</v>
      </c>
      <c r="W51" s="9">
        <v>1.8112539324760437</v>
      </c>
      <c r="X51" s="9">
        <v>3.7349999999999994</v>
      </c>
      <c r="Y51" s="14">
        <v>0</v>
      </c>
      <c r="Z51" s="9">
        <f t="shared" si="0"/>
        <v>5.5462539324760431</v>
      </c>
      <c r="AA51" s="43"/>
      <c r="AC51" s="3">
        <v>37.245588357249432</v>
      </c>
      <c r="AD51" s="44" t="s">
        <v>101</v>
      </c>
      <c r="AE51" s="3">
        <v>18.366349752225652</v>
      </c>
      <c r="AF51" s="44" t="s">
        <v>101</v>
      </c>
    </row>
    <row r="52" spans="1:32" x14ac:dyDescent="0.25">
      <c r="A52" s="38">
        <v>177</v>
      </c>
      <c r="B52" s="50">
        <v>5</v>
      </c>
      <c r="C52" s="40"/>
      <c r="D52" s="18"/>
      <c r="E52" s="40"/>
      <c r="F52" s="40"/>
      <c r="G52" s="40"/>
      <c r="H52" s="40"/>
      <c r="I52" s="40"/>
      <c r="J52" s="40"/>
      <c r="K52" s="40"/>
      <c r="L52" s="40"/>
      <c r="M52" s="57"/>
      <c r="N52" s="4">
        <v>520</v>
      </c>
      <c r="O52" s="5">
        <v>0.19</v>
      </c>
      <c r="P52" s="42"/>
      <c r="Q52" s="67"/>
      <c r="R52" s="40"/>
      <c r="S52" s="40"/>
      <c r="T52" s="2">
        <v>4.7449131011962891</v>
      </c>
      <c r="U52" s="9">
        <v>0.34237499999999998</v>
      </c>
      <c r="V52" s="9">
        <v>1</v>
      </c>
      <c r="W52" s="9">
        <v>1.6245396230220794</v>
      </c>
      <c r="X52" s="9">
        <v>2.4228734781742105</v>
      </c>
      <c r="Y52" s="14">
        <v>0</v>
      </c>
      <c r="Z52" s="9">
        <f t="shared" si="0"/>
        <v>4.0474131011962902</v>
      </c>
      <c r="AA52" s="43"/>
      <c r="AC52" s="3">
        <v>36.293001458445723</v>
      </c>
      <c r="AD52" s="44" t="s">
        <v>101</v>
      </c>
      <c r="AE52" s="3">
        <v>17.701893903921942</v>
      </c>
      <c r="AF52" s="44" t="s">
        <v>101</v>
      </c>
    </row>
    <row r="53" spans="1:32" x14ac:dyDescent="0.25">
      <c r="A53" s="38">
        <v>178</v>
      </c>
      <c r="B53" s="41">
        <v>0</v>
      </c>
      <c r="C53" s="40"/>
      <c r="D53" s="18"/>
      <c r="E53" s="40"/>
      <c r="F53" s="40"/>
      <c r="G53" s="40"/>
      <c r="H53" s="40"/>
      <c r="I53" s="40"/>
      <c r="J53" s="40"/>
      <c r="K53" s="40"/>
      <c r="L53" s="40"/>
      <c r="M53" s="38"/>
      <c r="N53" s="4">
        <v>540</v>
      </c>
      <c r="O53" s="5">
        <v>0.22</v>
      </c>
      <c r="P53" s="42"/>
      <c r="Q53" s="67"/>
      <c r="R53" s="40"/>
      <c r="S53" s="40"/>
      <c r="T53" s="2">
        <v>7.0584020614624023</v>
      </c>
      <c r="U53" s="9">
        <v>0.37275000000000003</v>
      </c>
      <c r="V53" s="9">
        <v>1</v>
      </c>
      <c r="W53" s="9">
        <v>2.6310193684101106</v>
      </c>
      <c r="X53" s="9">
        <v>0</v>
      </c>
      <c r="Y53" s="14">
        <v>0</v>
      </c>
      <c r="Z53" s="9">
        <f t="shared" si="0"/>
        <v>2.6310193684101106</v>
      </c>
      <c r="AA53" s="43"/>
      <c r="AC53" s="3">
        <v>38.924020826855831</v>
      </c>
      <c r="AD53" s="44" t="s">
        <v>101</v>
      </c>
      <c r="AE53" s="3">
        <v>20.621044322832052</v>
      </c>
      <c r="AF53" s="44" t="s">
        <v>101</v>
      </c>
    </row>
    <row r="54" spans="1:32" x14ac:dyDescent="0.25">
      <c r="A54" s="38">
        <v>179</v>
      </c>
      <c r="B54" s="41">
        <v>0</v>
      </c>
      <c r="C54" s="40"/>
      <c r="D54" s="18"/>
      <c r="E54" s="40"/>
      <c r="F54" s="40"/>
      <c r="G54" s="40"/>
      <c r="H54" s="40"/>
      <c r="I54" s="40"/>
      <c r="J54" s="40"/>
      <c r="K54" s="40"/>
      <c r="L54" s="40"/>
      <c r="M54" s="56"/>
      <c r="N54" s="4">
        <v>560</v>
      </c>
      <c r="O54" s="5">
        <v>0.26</v>
      </c>
      <c r="P54" s="42"/>
      <c r="Q54" s="67"/>
      <c r="R54" s="40"/>
      <c r="S54" s="40"/>
      <c r="T54" s="2">
        <v>7.1265182495117187</v>
      </c>
      <c r="U54" s="9">
        <v>0.41325000000000001</v>
      </c>
      <c r="V54" s="9">
        <v>1</v>
      </c>
      <c r="W54" s="9">
        <v>2.9450336666107177</v>
      </c>
      <c r="X54" s="9">
        <v>0</v>
      </c>
      <c r="Y54" s="14">
        <v>0</v>
      </c>
      <c r="Z54" s="9">
        <f t="shared" si="0"/>
        <v>2.9450336666107177</v>
      </c>
      <c r="AA54" s="43"/>
      <c r="AC54" s="3">
        <v>41.86905449346655</v>
      </c>
      <c r="AD54" s="44" t="s">
        <v>101</v>
      </c>
      <c r="AE54" s="3">
        <v>23.85420903994277</v>
      </c>
      <c r="AF54" s="44" t="s">
        <v>101</v>
      </c>
    </row>
    <row r="55" spans="1:32" x14ac:dyDescent="0.25">
      <c r="A55" s="38">
        <v>180</v>
      </c>
      <c r="B55" s="41">
        <v>0</v>
      </c>
      <c r="C55" s="40"/>
      <c r="D55" s="18"/>
      <c r="E55" s="19">
        <v>17.0625</v>
      </c>
      <c r="F55" s="19">
        <v>18.870827757499999</v>
      </c>
      <c r="G55" s="19">
        <v>18.745140537499999</v>
      </c>
      <c r="H55" s="19">
        <v>16.170804197500001</v>
      </c>
      <c r="I55" s="19">
        <v>16.267342002499998</v>
      </c>
      <c r="J55" s="19">
        <v>16.950519272499996</v>
      </c>
      <c r="K55" s="19">
        <v>18.69133866</v>
      </c>
      <c r="L55" s="40"/>
      <c r="M55" s="55" t="s">
        <v>111</v>
      </c>
      <c r="N55" s="4">
        <v>580</v>
      </c>
      <c r="O55" s="59">
        <v>0.28000000000000003</v>
      </c>
      <c r="P55" s="42"/>
      <c r="Q55" s="68">
        <v>50</v>
      </c>
      <c r="R55" s="40"/>
      <c r="S55" s="40"/>
      <c r="T55" s="2">
        <v>6.9109897613525391</v>
      </c>
      <c r="U55" s="9">
        <v>0.4335</v>
      </c>
      <c r="V55" s="9">
        <v>1</v>
      </c>
      <c r="W55" s="9">
        <v>2.9959140615463258</v>
      </c>
      <c r="X55" s="9">
        <v>0</v>
      </c>
      <c r="Y55" s="14">
        <v>0</v>
      </c>
      <c r="Z55" s="9">
        <f t="shared" si="0"/>
        <v>2.9959140615463258</v>
      </c>
      <c r="AA55" s="43"/>
      <c r="AC55" s="3">
        <v>44.864968555012872</v>
      </c>
      <c r="AD55" s="19">
        <v>47.822587522500001</v>
      </c>
      <c r="AE55" s="3">
        <v>27.138254151989095</v>
      </c>
      <c r="AF55" s="19">
        <v>36.15558077875</v>
      </c>
    </row>
    <row r="56" spans="1:32" x14ac:dyDescent="0.25">
      <c r="A56" s="38">
        <v>181</v>
      </c>
      <c r="B56" s="41">
        <v>0</v>
      </c>
      <c r="C56" s="40"/>
      <c r="D56" s="18"/>
      <c r="E56" s="40"/>
      <c r="F56" s="40"/>
      <c r="G56" s="40"/>
      <c r="H56" s="40"/>
      <c r="I56" s="40"/>
      <c r="J56" s="40"/>
      <c r="K56" s="40"/>
      <c r="L56" s="40"/>
      <c r="M56" s="57"/>
      <c r="N56" s="4">
        <v>600</v>
      </c>
      <c r="O56" s="5">
        <v>0.28999999999999998</v>
      </c>
      <c r="P56" s="42"/>
      <c r="Q56" s="67"/>
      <c r="R56" s="40"/>
      <c r="S56" s="40"/>
      <c r="T56" s="2">
        <v>7.4240455627441406</v>
      </c>
      <c r="U56" s="9">
        <v>0.44362499999999994</v>
      </c>
      <c r="V56" s="9">
        <v>1</v>
      </c>
      <c r="W56" s="9">
        <v>3.2934922127723687</v>
      </c>
      <c r="X56" s="9">
        <v>0</v>
      </c>
      <c r="Y56" s="14">
        <v>0</v>
      </c>
      <c r="Z56" s="9">
        <f t="shared" si="0"/>
        <v>3.2934922127723687</v>
      </c>
      <c r="AA56" s="43"/>
      <c r="AC56" s="3">
        <v>48.158460767785243</v>
      </c>
      <c r="AD56" s="44" t="s">
        <v>101</v>
      </c>
      <c r="AE56" s="3">
        <v>30.719877415261461</v>
      </c>
      <c r="AF56" s="44" t="s">
        <v>101</v>
      </c>
    </row>
    <row r="57" spans="1:32" x14ac:dyDescent="0.25">
      <c r="A57" s="38">
        <v>182</v>
      </c>
      <c r="B57" s="50">
        <v>4</v>
      </c>
      <c r="C57" s="19">
        <v>13.19</v>
      </c>
      <c r="D57" s="18"/>
      <c r="E57" s="40"/>
      <c r="F57" s="40"/>
      <c r="G57" s="40"/>
      <c r="H57" s="40"/>
      <c r="I57" s="40"/>
      <c r="J57" s="40"/>
      <c r="K57" s="40"/>
      <c r="L57" s="40"/>
      <c r="M57" s="38"/>
      <c r="N57" s="4">
        <v>620</v>
      </c>
      <c r="O57" s="5">
        <v>0.3</v>
      </c>
      <c r="P57" s="42"/>
      <c r="Q57" s="67"/>
      <c r="R57" s="19">
        <v>24</v>
      </c>
      <c r="S57" s="40"/>
      <c r="T57" s="2">
        <v>7.3281750679016113</v>
      </c>
      <c r="U57" s="9">
        <v>0.45374999999999999</v>
      </c>
      <c r="V57" s="9">
        <v>1</v>
      </c>
      <c r="W57" s="9">
        <v>3.3251594370603561</v>
      </c>
      <c r="X57" s="9">
        <v>3.2843117817601382</v>
      </c>
      <c r="Y57" s="14">
        <v>0</v>
      </c>
      <c r="Z57" s="9">
        <f t="shared" si="0"/>
        <v>6.6094712188204943</v>
      </c>
      <c r="AA57" s="43"/>
      <c r="AC57" s="3">
        <v>37.577931986605741</v>
      </c>
      <c r="AD57" s="44" t="s">
        <v>101</v>
      </c>
      <c r="AE57" s="3">
        <v>20.427479684581954</v>
      </c>
      <c r="AF57" s="44" t="s">
        <v>101</v>
      </c>
    </row>
    <row r="58" spans="1:32" x14ac:dyDescent="0.25">
      <c r="A58" s="38">
        <v>183</v>
      </c>
      <c r="B58" s="41">
        <v>0</v>
      </c>
      <c r="C58" s="40"/>
      <c r="D58" s="18"/>
      <c r="E58" s="40"/>
      <c r="F58" s="40"/>
      <c r="G58" s="40"/>
      <c r="H58" s="40"/>
      <c r="I58" s="40"/>
      <c r="J58" s="40"/>
      <c r="K58" s="40"/>
      <c r="L58" s="40"/>
      <c r="M58" s="38"/>
      <c r="N58" s="4">
        <v>640</v>
      </c>
      <c r="O58" s="5">
        <v>0.35</v>
      </c>
      <c r="P58" s="42"/>
      <c r="Q58" s="67"/>
      <c r="R58" s="40"/>
      <c r="S58" s="40"/>
      <c r="T58" s="2">
        <v>5.837104320526123</v>
      </c>
      <c r="U58" s="9">
        <v>0.50437499999999991</v>
      </c>
      <c r="V58" s="9">
        <v>1</v>
      </c>
      <c r="W58" s="9">
        <v>2.9440894916653626</v>
      </c>
      <c r="X58" s="9">
        <v>0</v>
      </c>
      <c r="Y58" s="14">
        <v>0</v>
      </c>
      <c r="Z58" s="9">
        <f t="shared" si="0"/>
        <v>2.9440894916653626</v>
      </c>
      <c r="AA58" s="43"/>
      <c r="AC58" s="3">
        <v>40.5220214782711</v>
      </c>
      <c r="AD58" s="44" t="s">
        <v>101</v>
      </c>
      <c r="AE58" s="3">
        <v>23.659700226747315</v>
      </c>
      <c r="AF58" s="44" t="s">
        <v>101</v>
      </c>
    </row>
    <row r="59" spans="1:32" x14ac:dyDescent="0.25">
      <c r="A59" s="38">
        <v>184</v>
      </c>
      <c r="B59" s="41">
        <v>0</v>
      </c>
      <c r="C59" s="40"/>
      <c r="D59" s="18"/>
      <c r="E59" s="40"/>
      <c r="F59" s="40"/>
      <c r="G59" s="40"/>
      <c r="H59" s="40"/>
      <c r="I59" s="40"/>
      <c r="J59" s="40"/>
      <c r="K59" s="40"/>
      <c r="L59" s="40"/>
      <c r="M59" s="38"/>
      <c r="N59" s="4">
        <v>660</v>
      </c>
      <c r="O59" s="5">
        <v>0.4</v>
      </c>
      <c r="P59" s="42"/>
      <c r="Q59" s="67"/>
      <c r="R59" s="40"/>
      <c r="S59" s="40"/>
      <c r="T59" s="2">
        <v>5.3297715187072754</v>
      </c>
      <c r="U59" s="9">
        <v>0.55500000000000005</v>
      </c>
      <c r="V59" s="9">
        <v>1</v>
      </c>
      <c r="W59" s="9">
        <v>2.9580231928825382</v>
      </c>
      <c r="X59" s="9">
        <v>0</v>
      </c>
      <c r="Y59" s="14">
        <v>0</v>
      </c>
      <c r="Z59" s="9">
        <f t="shared" si="0"/>
        <v>2.9580231928825382</v>
      </c>
      <c r="AA59" s="43"/>
      <c r="AC59" s="3">
        <v>43.480044671153635</v>
      </c>
      <c r="AD59" s="44" t="s">
        <v>101</v>
      </c>
      <c r="AE59" s="3">
        <v>26.905854470129853</v>
      </c>
      <c r="AF59" s="44" t="s">
        <v>101</v>
      </c>
    </row>
    <row r="60" spans="1:32" x14ac:dyDescent="0.25">
      <c r="A60" s="38">
        <v>185</v>
      </c>
      <c r="B60" s="50">
        <v>2.032</v>
      </c>
      <c r="C60" s="40"/>
      <c r="D60" s="18"/>
      <c r="E60" s="40"/>
      <c r="F60" s="40"/>
      <c r="G60" s="40"/>
      <c r="H60" s="40"/>
      <c r="I60" s="40"/>
      <c r="J60" s="40"/>
      <c r="K60" s="40"/>
      <c r="L60" s="40"/>
      <c r="M60" s="38"/>
      <c r="N60" s="4">
        <v>680</v>
      </c>
      <c r="O60" s="5">
        <v>0.44</v>
      </c>
      <c r="P60" s="42"/>
      <c r="Q60" s="67"/>
      <c r="R60" s="40"/>
      <c r="S60" s="40"/>
      <c r="T60" s="2">
        <v>4.7423171997070313</v>
      </c>
      <c r="U60" s="9">
        <v>0.59550000000000003</v>
      </c>
      <c r="V60" s="9">
        <v>1</v>
      </c>
      <c r="W60" s="9">
        <v>2.8240498924255371</v>
      </c>
      <c r="X60" s="9">
        <v>0.85343999999999998</v>
      </c>
      <c r="Y60" s="14">
        <v>0</v>
      </c>
      <c r="Z60" s="9">
        <f t="shared" ref="Z60:Z123" si="1">W60+X60</f>
        <v>3.677489892425537</v>
      </c>
      <c r="AA60" s="43"/>
      <c r="AC60" s="3">
        <v>45.125534563579173</v>
      </c>
      <c r="AD60" s="44" t="s">
        <v>101</v>
      </c>
      <c r="AE60" s="3">
        <v>28.839475413055389</v>
      </c>
      <c r="AF60" s="44" t="s">
        <v>101</v>
      </c>
    </row>
    <row r="61" spans="1:32" x14ac:dyDescent="0.25">
      <c r="A61" s="38">
        <v>186</v>
      </c>
      <c r="B61" s="41">
        <v>0</v>
      </c>
      <c r="C61" s="40"/>
      <c r="D61" s="18"/>
      <c r="E61" s="40"/>
      <c r="F61" s="40"/>
      <c r="G61" s="40"/>
      <c r="H61" s="40"/>
      <c r="I61" s="40"/>
      <c r="J61" s="40"/>
      <c r="K61" s="40"/>
      <c r="L61" s="40"/>
      <c r="M61" s="56"/>
      <c r="N61" s="4">
        <v>700</v>
      </c>
      <c r="O61" s="5">
        <v>0.48</v>
      </c>
      <c r="P61" s="42"/>
      <c r="Q61" s="67"/>
      <c r="R61" s="40"/>
      <c r="S61" s="40"/>
      <c r="T61" s="2">
        <v>4.5473852157592773</v>
      </c>
      <c r="U61" s="9">
        <v>0.63600000000000001</v>
      </c>
      <c r="V61" s="9">
        <v>1</v>
      </c>
      <c r="W61" s="9">
        <v>2.8921369972229005</v>
      </c>
      <c r="X61" s="9">
        <v>0</v>
      </c>
      <c r="Y61" s="14">
        <v>0</v>
      </c>
      <c r="Z61" s="9">
        <f t="shared" si="1"/>
        <v>2.8921369972229005</v>
      </c>
      <c r="AA61" s="43"/>
      <c r="AC61" s="3">
        <v>48.017671560802071</v>
      </c>
      <c r="AD61" s="44" t="s">
        <v>101</v>
      </c>
      <c r="AE61" s="3">
        <v>32.019743460778287</v>
      </c>
      <c r="AF61" s="44" t="s">
        <v>101</v>
      </c>
    </row>
    <row r="62" spans="1:32" x14ac:dyDescent="0.25">
      <c r="A62" s="38">
        <v>187</v>
      </c>
      <c r="B62" s="50">
        <v>2.032</v>
      </c>
      <c r="C62" s="40"/>
      <c r="D62" s="18"/>
      <c r="E62" s="19">
        <v>16.212499999999999</v>
      </c>
      <c r="F62" s="19">
        <v>16.115558069999999</v>
      </c>
      <c r="G62" s="19">
        <v>17.476828025</v>
      </c>
      <c r="H62" s="19">
        <v>15.8418604075</v>
      </c>
      <c r="I62" s="19">
        <v>15.674732464999998</v>
      </c>
      <c r="J62" s="19">
        <v>16.343767499999998</v>
      </c>
      <c r="K62" s="19">
        <v>18.876412500000001</v>
      </c>
      <c r="L62" s="40"/>
      <c r="M62" s="55" t="s">
        <v>112</v>
      </c>
      <c r="N62" s="4">
        <v>720</v>
      </c>
      <c r="O62" s="5">
        <v>0.51</v>
      </c>
      <c r="P62" s="66">
        <v>1.21</v>
      </c>
      <c r="Q62" s="68">
        <v>77</v>
      </c>
      <c r="R62" s="40"/>
      <c r="S62" s="40"/>
      <c r="T62" s="2">
        <v>6.5224370956420898</v>
      </c>
      <c r="U62" s="9">
        <v>0.66637500000000005</v>
      </c>
      <c r="V62" s="9">
        <v>1</v>
      </c>
      <c r="W62" s="9">
        <v>4.3463890196084982</v>
      </c>
      <c r="X62" s="9">
        <v>0.74676000000000009</v>
      </c>
      <c r="Y62" s="14">
        <v>0</v>
      </c>
      <c r="Z62" s="9">
        <f t="shared" si="1"/>
        <v>5.0931490196084983</v>
      </c>
      <c r="AA62" s="43"/>
      <c r="AC62" s="3">
        <v>51.078820580410564</v>
      </c>
      <c r="AD62" s="19">
        <v>62.155165492499997</v>
      </c>
      <c r="AE62" s="3">
        <v>35.369023530886778</v>
      </c>
      <c r="AF62" s="19">
        <v>52.606633372499999</v>
      </c>
    </row>
    <row r="63" spans="1:32" x14ac:dyDescent="0.25">
      <c r="A63" s="38">
        <v>188</v>
      </c>
      <c r="B63" s="41">
        <v>0</v>
      </c>
      <c r="C63" s="40"/>
      <c r="D63" s="18"/>
      <c r="E63" s="40"/>
      <c r="F63" s="40"/>
      <c r="G63" s="40"/>
      <c r="H63" s="40"/>
      <c r="I63" s="40"/>
      <c r="J63" s="40"/>
      <c r="K63" s="40"/>
      <c r="L63" s="40"/>
      <c r="M63" s="38"/>
      <c r="N63" s="4">
        <v>740</v>
      </c>
      <c r="O63" s="59">
        <v>0.53</v>
      </c>
      <c r="P63" s="42"/>
      <c r="Q63" s="67"/>
      <c r="R63" s="40"/>
      <c r="S63" s="40"/>
      <c r="T63" s="2">
        <v>7.3702692985534668</v>
      </c>
      <c r="U63" s="9">
        <v>0.68662500000000004</v>
      </c>
      <c r="V63" s="9">
        <v>1</v>
      </c>
      <c r="W63" s="9">
        <v>5.0606111571192747</v>
      </c>
      <c r="X63" s="9">
        <v>0</v>
      </c>
      <c r="Y63" s="14">
        <v>0</v>
      </c>
      <c r="Z63" s="9">
        <f t="shared" si="1"/>
        <v>5.0606111571192747</v>
      </c>
      <c r="AA63" s="43"/>
      <c r="AC63" s="3">
        <v>56.13943173752984</v>
      </c>
      <c r="AD63" s="44" t="s">
        <v>101</v>
      </c>
      <c r="AE63" s="3">
        <v>40.717765738506053</v>
      </c>
      <c r="AF63" s="44" t="s">
        <v>101</v>
      </c>
    </row>
    <row r="64" spans="1:32" x14ac:dyDescent="0.25">
      <c r="A64" s="38">
        <v>189</v>
      </c>
      <c r="B64" s="41">
        <v>0</v>
      </c>
      <c r="C64" s="40"/>
      <c r="D64" s="18"/>
      <c r="E64" s="40"/>
      <c r="F64" s="40"/>
      <c r="G64" s="40"/>
      <c r="H64" s="40"/>
      <c r="I64" s="40"/>
      <c r="J64" s="40"/>
      <c r="K64" s="40"/>
      <c r="L64" s="40"/>
      <c r="M64" s="55" t="s">
        <v>112</v>
      </c>
      <c r="N64" s="4">
        <v>760</v>
      </c>
      <c r="O64" s="5">
        <v>0.53</v>
      </c>
      <c r="P64" s="42"/>
      <c r="Q64" s="67"/>
      <c r="R64" s="40"/>
      <c r="S64" s="40"/>
      <c r="T64" s="2">
        <v>9.3146228790283203</v>
      </c>
      <c r="U64" s="9">
        <v>0.68662500000000004</v>
      </c>
      <c r="V64" s="9">
        <v>1</v>
      </c>
      <c r="W64" s="9">
        <v>6.395652934312821</v>
      </c>
      <c r="X64" s="9">
        <v>0</v>
      </c>
      <c r="Y64" s="14">
        <v>0</v>
      </c>
      <c r="Z64" s="9">
        <f t="shared" si="1"/>
        <v>6.395652934312821</v>
      </c>
      <c r="AA64" s="43"/>
      <c r="AC64" s="3">
        <v>62.535084671842661</v>
      </c>
      <c r="AD64" s="44" t="s">
        <v>101</v>
      </c>
      <c r="AE64" s="3">
        <v>47.674824091318875</v>
      </c>
      <c r="AF64" s="44" t="s">
        <v>101</v>
      </c>
    </row>
    <row r="65" spans="1:32" x14ac:dyDescent="0.25">
      <c r="A65" s="38">
        <v>190</v>
      </c>
      <c r="B65" s="41">
        <v>0</v>
      </c>
      <c r="C65" s="19">
        <v>0</v>
      </c>
      <c r="D65" s="18"/>
      <c r="E65" s="40"/>
      <c r="F65" s="40"/>
      <c r="G65" s="40"/>
      <c r="H65" s="40"/>
      <c r="I65" s="40"/>
      <c r="J65" s="40"/>
      <c r="K65" s="40"/>
      <c r="L65" s="40"/>
      <c r="M65" s="57"/>
      <c r="N65" s="4">
        <v>780</v>
      </c>
      <c r="O65" s="5">
        <v>0.53</v>
      </c>
      <c r="P65" s="42"/>
      <c r="Q65" s="67"/>
      <c r="R65" s="40"/>
      <c r="S65" s="40"/>
      <c r="T65" s="2">
        <v>6.588676929473877</v>
      </c>
      <c r="U65" s="9">
        <v>0.69349125</v>
      </c>
      <c r="V65" s="9">
        <v>1</v>
      </c>
      <c r="W65" s="9">
        <v>4.5691897996670008</v>
      </c>
      <c r="X65" s="9">
        <v>0</v>
      </c>
      <c r="Y65" s="14">
        <v>0</v>
      </c>
      <c r="Z65" s="9">
        <f t="shared" si="1"/>
        <v>4.5691897996670008</v>
      </c>
      <c r="AA65" s="43"/>
      <c r="AC65" s="3">
        <v>67.104274471509655</v>
      </c>
      <c r="AD65" s="44" t="s">
        <v>101</v>
      </c>
      <c r="AE65" s="3">
        <v>52.805419309485877</v>
      </c>
      <c r="AF65" s="44" t="s">
        <v>101</v>
      </c>
    </row>
    <row r="66" spans="1:32" x14ac:dyDescent="0.25">
      <c r="A66" s="38">
        <v>191</v>
      </c>
      <c r="B66" s="41">
        <v>0</v>
      </c>
      <c r="C66" s="40"/>
      <c r="D66" s="18"/>
      <c r="E66" s="19">
        <v>10.658333333333324</v>
      </c>
      <c r="F66" s="19">
        <v>15.113874126031334</v>
      </c>
      <c r="G66" s="19">
        <v>17.310758872377065</v>
      </c>
      <c r="H66" s="19">
        <v>15.738528015400734</v>
      </c>
      <c r="I66" s="19">
        <v>15.831270333633398</v>
      </c>
      <c r="J66" s="19">
        <v>16.03455659396333</v>
      </c>
      <c r="K66" s="19">
        <v>18.789466489557633</v>
      </c>
      <c r="L66" s="40"/>
      <c r="M66" s="56"/>
      <c r="N66" s="4">
        <v>800</v>
      </c>
      <c r="O66" s="5">
        <v>0.53</v>
      </c>
      <c r="P66" s="42"/>
      <c r="Q66" s="67"/>
      <c r="R66" s="40"/>
      <c r="S66" s="40"/>
      <c r="T66" s="2">
        <v>5.4283242225646973</v>
      </c>
      <c r="U66" s="9">
        <v>0.70035750000000008</v>
      </c>
      <c r="V66" s="9">
        <v>0.97489179959656991</v>
      </c>
      <c r="W66" s="9">
        <v>3.7063120393761464</v>
      </c>
      <c r="X66" s="9">
        <v>0</v>
      </c>
      <c r="Y66" s="14">
        <v>0</v>
      </c>
      <c r="Z66" s="9">
        <f t="shared" si="1"/>
        <v>3.7063120393761464</v>
      </c>
      <c r="AA66" s="43"/>
      <c r="AC66" s="3">
        <v>70.810586510885798</v>
      </c>
      <c r="AD66" s="19">
        <v>74.299671958572617</v>
      </c>
      <c r="AE66" s="3">
        <v>57.073136767362023</v>
      </c>
      <c r="AF66" s="19">
        <v>67.023773247074445</v>
      </c>
    </row>
    <row r="67" spans="1:32" x14ac:dyDescent="0.25">
      <c r="A67" s="38">
        <v>192</v>
      </c>
      <c r="B67" s="41">
        <v>0</v>
      </c>
      <c r="C67" s="40"/>
      <c r="D67" s="18"/>
      <c r="E67" s="40"/>
      <c r="F67" s="40"/>
      <c r="G67" s="40"/>
      <c r="H67" s="40"/>
      <c r="I67" s="40"/>
      <c r="J67" s="40"/>
      <c r="K67" s="40"/>
      <c r="L67" s="40"/>
      <c r="M67" s="57"/>
      <c r="N67" s="4">
        <v>820</v>
      </c>
      <c r="O67" s="5">
        <v>0.53</v>
      </c>
      <c r="P67" s="42"/>
      <c r="Q67" s="67"/>
      <c r="R67" s="40"/>
      <c r="S67" s="40"/>
      <c r="T67" s="2">
        <v>8.8507299423217773</v>
      </c>
      <c r="U67" s="9">
        <v>0.70722375000000004</v>
      </c>
      <c r="V67" s="9">
        <v>0.90028759990251583</v>
      </c>
      <c r="W67" s="9">
        <v>5.63530199422169</v>
      </c>
      <c r="X67" s="9">
        <v>0</v>
      </c>
      <c r="Y67" s="14">
        <v>0</v>
      </c>
      <c r="Z67" s="9">
        <f t="shared" si="1"/>
        <v>5.63530199422169</v>
      </c>
      <c r="AA67" s="43"/>
      <c r="AC67" s="3">
        <v>76.44588850510749</v>
      </c>
      <c r="AD67" s="44" t="s">
        <v>101</v>
      </c>
      <c r="AE67" s="3">
        <v>63.269844180083716</v>
      </c>
      <c r="AF67" s="44" t="s">
        <v>101</v>
      </c>
    </row>
    <row r="68" spans="1:32" x14ac:dyDescent="0.25">
      <c r="A68" s="38">
        <v>193</v>
      </c>
      <c r="B68" s="41">
        <v>0</v>
      </c>
      <c r="C68" s="40"/>
      <c r="D68" s="18"/>
      <c r="E68" s="40"/>
      <c r="F68" s="40"/>
      <c r="G68" s="40"/>
      <c r="H68" s="40"/>
      <c r="I68" s="40"/>
      <c r="J68" s="40"/>
      <c r="K68" s="40"/>
      <c r="L68" s="40"/>
      <c r="M68" s="56"/>
      <c r="N68" s="4">
        <v>840</v>
      </c>
      <c r="O68" s="5">
        <v>0.53</v>
      </c>
      <c r="P68" s="42"/>
      <c r="Q68" s="67"/>
      <c r="R68" s="40"/>
      <c r="S68" s="40"/>
      <c r="T68" s="2">
        <v>6.5225472450256348</v>
      </c>
      <c r="U68" s="9">
        <v>0.71409000000000011</v>
      </c>
      <c r="V68" s="9">
        <v>0.78470077669505456</v>
      </c>
      <c r="W68" s="9">
        <v>3.6548896352001168</v>
      </c>
      <c r="X68" s="9">
        <v>0</v>
      </c>
      <c r="Y68" s="14">
        <v>0</v>
      </c>
      <c r="Z68" s="9">
        <f t="shared" si="1"/>
        <v>3.6548896352001168</v>
      </c>
      <c r="AA68" s="43"/>
      <c r="AC68" s="3">
        <v>80.100778140307611</v>
      </c>
      <c r="AD68" s="44" t="s">
        <v>101</v>
      </c>
      <c r="AE68" s="3">
        <v>67.486139233783831</v>
      </c>
      <c r="AF68" s="44" t="s">
        <v>101</v>
      </c>
    </row>
    <row r="69" spans="1:32" x14ac:dyDescent="0.25">
      <c r="A69" s="38">
        <v>194</v>
      </c>
      <c r="B69" s="41">
        <v>0</v>
      </c>
      <c r="C69" s="40"/>
      <c r="D69" s="18"/>
      <c r="E69" s="40"/>
      <c r="F69" s="40"/>
      <c r="G69" s="40"/>
      <c r="H69" s="40"/>
      <c r="I69" s="40"/>
      <c r="J69" s="40"/>
      <c r="K69" s="40"/>
      <c r="L69" s="40"/>
      <c r="M69" s="55" t="s">
        <v>115</v>
      </c>
      <c r="N69" s="4">
        <v>860</v>
      </c>
      <c r="O69" s="59">
        <v>0.42</v>
      </c>
      <c r="P69" s="66">
        <v>1.6</v>
      </c>
      <c r="Q69" s="68">
        <v>94</v>
      </c>
      <c r="R69" s="40"/>
      <c r="S69" s="40"/>
      <c r="T69" s="2">
        <v>7.6912169456481934</v>
      </c>
      <c r="U69" s="9">
        <v>0.60401249999999995</v>
      </c>
      <c r="V69" s="9">
        <v>0.71759331671200288</v>
      </c>
      <c r="W69" s="9">
        <v>3.3336451796313349</v>
      </c>
      <c r="X69" s="9">
        <v>0</v>
      </c>
      <c r="Y69" s="14">
        <v>0</v>
      </c>
      <c r="Z69" s="9">
        <f t="shared" si="1"/>
        <v>3.3336451796313349</v>
      </c>
      <c r="AA69" s="43"/>
      <c r="AC69" s="3">
        <v>83.434423319938944</v>
      </c>
      <c r="AD69" s="44" t="s">
        <v>101</v>
      </c>
      <c r="AE69" s="3">
        <v>71.381189831915165</v>
      </c>
      <c r="AF69" s="44" t="s">
        <v>101</v>
      </c>
    </row>
    <row r="70" spans="1:32" x14ac:dyDescent="0.25">
      <c r="A70" s="38">
        <v>195</v>
      </c>
      <c r="B70" s="41">
        <v>0</v>
      </c>
      <c r="C70" s="40"/>
      <c r="D70" s="18"/>
      <c r="E70" s="19">
        <v>9.8625000000000007</v>
      </c>
      <c r="F70" s="19">
        <v>12.244960290762279</v>
      </c>
      <c r="G70" s="19">
        <v>15.629127257908724</v>
      </c>
      <c r="H70" s="19">
        <v>15.242732142181026</v>
      </c>
      <c r="I70" s="19">
        <v>15.338191419996424</v>
      </c>
      <c r="J70" s="19">
        <v>16.430258979093097</v>
      </c>
      <c r="K70" s="19">
        <v>18.530352719464002</v>
      </c>
      <c r="L70" s="40"/>
      <c r="M70" s="57"/>
      <c r="N70" s="4">
        <v>880</v>
      </c>
      <c r="O70" s="5">
        <v>0.53</v>
      </c>
      <c r="P70" s="42"/>
      <c r="Q70" s="67"/>
      <c r="R70" s="40"/>
      <c r="S70" s="40"/>
      <c r="T70" s="2">
        <v>9.8488254547119141</v>
      </c>
      <c r="U70" s="9">
        <v>0.72782250000000004</v>
      </c>
      <c r="V70" s="9">
        <v>0.65998165251389851</v>
      </c>
      <c r="W70" s="9">
        <v>4.7308783461874517</v>
      </c>
      <c r="X70" s="9">
        <v>0</v>
      </c>
      <c r="Y70" s="14">
        <v>0</v>
      </c>
      <c r="Z70" s="9">
        <f t="shared" si="1"/>
        <v>4.7308783461874517</v>
      </c>
      <c r="AA70" s="43"/>
      <c r="AC70" s="3">
        <v>88.165301666126396</v>
      </c>
      <c r="AD70" s="19">
        <v>90.632445927443896</v>
      </c>
      <c r="AE70" s="3">
        <v>76.673473596602619</v>
      </c>
      <c r="AF70" s="19">
        <v>84.841981819151641</v>
      </c>
    </row>
    <row r="71" spans="1:32" x14ac:dyDescent="0.25">
      <c r="A71" s="38">
        <v>196</v>
      </c>
      <c r="B71" s="41">
        <v>0</v>
      </c>
      <c r="C71" s="19">
        <v>12.121212121212121</v>
      </c>
      <c r="D71" s="18"/>
      <c r="E71" s="40"/>
      <c r="F71" s="40"/>
      <c r="G71" s="40"/>
      <c r="H71" s="40"/>
      <c r="I71" s="40"/>
      <c r="J71" s="40"/>
      <c r="K71" s="40"/>
      <c r="L71" s="40"/>
      <c r="M71" s="38"/>
      <c r="N71" s="4">
        <v>900</v>
      </c>
      <c r="O71" s="59">
        <v>0.53</v>
      </c>
      <c r="P71" s="42"/>
      <c r="Q71" s="67"/>
      <c r="R71" s="40"/>
      <c r="S71" s="40"/>
      <c r="T71" s="2">
        <v>6.6659183502197266</v>
      </c>
      <c r="U71" s="9">
        <v>0.73468875000000011</v>
      </c>
      <c r="V71" s="9">
        <v>0.5744199162272331</v>
      </c>
      <c r="W71" s="9">
        <v>2.8131498637924102</v>
      </c>
      <c r="X71" s="9">
        <v>8.1698903601280293E-2</v>
      </c>
      <c r="Y71" s="14">
        <v>0</v>
      </c>
      <c r="Z71" s="9">
        <f t="shared" si="1"/>
        <v>2.8948487673936905</v>
      </c>
      <c r="AA71" s="43"/>
      <c r="AC71" s="3">
        <v>78.938938312307954</v>
      </c>
      <c r="AD71" s="44" t="s">
        <v>101</v>
      </c>
      <c r="AE71" s="3">
        <v>68.008515661284179</v>
      </c>
      <c r="AF71" s="44" t="s">
        <v>101</v>
      </c>
    </row>
    <row r="72" spans="1:32" x14ac:dyDescent="0.25">
      <c r="A72" s="38">
        <v>197</v>
      </c>
      <c r="B72" s="41">
        <v>0</v>
      </c>
      <c r="C72" s="40"/>
      <c r="D72" s="18"/>
      <c r="E72" s="40"/>
      <c r="F72" s="40"/>
      <c r="G72" s="40"/>
      <c r="H72" s="40"/>
      <c r="I72" s="40"/>
      <c r="J72" s="40"/>
      <c r="K72" s="40"/>
      <c r="L72" s="40"/>
      <c r="M72" s="57"/>
      <c r="N72" s="4">
        <v>910</v>
      </c>
      <c r="O72" s="5">
        <v>0.53</v>
      </c>
      <c r="P72" s="42"/>
      <c r="Q72" s="67"/>
      <c r="R72" s="40"/>
      <c r="S72" s="40"/>
      <c r="T72" s="2">
        <v>9.2482566833496094</v>
      </c>
      <c r="U72" s="9">
        <v>0.74155500000000008</v>
      </c>
      <c r="V72" s="9">
        <v>0.77370226805954667</v>
      </c>
      <c r="W72" s="9">
        <v>5.3061205495149855</v>
      </c>
      <c r="X72" s="9">
        <v>0</v>
      </c>
      <c r="Y72" s="14">
        <v>0</v>
      </c>
      <c r="Z72" s="9">
        <f t="shared" si="1"/>
        <v>5.3061205495149855</v>
      </c>
      <c r="AA72" s="43"/>
      <c r="AC72" s="3">
        <v>84.24505886182294</v>
      </c>
      <c r="AD72" s="44" t="s">
        <v>101</v>
      </c>
      <c r="AE72" s="3">
        <v>73.595338920049159</v>
      </c>
      <c r="AF72" s="44" t="s">
        <v>101</v>
      </c>
    </row>
    <row r="73" spans="1:32" x14ac:dyDescent="0.25">
      <c r="A73" s="38">
        <v>198</v>
      </c>
      <c r="B73" s="41">
        <v>0</v>
      </c>
      <c r="C73" s="40"/>
      <c r="D73" s="18"/>
      <c r="E73" s="19">
        <v>13.137499999999999</v>
      </c>
      <c r="F73" s="19">
        <v>11.722549315057559</v>
      </c>
      <c r="G73" s="19">
        <v>14.765689880175447</v>
      </c>
      <c r="H73" s="19">
        <v>14.214386366783399</v>
      </c>
      <c r="I73" s="19">
        <v>14.899568038670424</v>
      </c>
      <c r="J73" s="19">
        <v>15.880918527340473</v>
      </c>
      <c r="K73" s="19">
        <v>17.940554588351702</v>
      </c>
      <c r="L73" s="40"/>
      <c r="M73" s="55" t="s">
        <v>114</v>
      </c>
      <c r="N73" s="4">
        <v>920</v>
      </c>
      <c r="O73" s="59">
        <v>0.51</v>
      </c>
      <c r="P73" s="66"/>
      <c r="Q73" s="68">
        <v>96</v>
      </c>
      <c r="R73" s="40"/>
      <c r="S73" s="40"/>
      <c r="T73" s="2">
        <v>7.3063406944274902</v>
      </c>
      <c r="U73" s="9">
        <v>0.7263487500000001</v>
      </c>
      <c r="V73" s="9">
        <v>0.66859291995012438</v>
      </c>
      <c r="W73" s="9">
        <v>3.5481901529324564</v>
      </c>
      <c r="X73" s="9">
        <v>0</v>
      </c>
      <c r="Y73" s="14">
        <v>0</v>
      </c>
      <c r="Z73" s="9">
        <f t="shared" si="1"/>
        <v>3.5481901529324564</v>
      </c>
      <c r="AA73" s="43"/>
      <c r="AC73" s="3">
        <v>87.793249014755403</v>
      </c>
      <c r="AD73" s="19">
        <v>92.96252831395077</v>
      </c>
      <c r="AE73" s="3">
        <v>77.424231782231615</v>
      </c>
      <c r="AF73" s="19">
        <v>87.197676840769191</v>
      </c>
    </row>
    <row r="74" spans="1:32" x14ac:dyDescent="0.25">
      <c r="A74" s="38">
        <v>199</v>
      </c>
      <c r="B74" s="41">
        <v>0</v>
      </c>
      <c r="C74" s="40"/>
      <c r="D74" s="18"/>
      <c r="E74" s="40"/>
      <c r="F74" s="40"/>
      <c r="G74" s="40"/>
      <c r="H74" s="40"/>
      <c r="I74" s="40"/>
      <c r="J74" s="40"/>
      <c r="K74" s="40"/>
      <c r="L74" s="40"/>
      <c r="M74" s="38"/>
      <c r="N74" s="4">
        <v>930</v>
      </c>
      <c r="O74" s="5">
        <v>0.55000000000000004</v>
      </c>
      <c r="P74" s="42"/>
      <c r="Q74" s="67"/>
      <c r="R74" s="40"/>
      <c r="S74" s="40"/>
      <c r="T74" s="2">
        <v>7.5017223358154297</v>
      </c>
      <c r="U74" s="9">
        <v>0.77756250000000005</v>
      </c>
      <c r="V74" s="9">
        <v>0.60211415618111563</v>
      </c>
      <c r="W74" s="9">
        <v>3.5121667798154848</v>
      </c>
      <c r="X74" s="9">
        <v>0</v>
      </c>
      <c r="Y74" s="14">
        <v>0</v>
      </c>
      <c r="Z74" s="9">
        <f t="shared" si="1"/>
        <v>3.5121667798154848</v>
      </c>
      <c r="AA74" s="43"/>
      <c r="AC74" s="3">
        <v>91.305415794570891</v>
      </c>
      <c r="AD74" s="44" t="s">
        <v>101</v>
      </c>
      <c r="AE74" s="3">
        <v>81.217101271297096</v>
      </c>
      <c r="AF74" s="44" t="s">
        <v>101</v>
      </c>
    </row>
    <row r="75" spans="1:32" x14ac:dyDescent="0.25">
      <c r="A75" s="38">
        <v>200</v>
      </c>
      <c r="B75" s="41">
        <v>0</v>
      </c>
      <c r="C75" s="40"/>
      <c r="D75" s="18"/>
      <c r="E75" s="40"/>
      <c r="F75" s="40"/>
      <c r="G75" s="40"/>
      <c r="H75" s="40"/>
      <c r="I75" s="40"/>
      <c r="J75" s="40"/>
      <c r="K75" s="40"/>
      <c r="L75" s="40"/>
      <c r="M75" s="56"/>
      <c r="N75" s="4">
        <v>940</v>
      </c>
      <c r="O75" s="5">
        <v>0.56999999999999995</v>
      </c>
      <c r="P75" s="42"/>
      <c r="Q75" s="67"/>
      <c r="R75" s="40"/>
      <c r="S75" s="40"/>
      <c r="T75" s="2">
        <v>6.7137589454650879</v>
      </c>
      <c r="U75" s="9">
        <v>0.80710874999999993</v>
      </c>
      <c r="V75" s="9">
        <v>0.53753985145902161</v>
      </c>
      <c r="W75" s="9">
        <v>2.912785249212781</v>
      </c>
      <c r="X75" s="9">
        <v>0</v>
      </c>
      <c r="Y75" s="14">
        <v>0</v>
      </c>
      <c r="Z75" s="9">
        <f t="shared" si="1"/>
        <v>2.912785249212781</v>
      </c>
      <c r="AA75" s="43"/>
      <c r="AC75" s="3">
        <v>94.218201043783665</v>
      </c>
      <c r="AD75" s="44" t="s">
        <v>101</v>
      </c>
      <c r="AE75" s="3">
        <v>84.410589229759864</v>
      </c>
      <c r="AF75" s="44" t="s">
        <v>101</v>
      </c>
    </row>
    <row r="76" spans="1:32" x14ac:dyDescent="0.25">
      <c r="A76" s="38">
        <v>201</v>
      </c>
      <c r="B76" s="50">
        <v>1</v>
      </c>
      <c r="C76" s="40"/>
      <c r="D76" s="18"/>
      <c r="E76" s="19">
        <v>10.12083333333333</v>
      </c>
      <c r="F76" s="19">
        <v>11.471432737344657</v>
      </c>
      <c r="G76" s="19">
        <v>14.060699376105774</v>
      </c>
      <c r="H76" s="19">
        <v>13.704807182900975</v>
      </c>
      <c r="I76" s="19">
        <v>15.037260558560924</v>
      </c>
      <c r="J76" s="19">
        <v>15.964109901449174</v>
      </c>
      <c r="K76" s="19">
        <v>18.2270181241534</v>
      </c>
      <c r="L76" s="40"/>
      <c r="M76" s="55" t="s">
        <v>114</v>
      </c>
      <c r="N76" s="4">
        <v>950</v>
      </c>
      <c r="O76" s="5">
        <v>0.59</v>
      </c>
      <c r="P76" s="42"/>
      <c r="Q76" s="68">
        <v>106</v>
      </c>
      <c r="R76" s="40"/>
      <c r="S76" s="40"/>
      <c r="T76" s="2">
        <v>8.4427824020385742</v>
      </c>
      <c r="U76" s="9">
        <v>0.83706000000000014</v>
      </c>
      <c r="V76" s="9">
        <v>0.48640558609984952</v>
      </c>
      <c r="W76" s="9">
        <v>3.437484426388361</v>
      </c>
      <c r="X76" s="9">
        <v>0.3075</v>
      </c>
      <c r="Y76" s="14">
        <v>0</v>
      </c>
      <c r="Z76" s="9">
        <f t="shared" si="1"/>
        <v>3.7449844263883612</v>
      </c>
      <c r="AA76" s="43"/>
      <c r="AC76" s="3">
        <v>96.963185470172036</v>
      </c>
      <c r="AD76" s="19">
        <v>101.88458711094579</v>
      </c>
      <c r="AE76" s="3">
        <v>87.436276365398228</v>
      </c>
      <c r="AF76" s="19">
        <v>96.940506793846751</v>
      </c>
    </row>
    <row r="77" spans="1:32" x14ac:dyDescent="0.25">
      <c r="A77" s="38">
        <v>202</v>
      </c>
      <c r="B77" s="40">
        <v>0</v>
      </c>
      <c r="C77" s="19">
        <v>30.113636363636367</v>
      </c>
      <c r="D77" s="18"/>
      <c r="E77" s="40"/>
      <c r="F77" s="40"/>
      <c r="G77" s="40"/>
      <c r="H77" s="40"/>
      <c r="I77" s="40"/>
      <c r="J77" s="40"/>
      <c r="K77" s="40"/>
      <c r="L77" s="40"/>
      <c r="M77" s="38"/>
      <c r="N77" s="4">
        <v>955</v>
      </c>
      <c r="O77" s="5">
        <v>0.61</v>
      </c>
      <c r="P77" s="42"/>
      <c r="Q77" s="67"/>
      <c r="R77" s="40"/>
      <c r="S77" s="40"/>
      <c r="T77" s="2">
        <v>4.6332740783691406</v>
      </c>
      <c r="U77" s="9">
        <v>0.86741624999999989</v>
      </c>
      <c r="V77" s="9">
        <v>0.43190943583789704</v>
      </c>
      <c r="W77" s="9">
        <v>1.7358341864484546</v>
      </c>
      <c r="X77" s="9">
        <v>0.62441518656469697</v>
      </c>
      <c r="Y77" s="14">
        <v>0</v>
      </c>
      <c r="Z77" s="9">
        <f t="shared" si="1"/>
        <v>2.3602493730131515</v>
      </c>
      <c r="AA77" s="43"/>
      <c r="AC77" s="3">
        <v>69.209798479548823</v>
      </c>
      <c r="AD77" s="44" t="s">
        <v>101</v>
      </c>
      <c r="AE77" s="3">
        <v>59.823240729400013</v>
      </c>
      <c r="AF77" s="44" t="s">
        <v>101</v>
      </c>
    </row>
    <row r="78" spans="1:32" x14ac:dyDescent="0.25">
      <c r="A78" s="38">
        <v>203</v>
      </c>
      <c r="B78" s="41">
        <v>0</v>
      </c>
      <c r="C78" s="40"/>
      <c r="D78" s="18"/>
      <c r="E78" s="19">
        <v>24.175000000000001</v>
      </c>
      <c r="F78" s="19">
        <v>16.194363973238374</v>
      </c>
      <c r="G78" s="19">
        <v>14.013931498690823</v>
      </c>
      <c r="H78" s="19">
        <v>14.104415900441925</v>
      </c>
      <c r="I78" s="19">
        <v>14.907180308557848</v>
      </c>
      <c r="J78" s="19">
        <v>16.128258713205224</v>
      </c>
      <c r="K78" s="19">
        <v>18.741857189311002</v>
      </c>
      <c r="L78" s="40"/>
      <c r="M78" s="56"/>
      <c r="N78" s="4">
        <v>960</v>
      </c>
      <c r="O78" s="5">
        <v>0.63</v>
      </c>
      <c r="P78" s="66">
        <v>3.14</v>
      </c>
      <c r="Q78" s="67"/>
      <c r="R78" s="40"/>
      <c r="S78" s="40"/>
      <c r="T78" s="2">
        <v>7.0463433265686035</v>
      </c>
      <c r="U78" s="9">
        <v>0.89817749999999996</v>
      </c>
      <c r="V78" s="9">
        <v>1</v>
      </c>
      <c r="W78" s="9">
        <v>6.3288670331990717</v>
      </c>
      <c r="X78" s="9">
        <v>0</v>
      </c>
      <c r="Y78" s="14">
        <v>0</v>
      </c>
      <c r="Z78" s="9">
        <f t="shared" si="1"/>
        <v>6.3288670331990717</v>
      </c>
      <c r="AA78" s="43"/>
      <c r="AC78" s="3">
        <v>75.538665512747897</v>
      </c>
      <c r="AD78" s="19">
        <v>65.576020882886624</v>
      </c>
      <c r="AE78" s="3">
        <v>66.292459117224084</v>
      </c>
      <c r="AF78" s="19">
        <v>61.48599644328435</v>
      </c>
    </row>
    <row r="79" spans="1:32" x14ac:dyDescent="0.25">
      <c r="A79" s="38">
        <v>204</v>
      </c>
      <c r="B79" s="41">
        <v>0</v>
      </c>
      <c r="C79" s="40"/>
      <c r="D79" s="18"/>
      <c r="E79" s="40"/>
      <c r="F79" s="40"/>
      <c r="G79" s="40"/>
      <c r="H79" s="40"/>
      <c r="I79" s="40"/>
      <c r="J79" s="40"/>
      <c r="K79" s="40"/>
      <c r="L79" s="40"/>
      <c r="M79" s="38"/>
      <c r="N79" s="4">
        <v>965</v>
      </c>
      <c r="O79" s="59">
        <v>0.77</v>
      </c>
      <c r="P79" s="42"/>
      <c r="Q79" s="67"/>
      <c r="R79" s="40"/>
      <c r="S79" s="40"/>
      <c r="T79" s="2">
        <v>6.3669853210449219</v>
      </c>
      <c r="U79" s="9">
        <v>1.06906875</v>
      </c>
      <c r="V79" s="9">
        <v>0.87640508754478541</v>
      </c>
      <c r="W79" s="9">
        <v>5.965465981307152</v>
      </c>
      <c r="X79" s="9">
        <v>0</v>
      </c>
      <c r="Y79" s="14">
        <v>0</v>
      </c>
      <c r="Z79" s="9">
        <f t="shared" si="1"/>
        <v>5.965465981307152</v>
      </c>
      <c r="AA79" s="43"/>
      <c r="AC79" s="3">
        <v>81.504131494055045</v>
      </c>
      <c r="AD79" s="44" t="s">
        <v>101</v>
      </c>
      <c r="AE79" s="3">
        <v>72.398276453156228</v>
      </c>
      <c r="AF79" s="44" t="s">
        <v>101</v>
      </c>
    </row>
    <row r="80" spans="1:32" x14ac:dyDescent="0.25">
      <c r="A80" s="38">
        <v>205</v>
      </c>
      <c r="B80" s="41">
        <v>0</v>
      </c>
      <c r="C80" s="19">
        <v>0</v>
      </c>
      <c r="D80" s="18"/>
      <c r="E80" s="40"/>
      <c r="F80" s="40"/>
      <c r="G80" s="40"/>
      <c r="H80" s="40"/>
      <c r="I80" s="40"/>
      <c r="J80" s="40"/>
      <c r="K80" s="40"/>
      <c r="L80" s="40"/>
      <c r="M80" s="55" t="s">
        <v>116</v>
      </c>
      <c r="N80" s="4">
        <v>970</v>
      </c>
      <c r="O80" s="5">
        <v>0.67</v>
      </c>
      <c r="P80" s="42"/>
      <c r="Q80" s="68">
        <v>119</v>
      </c>
      <c r="R80" s="40"/>
      <c r="S80" s="40"/>
      <c r="T80" s="2">
        <v>7.6802682876586914</v>
      </c>
      <c r="U80" s="9">
        <v>0.96091500000000007</v>
      </c>
      <c r="V80" s="9">
        <v>0.7586831038827393</v>
      </c>
      <c r="W80" s="9">
        <v>5.5991457959593109</v>
      </c>
      <c r="X80" s="9">
        <v>0</v>
      </c>
      <c r="Y80" s="14">
        <v>0</v>
      </c>
      <c r="Z80" s="9">
        <f t="shared" si="1"/>
        <v>5.5991457959593109</v>
      </c>
      <c r="AA80" s="43"/>
      <c r="AC80" s="3">
        <v>87.103277290014361</v>
      </c>
      <c r="AD80" s="44" t="s">
        <v>101</v>
      </c>
      <c r="AE80" s="3">
        <v>78.137773603740541</v>
      </c>
      <c r="AF80" s="44" t="s">
        <v>101</v>
      </c>
    </row>
    <row r="81" spans="1:32" x14ac:dyDescent="0.25">
      <c r="A81" s="38">
        <v>206</v>
      </c>
      <c r="B81" s="50">
        <v>2.032</v>
      </c>
      <c r="C81" s="40"/>
      <c r="D81" s="18"/>
      <c r="E81" s="40"/>
      <c r="F81" s="40"/>
      <c r="G81" s="40"/>
      <c r="H81" s="40"/>
      <c r="I81" s="40"/>
      <c r="J81" s="40"/>
      <c r="K81" s="40"/>
      <c r="L81" s="40"/>
      <c r="M81" s="38"/>
      <c r="N81" s="4">
        <v>975</v>
      </c>
      <c r="O81" s="5">
        <v>0.69</v>
      </c>
      <c r="P81" s="42"/>
      <c r="Q81" s="67"/>
      <c r="R81" s="40"/>
      <c r="S81" s="40"/>
      <c r="T81" s="2">
        <v>4.1502041816711426</v>
      </c>
      <c r="U81" s="9">
        <v>0.99289124999999989</v>
      </c>
      <c r="V81" s="9">
        <v>0.6493293805790824</v>
      </c>
      <c r="W81" s="9">
        <v>2.6756924991030377</v>
      </c>
      <c r="X81" s="9">
        <v>0.47244000000000019</v>
      </c>
      <c r="Y81" s="14">
        <v>0</v>
      </c>
      <c r="Z81" s="9">
        <f t="shared" si="1"/>
        <v>3.1481324991030379</v>
      </c>
      <c r="AA81" s="43"/>
      <c r="AC81" s="3">
        <v>88.219409789117393</v>
      </c>
      <c r="AD81" s="44" t="s">
        <v>101</v>
      </c>
      <c r="AE81" s="3">
        <v>79.394257457468569</v>
      </c>
      <c r="AF81" s="44" t="s">
        <v>101</v>
      </c>
    </row>
    <row r="82" spans="1:32" x14ac:dyDescent="0.25">
      <c r="A82" s="38">
        <v>207</v>
      </c>
      <c r="B82" s="41">
        <v>0</v>
      </c>
      <c r="C82" s="40"/>
      <c r="D82" s="18"/>
      <c r="E82" s="40"/>
      <c r="F82" s="40"/>
      <c r="G82" s="40"/>
      <c r="H82" s="40"/>
      <c r="I82" s="40"/>
      <c r="J82" s="40"/>
      <c r="K82" s="40"/>
      <c r="L82" s="40"/>
      <c r="M82" s="56"/>
      <c r="N82" s="4">
        <v>980</v>
      </c>
      <c r="O82" s="5">
        <v>0.71</v>
      </c>
      <c r="P82" s="42"/>
      <c r="Q82" s="67"/>
      <c r="R82" s="40"/>
      <c r="S82" s="40"/>
      <c r="T82" s="2">
        <v>6.4117083549499512</v>
      </c>
      <c r="U82" s="9">
        <v>1.0252724999999998</v>
      </c>
      <c r="V82" s="9">
        <v>0.63075779298226453</v>
      </c>
      <c r="W82" s="9">
        <v>4.1464429405350867</v>
      </c>
      <c r="X82" s="9">
        <v>0</v>
      </c>
      <c r="Y82" s="14">
        <v>0</v>
      </c>
      <c r="Z82" s="9">
        <f t="shared" si="1"/>
        <v>4.1464429405350867</v>
      </c>
      <c r="AA82" s="43"/>
      <c r="AC82" s="3">
        <v>92.365852729652474</v>
      </c>
      <c r="AD82" s="44" t="s">
        <v>101</v>
      </c>
      <c r="AE82" s="3">
        <v>83.681051752628647</v>
      </c>
      <c r="AF82" s="44" t="s">
        <v>101</v>
      </c>
    </row>
    <row r="83" spans="1:32" x14ac:dyDescent="0.25">
      <c r="A83" s="38">
        <v>208</v>
      </c>
      <c r="B83" s="50">
        <v>14</v>
      </c>
      <c r="C83" s="40"/>
      <c r="D83" s="18"/>
      <c r="E83" s="19">
        <v>10.816666666666665</v>
      </c>
      <c r="F83" s="19">
        <v>12.722469135640699</v>
      </c>
      <c r="G83" s="19">
        <v>13.708580388772299</v>
      </c>
      <c r="H83" s="19">
        <v>13.216386796405601</v>
      </c>
      <c r="I83" s="19">
        <v>14.775147333324874</v>
      </c>
      <c r="J83" s="19">
        <v>16.215093293440148</v>
      </c>
      <c r="K83" s="19">
        <v>18.308269060376325</v>
      </c>
      <c r="L83" s="40"/>
      <c r="M83" s="58" t="s">
        <v>119</v>
      </c>
      <c r="N83" s="4">
        <v>985</v>
      </c>
      <c r="O83" s="59">
        <v>0.68</v>
      </c>
      <c r="P83" s="66">
        <v>3.37</v>
      </c>
      <c r="Q83" s="68">
        <v>129</v>
      </c>
      <c r="R83" s="40"/>
      <c r="S83" s="40"/>
      <c r="T83" s="2">
        <v>5.2331533432006836</v>
      </c>
      <c r="U83" s="9">
        <v>0.99781500000000001</v>
      </c>
      <c r="V83" s="9">
        <v>0.55185331452444308</v>
      </c>
      <c r="W83" s="9">
        <v>2.8816228842159437</v>
      </c>
      <c r="X83" s="9">
        <v>2.3515304589847399</v>
      </c>
      <c r="Y83" s="14">
        <v>0</v>
      </c>
      <c r="Z83" s="9">
        <f t="shared" si="1"/>
        <v>5.2331533432006836</v>
      </c>
      <c r="AA83" s="43"/>
      <c r="AC83" s="3">
        <v>84.127475613868413</v>
      </c>
      <c r="AD83" s="19">
        <v>99.609346037544213</v>
      </c>
      <c r="AE83" s="3">
        <v>75.583025991469583</v>
      </c>
      <c r="AF83" s="19">
        <v>96.078220580207841</v>
      </c>
    </row>
    <row r="84" spans="1:32" x14ac:dyDescent="0.25">
      <c r="A84" s="38">
        <v>209</v>
      </c>
      <c r="B84" s="41">
        <v>0</v>
      </c>
      <c r="C84" s="40"/>
      <c r="D84" s="18"/>
      <c r="E84" s="40"/>
      <c r="F84" s="40"/>
      <c r="G84" s="40"/>
      <c r="H84" s="40"/>
      <c r="I84" s="40"/>
      <c r="J84" s="40"/>
      <c r="K84" s="40"/>
      <c r="L84" s="40"/>
      <c r="M84" s="38"/>
      <c r="N84" s="4">
        <v>990</v>
      </c>
      <c r="O84" s="5">
        <v>0.74</v>
      </c>
      <c r="P84" s="42"/>
      <c r="Q84" s="67"/>
      <c r="R84" s="40"/>
      <c r="S84" s="40"/>
      <c r="T84" s="2">
        <v>4.608281135559082</v>
      </c>
      <c r="U84" s="9">
        <v>1.0790999999999999</v>
      </c>
      <c r="V84" s="9">
        <v>0.71979106375577107</v>
      </c>
      <c r="W84" s="9">
        <v>3.5793742474791173</v>
      </c>
      <c r="X84" s="9">
        <v>0.52846954101525911</v>
      </c>
      <c r="Y84" s="14">
        <v>0</v>
      </c>
      <c r="Z84" s="9">
        <f t="shared" si="1"/>
        <v>4.1078437884943764</v>
      </c>
      <c r="AA84" s="43"/>
      <c r="AC84" s="3">
        <v>87.706849861347536</v>
      </c>
      <c r="AD84" s="44" t="s">
        <v>101</v>
      </c>
      <c r="AE84" s="3">
        <v>79.302751593573703</v>
      </c>
      <c r="AF84" s="44" t="s">
        <v>101</v>
      </c>
    </row>
    <row r="85" spans="1:32" x14ac:dyDescent="0.25">
      <c r="A85" s="38">
        <v>210</v>
      </c>
      <c r="B85" s="50">
        <v>19</v>
      </c>
      <c r="C85" s="19">
        <v>5.05</v>
      </c>
      <c r="D85" s="18"/>
      <c r="E85" s="40"/>
      <c r="F85" s="40"/>
      <c r="G85" s="40"/>
      <c r="H85" s="40"/>
      <c r="I85" s="40"/>
      <c r="J85" s="40"/>
      <c r="K85" s="40"/>
      <c r="L85" s="40"/>
      <c r="M85" s="58" t="s">
        <v>123</v>
      </c>
      <c r="N85" s="4">
        <v>995</v>
      </c>
      <c r="O85" s="5">
        <v>0.75</v>
      </c>
      <c r="P85" s="42"/>
      <c r="Q85" s="67"/>
      <c r="R85" s="19">
        <v>33.700000000000003</v>
      </c>
      <c r="S85" s="40"/>
      <c r="T85" s="2">
        <v>3.8522322177886963</v>
      </c>
      <c r="U85" s="9">
        <v>1.10034375</v>
      </c>
      <c r="V85" s="9">
        <v>0.65239753081567675</v>
      </c>
      <c r="W85" s="9">
        <v>2.7653693736733742</v>
      </c>
      <c r="X85" s="9">
        <v>1.0868628441153221</v>
      </c>
      <c r="Y85" s="14">
        <v>0</v>
      </c>
      <c r="Z85" s="9">
        <f t="shared" si="1"/>
        <v>3.8522322177886963</v>
      </c>
      <c r="AA85" s="43"/>
      <c r="AC85" s="3">
        <v>68.672219235020918</v>
      </c>
      <c r="AD85" s="44" t="s">
        <v>101</v>
      </c>
      <c r="AE85" s="3">
        <v>60.408472321872082</v>
      </c>
      <c r="AF85" s="44" t="s">
        <v>101</v>
      </c>
    </row>
    <row r="86" spans="1:32" x14ac:dyDescent="0.25">
      <c r="A86" s="38">
        <v>211</v>
      </c>
      <c r="B86" s="41">
        <v>0</v>
      </c>
      <c r="C86" s="40"/>
      <c r="D86" s="18"/>
      <c r="E86" s="40"/>
      <c r="F86" s="40"/>
      <c r="G86" s="40"/>
      <c r="H86" s="40"/>
      <c r="I86" s="40"/>
      <c r="J86" s="40"/>
      <c r="K86" s="40"/>
      <c r="L86" s="40"/>
      <c r="M86" s="38"/>
      <c r="N86" s="4">
        <v>1000</v>
      </c>
      <c r="O86" s="5">
        <v>0.76</v>
      </c>
      <c r="P86" s="42"/>
      <c r="Q86" s="67"/>
      <c r="R86" s="40"/>
      <c r="S86" s="40"/>
      <c r="T86" s="2">
        <v>3.7936077117919922</v>
      </c>
      <c r="U86" s="9">
        <v>1.1217900000000001</v>
      </c>
      <c r="V86" s="9">
        <v>1</v>
      </c>
      <c r="W86" s="9">
        <v>4.255631195011139</v>
      </c>
      <c r="X86" s="9">
        <v>0</v>
      </c>
      <c r="Y86" s="14">
        <v>0</v>
      </c>
      <c r="Z86" s="9">
        <f t="shared" si="1"/>
        <v>4.255631195011139</v>
      </c>
      <c r="AA86" s="43"/>
      <c r="AC86" s="3">
        <v>72.927850430032052</v>
      </c>
      <c r="AD86" s="44" t="s">
        <v>101</v>
      </c>
      <c r="AE86" s="3">
        <v>64.804454871508213</v>
      </c>
      <c r="AF86" s="44" t="s">
        <v>101</v>
      </c>
    </row>
    <row r="87" spans="1:32" x14ac:dyDescent="0.25">
      <c r="A87" s="38">
        <v>212</v>
      </c>
      <c r="B87" s="41">
        <v>0</v>
      </c>
      <c r="C87" s="40"/>
      <c r="D87" s="18"/>
      <c r="E87" s="19">
        <v>22.005555555555567</v>
      </c>
      <c r="F87" s="19">
        <v>15.260460699489949</v>
      </c>
      <c r="G87" s="19">
        <v>14.157011775045248</v>
      </c>
      <c r="H87" s="19">
        <v>13.646666785175951</v>
      </c>
      <c r="I87" s="19">
        <v>14.917318402018147</v>
      </c>
      <c r="J87" s="19">
        <v>16.052039491692199</v>
      </c>
      <c r="K87" s="19">
        <v>18.440719245866852</v>
      </c>
      <c r="L87" s="40"/>
      <c r="M87" s="58" t="s">
        <v>121</v>
      </c>
      <c r="N87" s="4">
        <v>1005</v>
      </c>
      <c r="O87" s="5">
        <v>0.77</v>
      </c>
      <c r="P87" s="42"/>
      <c r="Q87" s="68">
        <v>131</v>
      </c>
      <c r="R87" s="40"/>
      <c r="S87" s="40"/>
      <c r="T87" s="2">
        <v>5.2120404243469238</v>
      </c>
      <c r="U87" s="9">
        <v>1.05047625</v>
      </c>
      <c r="V87" s="9">
        <v>0.94996373529534184</v>
      </c>
      <c r="W87" s="9">
        <v>5.2011698920460665</v>
      </c>
      <c r="X87" s="9">
        <v>1.0870532300857327E-2</v>
      </c>
      <c r="Y87" s="14">
        <v>0</v>
      </c>
      <c r="Z87" s="9">
        <f t="shared" si="1"/>
        <v>5.2120404243469238</v>
      </c>
      <c r="AA87" s="43"/>
      <c r="AC87" s="3">
        <v>78.129020322078119</v>
      </c>
      <c r="AD87" s="19">
        <v>72.575903887533187</v>
      </c>
      <c r="AE87" s="3">
        <v>70.145976118179277</v>
      </c>
      <c r="AF87" s="19">
        <v>70.324904565862383</v>
      </c>
    </row>
    <row r="88" spans="1:32" x14ac:dyDescent="0.25">
      <c r="A88" s="38">
        <v>213</v>
      </c>
      <c r="B88" s="41">
        <v>0</v>
      </c>
      <c r="C88" s="40"/>
      <c r="D88" s="18"/>
      <c r="E88" s="40"/>
      <c r="F88" s="40"/>
      <c r="G88" s="40"/>
      <c r="H88" s="40"/>
      <c r="I88" s="40"/>
      <c r="J88" s="40"/>
      <c r="K88" s="40"/>
      <c r="L88" s="40"/>
      <c r="M88" s="38"/>
      <c r="N88" s="4">
        <v>1010</v>
      </c>
      <c r="O88" s="5">
        <v>0.78</v>
      </c>
      <c r="P88" s="42"/>
      <c r="Q88" s="67"/>
      <c r="R88" s="40"/>
      <c r="S88" s="40"/>
      <c r="T88" s="2">
        <v>5.8152828216552734</v>
      </c>
      <c r="U88" s="9">
        <v>1.1652899999999999</v>
      </c>
      <c r="V88" s="9">
        <v>0.85074645617305777</v>
      </c>
      <c r="W88" s="9">
        <v>5.7650756348380146</v>
      </c>
      <c r="X88" s="9">
        <v>5.0207186817258886E-2</v>
      </c>
      <c r="Y88" s="14">
        <v>0</v>
      </c>
      <c r="Z88" s="9">
        <f t="shared" si="1"/>
        <v>5.8152828216552734</v>
      </c>
      <c r="AA88" s="43"/>
      <c r="AC88" s="3">
        <v>83.894095956916132</v>
      </c>
      <c r="AD88" s="44" t="s">
        <v>101</v>
      </c>
      <c r="AE88" s="3">
        <v>76.051403107642287</v>
      </c>
      <c r="AF88" s="44" t="s">
        <v>101</v>
      </c>
    </row>
    <row r="89" spans="1:32" x14ac:dyDescent="0.25">
      <c r="A89" s="38">
        <v>214</v>
      </c>
      <c r="B89" s="41">
        <v>0</v>
      </c>
      <c r="C89" s="40"/>
      <c r="D89" s="18"/>
      <c r="E89" s="40"/>
      <c r="F89" s="40"/>
      <c r="G89" s="40"/>
      <c r="H89" s="40"/>
      <c r="I89" s="40"/>
      <c r="J89" s="40"/>
      <c r="K89" s="40"/>
      <c r="L89" s="40"/>
      <c r="M89" s="56"/>
      <c r="N89" s="4">
        <v>1015</v>
      </c>
      <c r="O89" s="5">
        <v>0.79</v>
      </c>
      <c r="P89" s="42"/>
      <c r="Q89" s="67"/>
      <c r="R89" s="40"/>
      <c r="S89" s="40"/>
      <c r="T89" s="2">
        <v>6.7655019760131836</v>
      </c>
      <c r="U89" s="9">
        <v>1.1873437500000001</v>
      </c>
      <c r="V89" s="9">
        <v>0.74135952451342768</v>
      </c>
      <c r="W89" s="9">
        <v>5.9553236287052451</v>
      </c>
      <c r="X89" s="9">
        <v>0.81017834730793847</v>
      </c>
      <c r="Y89" s="14">
        <v>0</v>
      </c>
      <c r="Z89" s="9">
        <f t="shared" si="1"/>
        <v>6.7655019760131836</v>
      </c>
      <c r="AA89" s="43"/>
      <c r="AC89" s="3">
        <v>89.849419585621376</v>
      </c>
      <c r="AD89" s="44" t="s">
        <v>101</v>
      </c>
      <c r="AE89" s="3">
        <v>82.147078090972528</v>
      </c>
      <c r="AF89" s="44" t="s">
        <v>101</v>
      </c>
    </row>
    <row r="90" spans="1:32" x14ac:dyDescent="0.25">
      <c r="A90" s="38">
        <v>215</v>
      </c>
      <c r="B90" s="41">
        <v>0</v>
      </c>
      <c r="C90" s="40"/>
      <c r="D90" s="18"/>
      <c r="E90" s="40"/>
      <c r="F90" s="40"/>
      <c r="G90" s="40"/>
      <c r="H90" s="40"/>
      <c r="I90" s="40"/>
      <c r="J90" s="40"/>
      <c r="K90" s="40"/>
      <c r="L90" s="40"/>
      <c r="M90" s="55" t="s">
        <v>124</v>
      </c>
      <c r="N90" s="4">
        <v>1020</v>
      </c>
      <c r="O90" s="59">
        <v>0.8</v>
      </c>
      <c r="P90" s="42"/>
      <c r="Q90" s="68">
        <v>131</v>
      </c>
      <c r="R90" s="40"/>
      <c r="S90" s="40"/>
      <c r="T90" s="2">
        <v>6.8202776908874512</v>
      </c>
      <c r="U90" s="9">
        <v>1.2</v>
      </c>
      <c r="V90" s="9">
        <v>0.62917327958899905</v>
      </c>
      <c r="W90" s="9">
        <v>5.1493637789800113</v>
      </c>
      <c r="X90" s="9">
        <v>0.29188108945862323</v>
      </c>
      <c r="Y90" s="14">
        <v>0</v>
      </c>
      <c r="Z90" s="9">
        <f t="shared" si="1"/>
        <v>5.4412448684386341</v>
      </c>
      <c r="AA90" s="43"/>
      <c r="AC90" s="3">
        <v>94.998783364601394</v>
      </c>
      <c r="AD90" s="44" t="s">
        <v>101</v>
      </c>
      <c r="AE90" s="3">
        <v>87.436793224577542</v>
      </c>
      <c r="AF90" s="44" t="s">
        <v>101</v>
      </c>
    </row>
    <row r="91" spans="1:32" x14ac:dyDescent="0.25">
      <c r="A91" s="38">
        <v>216</v>
      </c>
      <c r="B91" s="41">
        <v>0</v>
      </c>
      <c r="C91" s="40"/>
      <c r="D91" s="18"/>
      <c r="E91" s="19">
        <v>12.212499999999999</v>
      </c>
      <c r="F91" s="19">
        <v>13.463000170576375</v>
      </c>
      <c r="G91" s="19">
        <v>14.249159304258423</v>
      </c>
      <c r="H91" s="19">
        <v>13.027165378579426</v>
      </c>
      <c r="I91" s="19">
        <v>14.753716651112374</v>
      </c>
      <c r="J91" s="19">
        <v>16.339789256911448</v>
      </c>
      <c r="K91" s="19">
        <v>18.70093442777895</v>
      </c>
      <c r="L91" s="40"/>
      <c r="M91" s="38"/>
      <c r="N91" s="4">
        <v>1025</v>
      </c>
      <c r="O91" s="5">
        <v>0.78</v>
      </c>
      <c r="P91" s="42"/>
      <c r="Q91" s="67"/>
      <c r="R91" s="40"/>
      <c r="S91" s="40"/>
      <c r="T91" s="2">
        <v>7.21331787109375</v>
      </c>
      <c r="U91" s="9">
        <v>1.1746874999999999</v>
      </c>
      <c r="V91" s="9">
        <v>0.53346257073214676</v>
      </c>
      <c r="W91" s="9">
        <v>4.5202387256834298</v>
      </c>
      <c r="X91" s="9">
        <v>0</v>
      </c>
      <c r="Y91" s="14">
        <v>0</v>
      </c>
      <c r="Z91" s="9">
        <f t="shared" si="1"/>
        <v>4.5202387256834298</v>
      </c>
      <c r="AA91" s="43"/>
      <c r="AC91" s="3">
        <v>99.519022090284821</v>
      </c>
      <c r="AD91" s="19">
        <v>94.23993043975733</v>
      </c>
      <c r="AE91" s="3">
        <v>92.097383304885966</v>
      </c>
      <c r="AF91" s="19">
        <v>92.834499909402183</v>
      </c>
    </row>
    <row r="92" spans="1:32" x14ac:dyDescent="0.25">
      <c r="A92" s="38">
        <v>217</v>
      </c>
      <c r="B92" s="41">
        <v>0</v>
      </c>
      <c r="C92" s="19">
        <v>16.035353535353533</v>
      </c>
      <c r="D92" s="18"/>
      <c r="E92" s="19">
        <v>18.75</v>
      </c>
      <c r="F92" s="19">
        <v>13.28745395093785</v>
      </c>
      <c r="G92" s="19">
        <v>14.123390763071548</v>
      </c>
      <c r="H92" s="19">
        <v>12.724532472539375</v>
      </c>
      <c r="I92" s="19">
        <v>14.347141756376697</v>
      </c>
      <c r="J92" s="19">
        <v>16.015099470499024</v>
      </c>
      <c r="K92" s="19">
        <v>18.272582601083975</v>
      </c>
      <c r="L92" s="40"/>
      <c r="M92" s="38"/>
      <c r="N92" s="4">
        <v>1030</v>
      </c>
      <c r="O92" s="5">
        <v>0.76</v>
      </c>
      <c r="P92" s="42"/>
      <c r="Q92" s="67"/>
      <c r="R92" s="19">
        <v>33.700000000000003</v>
      </c>
      <c r="S92" s="40"/>
      <c r="T92" s="2">
        <v>7.2120461463928223</v>
      </c>
      <c r="U92" s="9">
        <v>1.149375</v>
      </c>
      <c r="V92" s="9">
        <v>0.45062631057753461</v>
      </c>
      <c r="W92" s="9">
        <v>3.7353971975718472</v>
      </c>
      <c r="X92" s="9">
        <v>0</v>
      </c>
      <c r="Y92" s="14">
        <v>0</v>
      </c>
      <c r="Z92" s="9">
        <f t="shared" si="1"/>
        <v>3.7353971975718472</v>
      </c>
      <c r="AA92" s="43"/>
      <c r="AC92" s="3">
        <v>87.219065752503127</v>
      </c>
      <c r="AD92" s="19">
        <v>86.245523440353679</v>
      </c>
      <c r="AE92" s="3">
        <v>79.937778321729269</v>
      </c>
      <c r="AF92" s="19">
        <v>85.060652434861552</v>
      </c>
    </row>
    <row r="93" spans="1:32" x14ac:dyDescent="0.25">
      <c r="A93" s="38">
        <v>218</v>
      </c>
      <c r="B93" s="41">
        <v>0</v>
      </c>
      <c r="C93" s="40"/>
      <c r="D93" s="18"/>
      <c r="E93" s="40"/>
      <c r="F93" s="40"/>
      <c r="G93" s="40"/>
      <c r="H93" s="40"/>
      <c r="I93" s="40"/>
      <c r="J93" s="40"/>
      <c r="K93" s="40"/>
      <c r="L93" s="40"/>
      <c r="M93" s="38"/>
      <c r="N93" s="4">
        <v>1035</v>
      </c>
      <c r="O93" s="5">
        <v>0.74</v>
      </c>
      <c r="P93" s="42"/>
      <c r="Q93" s="67"/>
      <c r="R93" s="40"/>
      <c r="S93" s="40"/>
      <c r="T93" s="2">
        <v>5.0867977142333984</v>
      </c>
      <c r="U93" s="9">
        <v>1.1240625</v>
      </c>
      <c r="V93" s="9">
        <v>0.69071065519263963</v>
      </c>
      <c r="W93" s="9">
        <v>3.9493996434887402</v>
      </c>
      <c r="X93" s="9">
        <v>0</v>
      </c>
      <c r="Y93" s="14">
        <v>0</v>
      </c>
      <c r="Z93" s="9">
        <f t="shared" si="1"/>
        <v>3.9493996434887402</v>
      </c>
      <c r="AA93" s="43"/>
      <c r="AC93" s="3">
        <v>91.168465395991873</v>
      </c>
      <c r="AD93" s="44" t="s">
        <v>101</v>
      </c>
      <c r="AE93" s="3">
        <v>84.027529319843012</v>
      </c>
      <c r="AF93" s="44" t="s">
        <v>101</v>
      </c>
    </row>
    <row r="94" spans="1:32" x14ac:dyDescent="0.25">
      <c r="A94" s="38">
        <v>219</v>
      </c>
      <c r="B94" s="41">
        <v>0</v>
      </c>
      <c r="C94" s="40"/>
      <c r="D94" s="18"/>
      <c r="E94" s="40"/>
      <c r="F94" s="40"/>
      <c r="G94" s="40"/>
      <c r="H94" s="40"/>
      <c r="I94" s="40"/>
      <c r="J94" s="40"/>
      <c r="K94" s="40"/>
      <c r="L94" s="40"/>
      <c r="M94" s="38"/>
      <c r="N94" s="4">
        <v>1040</v>
      </c>
      <c r="O94" s="5">
        <v>0.72</v>
      </c>
      <c r="P94" s="42"/>
      <c r="Q94" s="67"/>
      <c r="R94" s="40"/>
      <c r="S94" s="40"/>
      <c r="T94" s="2">
        <v>7.7008843421936035</v>
      </c>
      <c r="U94" s="9">
        <v>1.0987499999999999</v>
      </c>
      <c r="V94" s="9">
        <v>0.61880092720222912</v>
      </c>
      <c r="W94" s="9">
        <v>5.2358891653851503</v>
      </c>
      <c r="X94" s="9">
        <v>0</v>
      </c>
      <c r="Y94" s="14">
        <v>0</v>
      </c>
      <c r="Z94" s="9">
        <f t="shared" si="1"/>
        <v>5.2358891653851503</v>
      </c>
      <c r="AA94" s="43"/>
      <c r="AC94" s="3">
        <v>96.404354561377019</v>
      </c>
      <c r="AD94" s="44" t="s">
        <v>101</v>
      </c>
      <c r="AE94" s="3">
        <v>89.403769839853155</v>
      </c>
      <c r="AF94" s="44" t="s">
        <v>101</v>
      </c>
    </row>
    <row r="95" spans="1:32" x14ac:dyDescent="0.25">
      <c r="A95" s="38">
        <v>220</v>
      </c>
      <c r="B95" s="50">
        <v>40</v>
      </c>
      <c r="C95" s="40"/>
      <c r="D95" s="18"/>
      <c r="E95" s="40"/>
      <c r="F95" s="40"/>
      <c r="G95" s="40"/>
      <c r="H95" s="40"/>
      <c r="I95" s="40"/>
      <c r="J95" s="40"/>
      <c r="K95" s="40"/>
      <c r="L95" s="40"/>
      <c r="M95" s="38"/>
      <c r="N95" s="4">
        <v>1045</v>
      </c>
      <c r="O95" s="59">
        <v>0.7</v>
      </c>
      <c r="P95" s="42"/>
      <c r="Q95" s="67"/>
      <c r="R95" s="40"/>
      <c r="S95" s="40"/>
      <c r="T95" s="2">
        <v>7.9455575942993164</v>
      </c>
      <c r="U95" s="9">
        <v>1.0734374999999998</v>
      </c>
      <c r="V95" s="9">
        <v>0.52301364607180256</v>
      </c>
      <c r="W95" s="9">
        <v>4.4608144962664156</v>
      </c>
      <c r="X95" s="9">
        <v>2.7000000000000028</v>
      </c>
      <c r="Y95" s="14">
        <v>0</v>
      </c>
      <c r="Z95" s="9">
        <f t="shared" si="1"/>
        <v>7.1608144962664184</v>
      </c>
      <c r="AA95" s="43"/>
      <c r="AC95" s="3">
        <v>63.565169057643445</v>
      </c>
      <c r="AD95" s="44" t="s">
        <v>101</v>
      </c>
      <c r="AE95" s="3">
        <v>56.704935690744577</v>
      </c>
      <c r="AF95" s="44" t="s">
        <v>101</v>
      </c>
    </row>
    <row r="96" spans="1:32" x14ac:dyDescent="0.25">
      <c r="A96" s="38">
        <v>221</v>
      </c>
      <c r="B96" s="40"/>
      <c r="C96" s="40"/>
      <c r="D96" s="18"/>
      <c r="E96" s="40"/>
      <c r="F96" s="40"/>
      <c r="G96" s="40"/>
      <c r="H96" s="40"/>
      <c r="I96" s="40"/>
      <c r="J96" s="40"/>
      <c r="K96" s="40"/>
      <c r="L96" s="40"/>
      <c r="M96" s="38"/>
      <c r="N96" s="4">
        <v>1050</v>
      </c>
      <c r="O96" s="5">
        <v>0.68</v>
      </c>
      <c r="P96" s="42"/>
      <c r="Q96" s="67"/>
      <c r="R96" s="40"/>
      <c r="S96" s="40"/>
      <c r="T96" s="2">
        <v>5.4648027420043945</v>
      </c>
      <c r="U96" s="9">
        <v>1.048125</v>
      </c>
      <c r="V96" s="9">
        <v>1</v>
      </c>
      <c r="W96" s="9">
        <v>5.7277963739633559</v>
      </c>
      <c r="X96" s="9">
        <v>0</v>
      </c>
      <c r="Y96" s="14">
        <v>0</v>
      </c>
      <c r="Z96" s="9">
        <f t="shared" si="1"/>
        <v>5.7277963739633559</v>
      </c>
      <c r="AA96" s="43"/>
      <c r="AC96" s="3">
        <v>69.292965431606802</v>
      </c>
      <c r="AD96" s="44" t="s">
        <v>101</v>
      </c>
      <c r="AE96" s="3">
        <v>69.292965431606802</v>
      </c>
      <c r="AF96" s="44" t="s">
        <v>101</v>
      </c>
    </row>
    <row r="97" spans="1:32" x14ac:dyDescent="0.25">
      <c r="A97" s="38">
        <v>222</v>
      </c>
      <c r="B97" s="41"/>
      <c r="C97" s="40"/>
      <c r="D97" s="18"/>
      <c r="E97" s="40"/>
      <c r="F97" s="40"/>
      <c r="G97" s="40"/>
      <c r="H97" s="40"/>
      <c r="I97" s="40"/>
      <c r="J97" s="40"/>
      <c r="K97" s="40"/>
      <c r="L97" s="40"/>
      <c r="M97" s="38"/>
      <c r="N97" s="4">
        <v>1050</v>
      </c>
      <c r="O97" s="5">
        <v>0.66</v>
      </c>
      <c r="P97" s="42"/>
      <c r="Q97" s="67"/>
      <c r="R97" s="40"/>
      <c r="S97" s="40"/>
      <c r="T97" s="2">
        <v>6.2233529090881348</v>
      </c>
      <c r="U97" s="9">
        <v>1.0228125000000001</v>
      </c>
      <c r="V97" s="9">
        <v>0.9104702711963174</v>
      </c>
      <c r="W97" s="9">
        <v>5.7954374921987455</v>
      </c>
      <c r="X97" s="9">
        <v>0</v>
      </c>
      <c r="Y97" s="14">
        <v>0</v>
      </c>
      <c r="Z97" s="9">
        <f t="shared" si="1"/>
        <v>5.7954374921987455</v>
      </c>
      <c r="AA97" s="43"/>
      <c r="AC97" s="3">
        <v>75.088402923805546</v>
      </c>
      <c r="AD97" s="44" t="s">
        <v>101</v>
      </c>
      <c r="AE97" s="3">
        <v>75.088402923805546</v>
      </c>
      <c r="AF97" s="44" t="s">
        <v>101</v>
      </c>
    </row>
    <row r="98" spans="1:32" x14ac:dyDescent="0.25">
      <c r="A98" s="38">
        <v>223</v>
      </c>
      <c r="B98" s="41"/>
      <c r="C98" s="40"/>
      <c r="D98" s="18"/>
      <c r="E98" s="19">
        <v>17.625</v>
      </c>
      <c r="F98" s="19">
        <v>14.52815035345545</v>
      </c>
      <c r="G98" s="19">
        <v>13.646451748312199</v>
      </c>
      <c r="H98" s="19">
        <v>12.297952571330249</v>
      </c>
      <c r="I98" s="19">
        <v>14.009563108692372</v>
      </c>
      <c r="J98" s="19">
        <v>15.442651338512423</v>
      </c>
      <c r="K98" s="19">
        <v>17.585283126679151</v>
      </c>
      <c r="L98" s="40"/>
      <c r="M98" s="38"/>
      <c r="N98" s="4">
        <v>1050</v>
      </c>
      <c r="O98" s="5">
        <v>0.65</v>
      </c>
      <c r="P98" s="42"/>
      <c r="Q98" s="67"/>
      <c r="R98" s="40"/>
      <c r="S98" s="40"/>
      <c r="T98" s="2">
        <v>6.2743253707885742</v>
      </c>
      <c r="U98" s="9">
        <v>1.0101562500000001</v>
      </c>
      <c r="V98" s="9">
        <v>0.80075961889433378</v>
      </c>
      <c r="W98" s="9">
        <v>5.0752536920328897</v>
      </c>
      <c r="X98" s="9">
        <v>0</v>
      </c>
      <c r="Y98" s="14">
        <v>0</v>
      </c>
      <c r="Z98" s="9">
        <f t="shared" si="1"/>
        <v>5.0752536920328897</v>
      </c>
      <c r="AA98" s="43"/>
      <c r="AC98" s="3">
        <v>80.163656615838434</v>
      </c>
      <c r="AD98" s="19">
        <v>86.921490980706295</v>
      </c>
      <c r="AE98" s="3">
        <v>80.163656615838434</v>
      </c>
      <c r="AF98" s="19">
        <v>86.921490980706309</v>
      </c>
    </row>
    <row r="99" spans="1:32" x14ac:dyDescent="0.25">
      <c r="A99" s="38">
        <v>224</v>
      </c>
      <c r="B99" s="41"/>
      <c r="C99" s="40"/>
      <c r="D99" s="18"/>
      <c r="E99" s="19">
        <v>18.375</v>
      </c>
      <c r="F99" s="19">
        <v>14.7521047775</v>
      </c>
      <c r="G99" s="19">
        <v>13.977277967499999</v>
      </c>
      <c r="H99" s="19">
        <v>12.468609265000001</v>
      </c>
      <c r="I99" s="19">
        <v>13.855170844999996</v>
      </c>
      <c r="J99" s="19">
        <v>15.591795869999999</v>
      </c>
      <c r="K99" s="19">
        <v>18.252750540000001</v>
      </c>
      <c r="L99" s="40"/>
      <c r="M99" s="55" t="s">
        <v>127</v>
      </c>
      <c r="N99" s="4">
        <v>1050</v>
      </c>
      <c r="O99" s="59">
        <v>0.63</v>
      </c>
      <c r="P99" s="42"/>
      <c r="Q99" s="68">
        <v>170</v>
      </c>
      <c r="R99" s="40"/>
      <c r="S99" s="40"/>
      <c r="T99" s="2">
        <v>6.574882984161377</v>
      </c>
      <c r="U99" s="9">
        <v>0.98484375000000002</v>
      </c>
      <c r="V99" s="9">
        <v>0.704682421288372</v>
      </c>
      <c r="W99" s="9">
        <v>4.5629824558550318</v>
      </c>
      <c r="X99" s="9">
        <v>0</v>
      </c>
      <c r="Y99" s="14">
        <v>0</v>
      </c>
      <c r="Z99" s="9">
        <f t="shared" si="1"/>
        <v>4.5629824558550318</v>
      </c>
      <c r="AA99" s="43"/>
      <c r="AC99" s="3">
        <v>84.726639071693469</v>
      </c>
      <c r="AD99" s="19">
        <v>83.620178969999998</v>
      </c>
      <c r="AE99" s="3">
        <v>84.726639071693469</v>
      </c>
      <c r="AF99" s="19">
        <v>83.620178969999998</v>
      </c>
    </row>
    <row r="100" spans="1:32" x14ac:dyDescent="0.25">
      <c r="A100" s="38">
        <v>225</v>
      </c>
      <c r="B100" s="41"/>
      <c r="C100" s="19">
        <v>0</v>
      </c>
      <c r="D100" s="18"/>
      <c r="E100" s="40"/>
      <c r="F100" s="40"/>
      <c r="G100" s="40"/>
      <c r="H100" s="40"/>
      <c r="I100" s="40"/>
      <c r="J100" s="40"/>
      <c r="K100" s="40"/>
      <c r="L100" s="40"/>
      <c r="M100" s="38"/>
      <c r="N100" s="4">
        <v>1050</v>
      </c>
      <c r="O100" s="5">
        <v>0.61</v>
      </c>
      <c r="P100" s="42"/>
      <c r="Q100" s="67"/>
      <c r="R100" s="40"/>
      <c r="S100" s="40"/>
      <c r="T100" s="2">
        <v>6.4370017051696777</v>
      </c>
      <c r="U100" s="9">
        <v>0.95953124999999995</v>
      </c>
      <c r="V100" s="9">
        <v>0.61830278517837467</v>
      </c>
      <c r="W100" s="9">
        <v>3.8189498066655103</v>
      </c>
      <c r="X100" s="9">
        <v>0</v>
      </c>
      <c r="Y100" s="14">
        <v>0</v>
      </c>
      <c r="Z100" s="9">
        <f t="shared" si="1"/>
        <v>3.8189498066655103</v>
      </c>
      <c r="AA100" s="43"/>
      <c r="AC100" s="3">
        <v>88.545588878358984</v>
      </c>
      <c r="AD100" s="44" t="s">
        <v>101</v>
      </c>
      <c r="AE100" s="3">
        <v>88.545588878358984</v>
      </c>
      <c r="AF100" s="44" t="s">
        <v>101</v>
      </c>
    </row>
    <row r="101" spans="1:32" x14ac:dyDescent="0.25">
      <c r="A101" s="38">
        <v>226</v>
      </c>
      <c r="B101" s="41"/>
      <c r="C101" s="40"/>
      <c r="D101" s="18"/>
      <c r="E101" s="19">
        <v>12.95</v>
      </c>
      <c r="F101" s="19">
        <v>13.929329618951726</v>
      </c>
      <c r="G101" s="19">
        <v>13.816769723346248</v>
      </c>
      <c r="H101" s="19">
        <v>12.459336868581001</v>
      </c>
      <c r="I101" s="19">
        <v>13.855353032374698</v>
      </c>
      <c r="J101" s="19">
        <v>15.835515214551974</v>
      </c>
      <c r="K101" s="19">
        <v>18.075431117196</v>
      </c>
      <c r="L101" s="40"/>
      <c r="M101" s="56"/>
      <c r="N101" s="4">
        <v>1050</v>
      </c>
      <c r="O101" s="5">
        <v>0.59</v>
      </c>
      <c r="P101" s="42"/>
      <c r="Q101" s="67"/>
      <c r="R101" s="40"/>
      <c r="S101" s="40"/>
      <c r="T101" s="2">
        <v>4.8326382637023926</v>
      </c>
      <c r="U101" s="9">
        <v>0.93421874999999999</v>
      </c>
      <c r="V101" s="9">
        <v>0.5460080749064069</v>
      </c>
      <c r="W101" s="9">
        <v>2.4650851938566181</v>
      </c>
      <c r="X101" s="9">
        <v>0</v>
      </c>
      <c r="Y101" s="14">
        <v>0</v>
      </c>
      <c r="Z101" s="9">
        <f t="shared" si="1"/>
        <v>2.4650851938566181</v>
      </c>
      <c r="AA101" s="43"/>
      <c r="AC101" s="3">
        <v>91.010674072215608</v>
      </c>
      <c r="AD101" s="19">
        <v>94.735346367363078</v>
      </c>
      <c r="AE101" s="3">
        <v>91.010674072215608</v>
      </c>
      <c r="AF101" s="19">
        <v>94.735346367363078</v>
      </c>
    </row>
    <row r="102" spans="1:32" x14ac:dyDescent="0.25">
      <c r="A102" s="38">
        <v>227</v>
      </c>
      <c r="B102" s="50">
        <v>7</v>
      </c>
      <c r="C102" s="40"/>
      <c r="D102" s="18"/>
      <c r="E102" s="40"/>
      <c r="F102" s="40"/>
      <c r="G102" s="40"/>
      <c r="H102" s="40"/>
      <c r="I102" s="40"/>
      <c r="J102" s="40"/>
      <c r="K102" s="40"/>
      <c r="L102" s="40"/>
      <c r="M102" s="38"/>
      <c r="N102" s="4">
        <v>1050</v>
      </c>
      <c r="O102" s="5">
        <v>0.56000000000000005</v>
      </c>
      <c r="P102" s="42"/>
      <c r="Q102" s="67"/>
      <c r="R102" s="40"/>
      <c r="S102" s="40"/>
      <c r="T102" s="2">
        <v>4.8630204200744629</v>
      </c>
      <c r="U102" s="9">
        <v>0.8962500000000001</v>
      </c>
      <c r="V102" s="9">
        <v>0.49934272738742841</v>
      </c>
      <c r="W102" s="9">
        <v>2.1763763148610384</v>
      </c>
      <c r="X102" s="9">
        <v>2.3099999999999996</v>
      </c>
      <c r="Y102" s="14">
        <v>0</v>
      </c>
      <c r="Z102" s="9">
        <f t="shared" si="1"/>
        <v>4.4863763148610385</v>
      </c>
      <c r="AA102" s="43"/>
      <c r="AC102" s="3">
        <v>88.497050387076655</v>
      </c>
      <c r="AD102" s="44" t="s">
        <v>101</v>
      </c>
      <c r="AE102" s="3">
        <v>88.497050387076655</v>
      </c>
      <c r="AF102" s="44" t="s">
        <v>101</v>
      </c>
    </row>
    <row r="103" spans="1:32" x14ac:dyDescent="0.25">
      <c r="A103" s="38">
        <v>228</v>
      </c>
      <c r="B103" s="50">
        <v>1</v>
      </c>
      <c r="C103" s="40"/>
      <c r="D103" s="18"/>
      <c r="E103" s="40"/>
      <c r="F103" s="40"/>
      <c r="G103" s="40"/>
      <c r="H103" s="40"/>
      <c r="I103" s="40"/>
      <c r="J103" s="40"/>
      <c r="K103" s="40"/>
      <c r="L103" s="40"/>
      <c r="M103" s="56"/>
      <c r="N103" s="4">
        <v>1050</v>
      </c>
      <c r="O103" s="5">
        <v>0.53</v>
      </c>
      <c r="P103" s="42"/>
      <c r="Q103" s="67"/>
      <c r="R103" s="40"/>
      <c r="S103" s="40"/>
      <c r="T103" s="2">
        <v>6.1531119346618652</v>
      </c>
      <c r="U103" s="9">
        <v>0.85828125000000011</v>
      </c>
      <c r="V103" s="9">
        <v>0.54692693384458146</v>
      </c>
      <c r="W103" s="9">
        <v>2.8883761599438973</v>
      </c>
      <c r="X103" s="9">
        <v>0.35250000000000004</v>
      </c>
      <c r="Y103" s="14">
        <v>0</v>
      </c>
      <c r="Z103" s="9">
        <f t="shared" si="1"/>
        <v>3.2408761599438973</v>
      </c>
      <c r="AA103" s="43"/>
      <c r="AC103" s="3">
        <v>90.737926547020564</v>
      </c>
      <c r="AD103" s="44" t="s">
        <v>101</v>
      </c>
      <c r="AE103" s="3">
        <v>90.737926547020564</v>
      </c>
      <c r="AF103" s="44" t="s">
        <v>101</v>
      </c>
    </row>
    <row r="104" spans="1:32" x14ac:dyDescent="0.25">
      <c r="A104" s="38">
        <v>229</v>
      </c>
      <c r="B104" s="41"/>
      <c r="C104" s="40"/>
      <c r="D104" s="18"/>
      <c r="E104" s="40"/>
      <c r="F104" s="40"/>
      <c r="G104" s="40"/>
      <c r="H104" s="40"/>
      <c r="I104" s="40"/>
      <c r="J104" s="40"/>
      <c r="K104" s="40"/>
      <c r="L104" s="40"/>
      <c r="M104" s="38"/>
      <c r="N104" s="4">
        <v>1050</v>
      </c>
      <c r="O104" s="59">
        <v>0.5</v>
      </c>
      <c r="P104" s="42"/>
      <c r="Q104" s="67"/>
      <c r="R104" s="40"/>
      <c r="S104" s="40"/>
      <c r="T104" s="2">
        <v>5.5237393379211426</v>
      </c>
      <c r="U104" s="9">
        <v>0.8203125</v>
      </c>
      <c r="V104" s="9">
        <v>0.50450598019503434</v>
      </c>
      <c r="W104" s="9">
        <v>2.2860136761490351</v>
      </c>
      <c r="X104" s="9">
        <v>0</v>
      </c>
      <c r="Y104" s="14">
        <v>0</v>
      </c>
      <c r="Z104" s="9">
        <f t="shared" si="1"/>
        <v>2.2860136761490351</v>
      </c>
      <c r="AA104" s="43"/>
      <c r="AC104" s="3">
        <v>93.023940223169603</v>
      </c>
      <c r="AD104" s="44" t="s">
        <v>101</v>
      </c>
      <c r="AE104" s="3">
        <v>93.023940223169603</v>
      </c>
      <c r="AF104" s="44" t="s">
        <v>101</v>
      </c>
    </row>
    <row r="105" spans="1:32" x14ac:dyDescent="0.25">
      <c r="A105" s="38">
        <v>230</v>
      </c>
      <c r="B105" s="41"/>
      <c r="C105" s="40"/>
      <c r="D105" s="18"/>
      <c r="E105" s="19">
        <v>12.05</v>
      </c>
      <c r="F105" s="19">
        <v>13.283913307012302</v>
      </c>
      <c r="G105" s="19">
        <v>13.481551875798498</v>
      </c>
      <c r="H105" s="19">
        <v>12.265233278469974</v>
      </c>
      <c r="I105" s="19">
        <v>13.808393501212773</v>
      </c>
      <c r="J105" s="19">
        <v>15.737287985348823</v>
      </c>
      <c r="K105" s="19">
        <v>18.117762650193075</v>
      </c>
      <c r="L105" s="40"/>
      <c r="M105" s="38"/>
      <c r="N105" s="4">
        <v>1050</v>
      </c>
      <c r="O105" s="5">
        <v>0.53</v>
      </c>
      <c r="P105" s="42"/>
      <c r="Q105" s="67"/>
      <c r="R105" s="40"/>
      <c r="S105" s="40"/>
      <c r="T105" s="2">
        <v>5.4507565498352051</v>
      </c>
      <c r="U105" s="9">
        <v>0.85828125000000011</v>
      </c>
      <c r="V105" s="9">
        <v>0.46123054983810802</v>
      </c>
      <c r="W105" s="9">
        <v>2.1577666460537945</v>
      </c>
      <c r="X105" s="9">
        <v>0</v>
      </c>
      <c r="Y105" s="14">
        <v>0</v>
      </c>
      <c r="Z105" s="9">
        <f t="shared" si="1"/>
        <v>2.1577666460537945</v>
      </c>
      <c r="AA105" s="43"/>
      <c r="AC105" s="3">
        <v>95.181706869223405</v>
      </c>
      <c r="AD105" s="19">
        <v>99.609559616157668</v>
      </c>
      <c r="AE105" s="3">
        <v>95.181706869223405</v>
      </c>
      <c r="AF105" s="19">
        <v>99.609559616157654</v>
      </c>
    </row>
    <row r="106" spans="1:32" x14ac:dyDescent="0.25">
      <c r="A106" s="38">
        <v>231</v>
      </c>
      <c r="B106" s="41"/>
      <c r="C106" s="19">
        <v>20.012626262626263</v>
      </c>
      <c r="D106" s="18"/>
      <c r="E106" s="40"/>
      <c r="F106" s="40"/>
      <c r="G106" s="40"/>
      <c r="H106" s="40"/>
      <c r="I106" s="40"/>
      <c r="J106" s="40"/>
      <c r="K106" s="40"/>
      <c r="L106" s="40"/>
      <c r="M106" s="38"/>
      <c r="N106" s="4">
        <v>1050</v>
      </c>
      <c r="O106" s="5">
        <v>0.53</v>
      </c>
      <c r="P106" s="42"/>
      <c r="Q106" s="67"/>
      <c r="R106" s="40"/>
      <c r="S106" s="40"/>
      <c r="T106" s="2">
        <v>6.2974848747253418</v>
      </c>
      <c r="U106" s="9">
        <v>0.85828125000000011</v>
      </c>
      <c r="V106" s="9">
        <v>0.42038290260307376</v>
      </c>
      <c r="W106" s="9">
        <v>2.2721751334770022</v>
      </c>
      <c r="X106" s="9">
        <v>0.52809632610608404</v>
      </c>
      <c r="Y106" s="14">
        <v>0</v>
      </c>
      <c r="Z106" s="9">
        <f t="shared" si="1"/>
        <v>2.8002714595830862</v>
      </c>
      <c r="AA106" s="43"/>
      <c r="AC106" s="3">
        <v>77.969352066180235</v>
      </c>
      <c r="AD106" s="44" t="s">
        <v>101</v>
      </c>
      <c r="AE106" s="3">
        <v>77.969352066180235</v>
      </c>
      <c r="AF106" s="44" t="s">
        <v>101</v>
      </c>
    </row>
    <row r="107" spans="1:32" x14ac:dyDescent="0.25">
      <c r="A107" s="38">
        <v>232</v>
      </c>
      <c r="B107" s="41"/>
      <c r="C107" s="40"/>
      <c r="D107" s="18"/>
      <c r="E107" s="19">
        <v>18.179166666666674</v>
      </c>
      <c r="F107" s="19">
        <v>13.491459383293623</v>
      </c>
      <c r="G107" s="19">
        <v>13.758848760907373</v>
      </c>
      <c r="H107" s="19">
        <v>12.334171326307825</v>
      </c>
      <c r="I107" s="19">
        <v>13.846403963717972</v>
      </c>
      <c r="J107" s="19">
        <v>15.790520445976149</v>
      </c>
      <c r="K107" s="19">
        <v>18.383302818297977</v>
      </c>
      <c r="L107" s="40"/>
      <c r="M107" s="38"/>
      <c r="N107" s="4">
        <v>1050</v>
      </c>
      <c r="O107" s="5">
        <v>0.53</v>
      </c>
      <c r="P107" s="42"/>
      <c r="Q107" s="67"/>
      <c r="R107" s="40"/>
      <c r="S107" s="40"/>
      <c r="T107" s="2">
        <v>6.2449674606323242</v>
      </c>
      <c r="U107" s="9">
        <v>0.85828125000000011</v>
      </c>
      <c r="V107" s="9">
        <v>0.74622175008214642</v>
      </c>
      <c r="W107" s="9">
        <v>3.999702671625212</v>
      </c>
      <c r="X107" s="9">
        <v>0</v>
      </c>
      <c r="Y107" s="14">
        <v>0</v>
      </c>
      <c r="Z107" s="9">
        <f t="shared" si="1"/>
        <v>3.999702671625212</v>
      </c>
      <c r="AA107" s="43"/>
      <c r="AC107" s="3">
        <v>81.96905473780545</v>
      </c>
      <c r="AD107" s="19">
        <v>88.75446658847352</v>
      </c>
      <c r="AE107" s="3">
        <v>81.96905473780545</v>
      </c>
      <c r="AF107" s="19">
        <v>88.75446658847352</v>
      </c>
    </row>
    <row r="108" spans="1:32" x14ac:dyDescent="0.25">
      <c r="A108" s="38">
        <v>233</v>
      </c>
      <c r="B108" s="41"/>
      <c r="C108" s="40"/>
      <c r="D108" s="18"/>
      <c r="E108" s="40"/>
      <c r="F108" s="40"/>
      <c r="G108" s="40"/>
      <c r="H108" s="40"/>
      <c r="I108" s="40"/>
      <c r="J108" s="40"/>
      <c r="K108" s="40"/>
      <c r="L108" s="40"/>
      <c r="M108" s="38"/>
      <c r="N108" s="4">
        <v>1050</v>
      </c>
      <c r="O108" s="59">
        <v>0.54</v>
      </c>
      <c r="P108" s="42"/>
      <c r="Q108" s="67"/>
      <c r="R108" s="40"/>
      <c r="S108" s="40"/>
      <c r="T108" s="2">
        <v>5.9206027984619141</v>
      </c>
      <c r="U108" s="9">
        <v>0.87093749999999992</v>
      </c>
      <c r="V108" s="9">
        <v>0.67050529386832791</v>
      </c>
      <c r="W108" s="9">
        <v>3.4574437850558111</v>
      </c>
      <c r="X108" s="9">
        <v>0</v>
      </c>
      <c r="Y108" s="14">
        <v>0</v>
      </c>
      <c r="Z108" s="9">
        <f t="shared" si="1"/>
        <v>3.4574437850558111</v>
      </c>
      <c r="AA108" s="43"/>
      <c r="AC108" s="3">
        <v>85.426498522861266</v>
      </c>
      <c r="AD108" s="44" t="s">
        <v>101</v>
      </c>
      <c r="AE108" s="3">
        <v>85.426498522861266</v>
      </c>
      <c r="AF108" s="44" t="s">
        <v>101</v>
      </c>
    </row>
    <row r="109" spans="1:32" x14ac:dyDescent="0.25">
      <c r="A109" s="38">
        <v>234</v>
      </c>
      <c r="B109" s="41"/>
      <c r="C109" s="40"/>
      <c r="D109" s="18"/>
      <c r="E109" s="40"/>
      <c r="F109" s="40"/>
      <c r="G109" s="40"/>
      <c r="H109" s="40"/>
      <c r="I109" s="40"/>
      <c r="J109" s="40"/>
      <c r="K109" s="40"/>
      <c r="L109" s="40"/>
      <c r="M109" s="38"/>
      <c r="N109" s="4">
        <v>1050</v>
      </c>
      <c r="O109" s="5">
        <v>0.53</v>
      </c>
      <c r="P109" s="42"/>
      <c r="Q109" s="67"/>
      <c r="R109" s="40"/>
      <c r="S109" s="40"/>
      <c r="T109" s="2">
        <v>6.524383544921875</v>
      </c>
      <c r="U109" s="9">
        <v>0.85828125000000011</v>
      </c>
      <c r="V109" s="9">
        <v>0.60505408100191105</v>
      </c>
      <c r="W109" s="9">
        <v>3.3881552593894835</v>
      </c>
      <c r="X109" s="9">
        <v>0</v>
      </c>
      <c r="Y109" s="14">
        <v>0</v>
      </c>
      <c r="Z109" s="9">
        <f t="shared" si="1"/>
        <v>3.3881552593894835</v>
      </c>
      <c r="AA109" s="43"/>
      <c r="AC109" s="3">
        <v>88.814653782250744</v>
      </c>
      <c r="AD109" s="44" t="s">
        <v>101</v>
      </c>
      <c r="AE109" s="3">
        <v>88.814653782250744</v>
      </c>
      <c r="AF109" s="44" t="s">
        <v>101</v>
      </c>
    </row>
    <row r="110" spans="1:32" x14ac:dyDescent="0.25">
      <c r="A110" s="38">
        <v>235</v>
      </c>
      <c r="B110" s="41"/>
      <c r="C110" s="40"/>
      <c r="D110" s="18"/>
      <c r="E110" s="40"/>
      <c r="F110" s="40"/>
      <c r="G110" s="40"/>
      <c r="H110" s="40"/>
      <c r="I110" s="40"/>
      <c r="J110" s="40"/>
      <c r="K110" s="40"/>
      <c r="L110" s="40"/>
      <c r="M110" s="56"/>
      <c r="N110" s="4">
        <v>1050</v>
      </c>
      <c r="O110" s="5">
        <v>0.52</v>
      </c>
      <c r="P110" s="42"/>
      <c r="Q110" s="67"/>
      <c r="R110" s="40"/>
      <c r="S110" s="40"/>
      <c r="T110" s="2">
        <v>6.7592730522155762</v>
      </c>
      <c r="U110" s="9">
        <v>0.84562499999999996</v>
      </c>
      <c r="V110" s="9">
        <v>0.54091453603944972</v>
      </c>
      <c r="W110" s="9">
        <v>3.0917648628720333</v>
      </c>
      <c r="X110" s="9">
        <v>0</v>
      </c>
      <c r="Y110" s="14">
        <v>0</v>
      </c>
      <c r="Z110" s="9">
        <f t="shared" si="1"/>
        <v>3.0917648628720333</v>
      </c>
      <c r="AA110" s="43"/>
      <c r="AC110" s="3">
        <v>91.906418645122784</v>
      </c>
      <c r="AD110" s="44" t="s">
        <v>101</v>
      </c>
      <c r="AE110" s="3">
        <v>91.906418645122784</v>
      </c>
      <c r="AF110" s="44" t="s">
        <v>101</v>
      </c>
    </row>
    <row r="111" spans="1:32" x14ac:dyDescent="0.25">
      <c r="A111" s="38">
        <v>236</v>
      </c>
      <c r="B111" s="41"/>
      <c r="C111" s="40"/>
      <c r="D111" s="18"/>
      <c r="E111" s="19">
        <v>12.05</v>
      </c>
      <c r="F111" s="19">
        <v>13.283913307012302</v>
      </c>
      <c r="G111" s="19">
        <v>13.481551875798498</v>
      </c>
      <c r="H111" s="19">
        <v>12.265233278469974</v>
      </c>
      <c r="I111" s="19">
        <v>13.808393501212773</v>
      </c>
      <c r="J111" s="19">
        <v>15.737287985348823</v>
      </c>
      <c r="K111" s="19">
        <v>18.117762650193075</v>
      </c>
      <c r="L111" s="40"/>
      <c r="M111" s="55" t="s">
        <v>128</v>
      </c>
      <c r="N111" s="4">
        <v>1050</v>
      </c>
      <c r="O111" s="5">
        <v>0.51</v>
      </c>
      <c r="P111" s="42"/>
      <c r="Q111" s="67"/>
      <c r="R111" s="40"/>
      <c r="S111" s="40"/>
      <c r="T111" s="2">
        <v>4.6104931831359863</v>
      </c>
      <c r="U111" s="9">
        <v>0.83296875000000004</v>
      </c>
      <c r="V111" s="9">
        <v>0.48238581576136164</v>
      </c>
      <c r="W111" s="9">
        <v>1.8525529160282046</v>
      </c>
      <c r="X111" s="9">
        <v>0</v>
      </c>
      <c r="Y111" s="14">
        <v>0</v>
      </c>
      <c r="Z111" s="9">
        <f t="shared" si="1"/>
        <v>1.8525529160282046</v>
      </c>
      <c r="AA111" s="43"/>
      <c r="AC111" s="3">
        <v>93.758971561150986</v>
      </c>
      <c r="AD111" s="19">
        <v>99.609559616157668</v>
      </c>
      <c r="AE111" s="3">
        <v>93.758971561150986</v>
      </c>
      <c r="AF111" s="19">
        <v>99.609559616157654</v>
      </c>
    </row>
    <row r="112" spans="1:32" x14ac:dyDescent="0.25">
      <c r="A112" s="38">
        <v>237</v>
      </c>
      <c r="B112" s="41"/>
      <c r="C112" s="19">
        <v>15.025252525252524</v>
      </c>
      <c r="D112" s="18"/>
      <c r="E112" s="40"/>
      <c r="F112" s="40"/>
      <c r="G112" s="40"/>
      <c r="H112" s="40"/>
      <c r="I112" s="40"/>
      <c r="J112" s="40"/>
      <c r="K112" s="40"/>
      <c r="L112" s="40"/>
      <c r="M112" s="38"/>
      <c r="N112" s="4">
        <v>1050</v>
      </c>
      <c r="O112" s="5">
        <v>0.5</v>
      </c>
      <c r="P112" s="42"/>
      <c r="Q112" s="67"/>
      <c r="R112" s="40"/>
      <c r="S112" s="40"/>
      <c r="T112" s="2">
        <v>4.4339051246643066</v>
      </c>
      <c r="U112" s="9">
        <v>0.8203125</v>
      </c>
      <c r="V112" s="9">
        <v>0.44731602351272048</v>
      </c>
      <c r="W112" s="9">
        <v>1.6269723823807707</v>
      </c>
      <c r="X112" s="9">
        <v>0.39430892801809492</v>
      </c>
      <c r="Y112" s="14">
        <v>0</v>
      </c>
      <c r="Z112" s="9">
        <f t="shared" si="1"/>
        <v>2.0212813103988658</v>
      </c>
      <c r="AA112" s="43"/>
      <c r="AC112" s="3">
        <v>80.755000346297322</v>
      </c>
      <c r="AD112" s="44" t="s">
        <v>101</v>
      </c>
      <c r="AE112" s="3">
        <v>80.755000346297322</v>
      </c>
      <c r="AF112" s="44" t="s">
        <v>101</v>
      </c>
    </row>
    <row r="113" spans="1:32" x14ac:dyDescent="0.25">
      <c r="A113" s="38">
        <v>238</v>
      </c>
      <c r="B113" s="50">
        <v>2.032</v>
      </c>
      <c r="C113" s="40"/>
      <c r="D113" s="18"/>
      <c r="E113" s="19">
        <v>18.3125</v>
      </c>
      <c r="F113" s="19">
        <v>13.319266908304677</v>
      </c>
      <c r="G113" s="19">
        <v>13.399392181264449</v>
      </c>
      <c r="H113" s="19">
        <v>11.929220649097601</v>
      </c>
      <c r="I113" s="19">
        <v>13.745210970288923</v>
      </c>
      <c r="J113" s="19">
        <v>16.160321049048022</v>
      </c>
      <c r="K113" s="19">
        <v>18.661867726381274</v>
      </c>
      <c r="L113" s="40"/>
      <c r="M113" s="38"/>
      <c r="N113" s="4">
        <v>1050</v>
      </c>
      <c r="O113" s="5">
        <v>0.49</v>
      </c>
      <c r="P113" s="42"/>
      <c r="Q113" s="67"/>
      <c r="R113" s="40"/>
      <c r="S113" s="40"/>
      <c r="T113" s="2">
        <v>4.6884551048278809</v>
      </c>
      <c r="U113" s="9">
        <v>0.80765624999999996</v>
      </c>
      <c r="V113" s="9">
        <v>0.69348797626318393</v>
      </c>
      <c r="W113" s="9">
        <v>2.6260032275332961</v>
      </c>
      <c r="X113" s="9">
        <v>0.77723999999999993</v>
      </c>
      <c r="Y113" s="14">
        <v>0</v>
      </c>
      <c r="Z113" s="9">
        <f t="shared" si="1"/>
        <v>3.403243227533296</v>
      </c>
      <c r="AA113" s="43"/>
      <c r="AC113" s="3">
        <v>82.126243573830607</v>
      </c>
      <c r="AD113" s="19">
        <v>91.364265783999812</v>
      </c>
      <c r="AE113" s="3">
        <v>82.126243573830607</v>
      </c>
      <c r="AF113" s="19">
        <v>91.364265783999826</v>
      </c>
    </row>
    <row r="114" spans="1:32" x14ac:dyDescent="0.25">
      <c r="A114" s="38">
        <v>239</v>
      </c>
      <c r="B114" s="41"/>
      <c r="C114" s="40"/>
      <c r="D114" s="18"/>
      <c r="E114" s="40"/>
      <c r="F114" s="40"/>
      <c r="G114" s="40"/>
      <c r="H114" s="40"/>
      <c r="I114" s="40"/>
      <c r="J114" s="40"/>
      <c r="K114" s="40"/>
      <c r="L114" s="40"/>
      <c r="M114" s="55" t="s">
        <v>128</v>
      </c>
      <c r="N114" s="4">
        <v>1050</v>
      </c>
      <c r="O114" s="59">
        <v>0.47</v>
      </c>
      <c r="P114" s="42"/>
      <c r="Q114" s="67"/>
      <c r="R114" s="40"/>
      <c r="S114" s="40"/>
      <c r="T114" s="2">
        <v>7.3216028213500977</v>
      </c>
      <c r="U114" s="9">
        <v>0.78234374999999989</v>
      </c>
      <c r="V114" s="9">
        <v>0.66752962727574994</v>
      </c>
      <c r="W114" s="9">
        <v>3.8236165186877069</v>
      </c>
      <c r="X114" s="9">
        <v>0</v>
      </c>
      <c r="Y114" s="14">
        <v>0</v>
      </c>
      <c r="Z114" s="9">
        <f t="shared" si="1"/>
        <v>3.8236165186877069</v>
      </c>
      <c r="AA114" s="43"/>
      <c r="AC114" s="3">
        <v>85.949860092518307</v>
      </c>
      <c r="AD114" s="44" t="s">
        <v>101</v>
      </c>
      <c r="AE114" s="3">
        <v>85.949860092518307</v>
      </c>
      <c r="AF114" s="44" t="s">
        <v>101</v>
      </c>
    </row>
    <row r="115" spans="1:32" x14ac:dyDescent="0.25">
      <c r="A115" s="38">
        <v>240</v>
      </c>
      <c r="B115" s="41"/>
      <c r="C115" s="40"/>
      <c r="D115" s="18"/>
      <c r="E115" s="40"/>
      <c r="F115" s="40"/>
      <c r="G115" s="40"/>
      <c r="H115" s="40"/>
      <c r="I115" s="40"/>
      <c r="J115" s="40"/>
      <c r="K115" s="40"/>
      <c r="L115" s="40"/>
      <c r="M115" s="38"/>
      <c r="N115" s="4">
        <v>1050</v>
      </c>
      <c r="O115" s="5">
        <v>0.47</v>
      </c>
      <c r="P115" s="42"/>
      <c r="Q115" s="67"/>
      <c r="R115" s="40"/>
      <c r="S115" s="40"/>
      <c r="T115" s="2">
        <v>6.284214973449707</v>
      </c>
      <c r="U115" s="9">
        <v>0.78234374999999989</v>
      </c>
      <c r="V115" s="9">
        <v>0.59514657371291779</v>
      </c>
      <c r="W115" s="9">
        <v>2.9259883207327348</v>
      </c>
      <c r="X115" s="9">
        <v>0</v>
      </c>
      <c r="Y115" s="14">
        <v>0</v>
      </c>
      <c r="Z115" s="9">
        <f t="shared" si="1"/>
        <v>2.9259883207327348</v>
      </c>
      <c r="AA115" s="43"/>
      <c r="AC115" s="3">
        <v>88.875848413251049</v>
      </c>
      <c r="AD115" s="44" t="s">
        <v>101</v>
      </c>
      <c r="AE115" s="3">
        <v>88.875848413251049</v>
      </c>
      <c r="AF115" s="44" t="s">
        <v>101</v>
      </c>
    </row>
    <row r="116" spans="1:32" x14ac:dyDescent="0.25">
      <c r="A116" s="38">
        <v>241</v>
      </c>
      <c r="B116" s="41"/>
      <c r="C116" s="40"/>
      <c r="D116" s="18"/>
      <c r="E116" s="40"/>
      <c r="F116" s="40"/>
      <c r="G116" s="40"/>
      <c r="H116" s="40"/>
      <c r="I116" s="40"/>
      <c r="J116" s="40"/>
      <c r="K116" s="40"/>
      <c r="L116" s="40"/>
      <c r="M116" s="38"/>
      <c r="N116" s="4">
        <v>1050</v>
      </c>
      <c r="O116" s="5">
        <v>0.46</v>
      </c>
      <c r="P116" s="42"/>
      <c r="Q116" s="67"/>
      <c r="R116" s="40"/>
      <c r="S116" s="40"/>
      <c r="T116" s="2">
        <v>5.1881299018859863</v>
      </c>
      <c r="U116" s="9">
        <v>0.76968750000000008</v>
      </c>
      <c r="V116" s="9">
        <v>0.53975608978004996</v>
      </c>
      <c r="W116" s="9">
        <v>2.1553749245453617</v>
      </c>
      <c r="X116" s="9">
        <v>0</v>
      </c>
      <c r="Y116" s="14">
        <v>0</v>
      </c>
      <c r="Z116" s="9">
        <f t="shared" si="1"/>
        <v>2.1553749245453617</v>
      </c>
      <c r="AA116" s="43"/>
      <c r="AC116" s="3">
        <v>91.031223337796405</v>
      </c>
      <c r="AD116" s="44" t="s">
        <v>101</v>
      </c>
      <c r="AE116" s="3">
        <v>91.031223337796405</v>
      </c>
      <c r="AF116" s="44" t="s">
        <v>101</v>
      </c>
    </row>
    <row r="117" spans="1:32" x14ac:dyDescent="0.25">
      <c r="A117" s="38">
        <v>242</v>
      </c>
      <c r="B117" s="41"/>
      <c r="C117" s="40"/>
      <c r="D117" s="18"/>
      <c r="E117" s="40"/>
      <c r="F117" s="40"/>
      <c r="G117" s="40"/>
      <c r="H117" s="40"/>
      <c r="I117" s="40"/>
      <c r="J117" s="40"/>
      <c r="K117" s="40"/>
      <c r="L117" s="40"/>
      <c r="M117" s="38"/>
      <c r="N117" s="4">
        <v>1050</v>
      </c>
      <c r="O117" s="5">
        <v>0.46</v>
      </c>
      <c r="P117" s="42"/>
      <c r="Q117" s="67"/>
      <c r="R117" s="40"/>
      <c r="S117" s="40"/>
      <c r="T117" s="2">
        <v>3.0922658443450928</v>
      </c>
      <c r="U117" s="9">
        <v>0.76968750000000008</v>
      </c>
      <c r="V117" s="9">
        <v>0.49895371907973274</v>
      </c>
      <c r="W117" s="9">
        <v>1.1875489529504764</v>
      </c>
      <c r="X117" s="9">
        <v>0</v>
      </c>
      <c r="Y117" s="14">
        <v>0</v>
      </c>
      <c r="Z117" s="9">
        <f t="shared" si="1"/>
        <v>1.1875489529504764</v>
      </c>
      <c r="AA117" s="43"/>
      <c r="AC117" s="3">
        <v>92.218772290746884</v>
      </c>
      <c r="AD117" s="44" t="s">
        <v>101</v>
      </c>
      <c r="AE117" s="3">
        <v>92.218772290746884</v>
      </c>
      <c r="AF117" s="44" t="s">
        <v>101</v>
      </c>
    </row>
    <row r="118" spans="1:32" x14ac:dyDescent="0.25">
      <c r="A118" s="38">
        <v>243</v>
      </c>
      <c r="B118" s="41"/>
      <c r="C118" s="40"/>
      <c r="D118" s="18"/>
      <c r="E118" s="19">
        <v>11.800000000000002</v>
      </c>
      <c r="F118" s="19">
        <v>12.787296407289524</v>
      </c>
      <c r="G118" s="19">
        <v>13.135721470740924</v>
      </c>
      <c r="H118" s="19">
        <v>11.858996375993723</v>
      </c>
      <c r="I118" s="19">
        <v>12.933047845379347</v>
      </c>
      <c r="J118" s="19">
        <v>15.403917987923798</v>
      </c>
      <c r="K118" s="19">
        <v>18.048654482780528</v>
      </c>
      <c r="L118" s="40"/>
      <c r="M118" s="56"/>
      <c r="N118" s="4">
        <v>1050</v>
      </c>
      <c r="O118" s="5">
        <v>0.45</v>
      </c>
      <c r="P118" s="42"/>
      <c r="Q118" s="67"/>
      <c r="R118" s="40"/>
      <c r="S118" s="40"/>
      <c r="T118" s="2">
        <v>4.5672950744628906</v>
      </c>
      <c r="U118" s="9">
        <v>0.75703124999999993</v>
      </c>
      <c r="V118" s="9">
        <v>0.47647279845137397</v>
      </c>
      <c r="W118" s="9">
        <v>1.6474452481660562</v>
      </c>
      <c r="X118" s="9">
        <v>0</v>
      </c>
      <c r="Y118" s="14">
        <v>0</v>
      </c>
      <c r="Z118" s="9">
        <f t="shared" si="1"/>
        <v>1.6474452481660562</v>
      </c>
      <c r="AA118" s="43"/>
      <c r="AC118" s="3">
        <v>93.866217538912935</v>
      </c>
      <c r="AD118" s="19">
        <v>103.73061223792749</v>
      </c>
      <c r="AE118" s="3">
        <v>93.866217538912935</v>
      </c>
      <c r="AF118" s="19">
        <v>103.73061223792749</v>
      </c>
    </row>
    <row r="119" spans="1:32" x14ac:dyDescent="0.25">
      <c r="A119" s="38">
        <v>244</v>
      </c>
      <c r="B119" s="41"/>
      <c r="C119" s="19">
        <v>15.088383838383837</v>
      </c>
      <c r="D119" s="18"/>
      <c r="E119" s="40"/>
      <c r="F119" s="40"/>
      <c r="G119" s="40"/>
      <c r="H119" s="40"/>
      <c r="I119" s="40"/>
      <c r="J119" s="40"/>
      <c r="K119" s="40"/>
      <c r="L119" s="40"/>
      <c r="M119" s="38"/>
      <c r="N119" s="4">
        <v>1050</v>
      </c>
      <c r="O119" s="5">
        <v>0.45</v>
      </c>
      <c r="P119" s="42"/>
      <c r="Q119" s="67"/>
      <c r="R119" s="40"/>
      <c r="S119" s="40"/>
      <c r="T119" s="2">
        <v>6.1236004829406738</v>
      </c>
      <c r="U119" s="9">
        <v>0.75703124999999993</v>
      </c>
      <c r="V119" s="9">
        <v>0.44528580125721939</v>
      </c>
      <c r="W119" s="9">
        <v>2.0642367381632405</v>
      </c>
      <c r="X119" s="9">
        <v>0.62296960135831014</v>
      </c>
      <c r="Y119" s="14">
        <v>0</v>
      </c>
      <c r="Z119" s="9">
        <f t="shared" si="1"/>
        <v>2.6872063395215506</v>
      </c>
      <c r="AA119" s="43"/>
      <c r="AC119" s="3">
        <v>81.465040040050653</v>
      </c>
      <c r="AD119" s="44" t="s">
        <v>101</v>
      </c>
      <c r="AE119" s="3">
        <v>81.465040040050653</v>
      </c>
      <c r="AF119" s="44" t="s">
        <v>101</v>
      </c>
    </row>
    <row r="120" spans="1:32" x14ac:dyDescent="0.25">
      <c r="A120" s="38">
        <v>245</v>
      </c>
      <c r="B120" s="41"/>
      <c r="C120" s="40"/>
      <c r="D120" s="18"/>
      <c r="E120" s="40"/>
      <c r="F120" s="40"/>
      <c r="G120" s="40"/>
      <c r="H120" s="40"/>
      <c r="I120" s="40"/>
      <c r="J120" s="40"/>
      <c r="K120" s="40"/>
      <c r="L120" s="40"/>
      <c r="M120" s="38"/>
      <c r="N120" s="4">
        <v>1050</v>
      </c>
      <c r="O120" s="5">
        <v>0.44</v>
      </c>
      <c r="P120" s="42"/>
      <c r="Q120" s="67"/>
      <c r="R120" s="40"/>
      <c r="S120" s="40"/>
      <c r="T120" s="2">
        <v>6.6689906120300293</v>
      </c>
      <c r="U120" s="9">
        <v>0.74437500000000001</v>
      </c>
      <c r="V120" s="9">
        <v>0.68004655478864662</v>
      </c>
      <c r="W120" s="9">
        <v>3.3759074317174744</v>
      </c>
      <c r="X120" s="9">
        <v>0</v>
      </c>
      <c r="Y120" s="14">
        <v>0</v>
      </c>
      <c r="Z120" s="9">
        <f t="shared" si="1"/>
        <v>3.3759074317174744</v>
      </c>
      <c r="AA120" s="43"/>
      <c r="AC120" s="3">
        <v>84.840947471768132</v>
      </c>
      <c r="AD120" s="44" t="s">
        <v>101</v>
      </c>
      <c r="AE120" s="3">
        <v>84.840947471768132</v>
      </c>
      <c r="AF120" s="44" t="s">
        <v>101</v>
      </c>
    </row>
    <row r="121" spans="1:32" x14ac:dyDescent="0.25">
      <c r="A121" s="38">
        <v>246</v>
      </c>
      <c r="B121" s="41"/>
      <c r="C121" s="40"/>
      <c r="D121" s="18"/>
      <c r="E121" s="40"/>
      <c r="F121" s="40"/>
      <c r="G121" s="40"/>
      <c r="H121" s="40"/>
      <c r="I121" s="40"/>
      <c r="J121" s="40"/>
      <c r="K121" s="40"/>
      <c r="L121" s="40"/>
      <c r="M121" s="55" t="s">
        <v>128</v>
      </c>
      <c r="N121" s="4">
        <v>1050</v>
      </c>
      <c r="O121" s="59">
        <v>0.44</v>
      </c>
      <c r="P121" s="42"/>
      <c r="Q121" s="67"/>
      <c r="R121" s="40"/>
      <c r="S121" s="40"/>
      <c r="T121" s="2">
        <v>6.1170430183410645</v>
      </c>
      <c r="U121" s="9">
        <v>0.74437500000000001</v>
      </c>
      <c r="V121" s="9">
        <v>0.61613886758756831</v>
      </c>
      <c r="W121" s="9">
        <v>2.805510636463362</v>
      </c>
      <c r="X121" s="9">
        <v>0</v>
      </c>
      <c r="Y121" s="14">
        <v>0</v>
      </c>
      <c r="Z121" s="9">
        <f t="shared" si="1"/>
        <v>2.805510636463362</v>
      </c>
      <c r="AA121" s="43"/>
      <c r="AC121" s="3">
        <v>87.646458108231499</v>
      </c>
      <c r="AD121" s="44" t="s">
        <v>101</v>
      </c>
      <c r="AE121" s="3">
        <v>87.646458108231499</v>
      </c>
      <c r="AF121" s="44" t="s">
        <v>101</v>
      </c>
    </row>
    <row r="122" spans="1:32" x14ac:dyDescent="0.25">
      <c r="A122" s="38">
        <v>247</v>
      </c>
      <c r="B122" s="41"/>
      <c r="C122" s="40"/>
      <c r="D122" s="18"/>
      <c r="E122" s="40"/>
      <c r="F122" s="40"/>
      <c r="G122" s="40"/>
      <c r="H122" s="40"/>
      <c r="I122" s="40"/>
      <c r="J122" s="40"/>
      <c r="K122" s="40"/>
      <c r="L122" s="40"/>
      <c r="M122" s="38"/>
      <c r="N122" s="4">
        <v>1050</v>
      </c>
      <c r="O122" s="5">
        <v>0.44</v>
      </c>
      <c r="P122" s="42"/>
      <c r="Q122" s="67"/>
      <c r="R122" s="40"/>
      <c r="S122" s="40"/>
      <c r="T122" s="2">
        <v>4.8100147247314453</v>
      </c>
      <c r="U122" s="9">
        <v>0.74437500000000001</v>
      </c>
      <c r="V122" s="9">
        <v>0.56302908901073578</v>
      </c>
      <c r="W122" s="9">
        <v>2.0159001540219883</v>
      </c>
      <c r="X122" s="9">
        <v>0</v>
      </c>
      <c r="Y122" s="14">
        <v>0</v>
      </c>
      <c r="Z122" s="9">
        <f t="shared" si="1"/>
        <v>2.0159001540219883</v>
      </c>
      <c r="AA122" s="43"/>
      <c r="AC122" s="3">
        <v>89.662358262253491</v>
      </c>
      <c r="AD122" s="44" t="s">
        <v>101</v>
      </c>
      <c r="AE122" s="3">
        <v>89.662358262253491</v>
      </c>
      <c r="AF122" s="44" t="s">
        <v>101</v>
      </c>
    </row>
    <row r="123" spans="1:32" x14ac:dyDescent="0.25">
      <c r="A123" s="38">
        <v>248</v>
      </c>
      <c r="B123" s="41"/>
      <c r="C123" s="40"/>
      <c r="D123" s="18"/>
      <c r="E123" s="40"/>
      <c r="F123" s="40"/>
      <c r="G123" s="40"/>
      <c r="H123" s="40"/>
      <c r="I123" s="40"/>
      <c r="J123" s="40"/>
      <c r="K123" s="40"/>
      <c r="L123" s="40"/>
      <c r="M123" s="38"/>
      <c r="N123" s="4">
        <v>1050</v>
      </c>
      <c r="O123" s="5">
        <v>0.43</v>
      </c>
      <c r="P123" s="42"/>
      <c r="Q123" s="67"/>
      <c r="R123" s="40"/>
      <c r="S123" s="40"/>
      <c r="T123" s="2">
        <v>4.9603757858276367</v>
      </c>
      <c r="U123" s="9">
        <v>0.73171874999999997</v>
      </c>
      <c r="V123" s="9">
        <v>0.52486704841049914</v>
      </c>
      <c r="W123" s="9">
        <v>1.9050574229212327</v>
      </c>
      <c r="X123" s="9">
        <v>0</v>
      </c>
      <c r="Y123" s="14">
        <v>0</v>
      </c>
      <c r="Z123" s="9">
        <f t="shared" si="1"/>
        <v>1.9050574229212327</v>
      </c>
      <c r="AA123" s="43"/>
      <c r="AC123" s="3">
        <v>91.567415685174723</v>
      </c>
      <c r="AD123" s="44" t="s">
        <v>101</v>
      </c>
      <c r="AE123" s="3">
        <v>91.567415685174723</v>
      </c>
      <c r="AF123" s="44" t="s">
        <v>101</v>
      </c>
    </row>
    <row r="124" spans="1:32" x14ac:dyDescent="0.25">
      <c r="A124" s="38">
        <v>249</v>
      </c>
      <c r="B124" s="41"/>
      <c r="C124" s="40"/>
      <c r="D124" s="18"/>
      <c r="E124" s="40"/>
      <c r="F124" s="40"/>
      <c r="G124" s="40"/>
      <c r="H124" s="40"/>
      <c r="I124" s="40"/>
      <c r="J124" s="40"/>
      <c r="K124" s="40"/>
      <c r="L124" s="40"/>
      <c r="M124" s="56"/>
      <c r="N124" s="4">
        <v>1050</v>
      </c>
      <c r="O124" s="5">
        <v>0.43</v>
      </c>
      <c r="P124" s="42"/>
      <c r="Q124" s="67"/>
      <c r="R124" s="40"/>
      <c r="S124" s="40"/>
      <c r="T124" s="2">
        <v>3.9786252975463867</v>
      </c>
      <c r="U124" s="9">
        <v>0.73171874999999997</v>
      </c>
      <c r="V124" s="9">
        <v>0.48880331848109065</v>
      </c>
      <c r="W124" s="9">
        <v>1.4230211966271931</v>
      </c>
      <c r="X124" s="9">
        <v>0</v>
      </c>
      <c r="Y124" s="14">
        <v>0</v>
      </c>
      <c r="Z124" s="9">
        <f t="shared" ref="Z124:Z172" si="2">W124+X124</f>
        <v>1.4230211966271931</v>
      </c>
      <c r="AA124" s="43"/>
      <c r="AC124" s="3">
        <v>92.990436881801912</v>
      </c>
      <c r="AD124" s="44" t="s">
        <v>101</v>
      </c>
      <c r="AE124" s="3">
        <v>92.990436881801912</v>
      </c>
      <c r="AF124" s="44" t="s">
        <v>101</v>
      </c>
    </row>
    <row r="125" spans="1:32" x14ac:dyDescent="0.25">
      <c r="A125" s="38">
        <v>250</v>
      </c>
      <c r="B125" s="41"/>
      <c r="C125" s="40"/>
      <c r="D125" s="18"/>
      <c r="E125" s="40"/>
      <c r="F125" s="40"/>
      <c r="G125" s="40"/>
      <c r="H125" s="40"/>
      <c r="I125" s="40"/>
      <c r="J125" s="40"/>
      <c r="K125" s="40"/>
      <c r="L125" s="40"/>
      <c r="M125" s="38"/>
      <c r="N125" s="4">
        <v>1050</v>
      </c>
      <c r="O125" s="5">
        <v>0.42</v>
      </c>
      <c r="P125" s="42"/>
      <c r="Q125" s="67"/>
      <c r="R125" s="40"/>
      <c r="S125" s="40"/>
      <c r="T125" s="2">
        <v>5.7281980514526367</v>
      </c>
      <c r="U125" s="9">
        <v>0.71906249999999994</v>
      </c>
      <c r="V125" s="9">
        <v>0.46186478555209737</v>
      </c>
      <c r="W125" s="9">
        <v>1.9023898348822175</v>
      </c>
      <c r="X125" s="9">
        <v>0</v>
      </c>
      <c r="Y125" s="14">
        <v>0</v>
      </c>
      <c r="Z125" s="9">
        <f t="shared" si="2"/>
        <v>1.9023898348822175</v>
      </c>
      <c r="AA125" s="43"/>
      <c r="AC125" s="3">
        <v>94.892826716684127</v>
      </c>
      <c r="AD125" s="44" t="s">
        <v>101</v>
      </c>
      <c r="AE125" s="3">
        <v>94.892826716684127</v>
      </c>
      <c r="AF125" s="44" t="s">
        <v>101</v>
      </c>
    </row>
    <row r="126" spans="1:32" x14ac:dyDescent="0.25">
      <c r="A126" s="38">
        <v>251</v>
      </c>
      <c r="B126" s="41"/>
      <c r="C126" s="40"/>
      <c r="D126" s="18"/>
      <c r="E126" s="19">
        <v>11.574999999999999</v>
      </c>
      <c r="F126" s="19">
        <v>12.93331734709755</v>
      </c>
      <c r="G126" s="19">
        <v>12.463715896410125</v>
      </c>
      <c r="H126" s="19">
        <v>11.191769417645229</v>
      </c>
      <c r="I126" s="19">
        <v>12.496802850389297</v>
      </c>
      <c r="J126" s="19">
        <v>15.379333087835374</v>
      </c>
      <c r="K126" s="19">
        <v>18.547422926694225</v>
      </c>
      <c r="L126" s="40"/>
      <c r="M126" s="38"/>
      <c r="N126" s="4">
        <v>1050</v>
      </c>
      <c r="O126" s="5">
        <v>0.42</v>
      </c>
      <c r="P126" s="42"/>
      <c r="Q126" s="67"/>
      <c r="R126" s="40"/>
      <c r="S126" s="40"/>
      <c r="T126" s="2">
        <v>6.2904510498046875</v>
      </c>
      <c r="U126" s="9">
        <v>0.71906249999999994</v>
      </c>
      <c r="V126" s="9">
        <v>0.42585155445461093</v>
      </c>
      <c r="W126" s="9">
        <v>1.9262234441411561</v>
      </c>
      <c r="X126" s="9">
        <v>0</v>
      </c>
      <c r="Y126" s="14">
        <v>0</v>
      </c>
      <c r="Z126" s="9">
        <f t="shared" si="2"/>
        <v>1.9262234441411561</v>
      </c>
      <c r="AA126" s="43"/>
      <c r="AC126" s="3">
        <v>96.819050160825284</v>
      </c>
      <c r="AD126" s="19">
        <v>107.64774701654127</v>
      </c>
      <c r="AE126" s="3">
        <v>96.819050160825284</v>
      </c>
      <c r="AF126" s="19">
        <v>107.64774701654129</v>
      </c>
    </row>
    <row r="127" spans="1:32" x14ac:dyDescent="0.25">
      <c r="A127" s="38">
        <v>252</v>
      </c>
      <c r="B127" s="41"/>
      <c r="C127" s="19">
        <v>17.045454545454543</v>
      </c>
      <c r="D127" s="18"/>
      <c r="E127" s="40"/>
      <c r="F127" s="40"/>
      <c r="G127" s="40"/>
      <c r="H127" s="40"/>
      <c r="I127" s="40"/>
      <c r="J127" s="40"/>
      <c r="K127" s="40"/>
      <c r="L127" s="40"/>
      <c r="M127" s="55" t="s">
        <v>129</v>
      </c>
      <c r="N127" s="4">
        <v>1050</v>
      </c>
      <c r="O127" s="5">
        <v>0.41</v>
      </c>
      <c r="P127" s="42"/>
      <c r="Q127" s="67"/>
      <c r="R127" s="40"/>
      <c r="S127" s="40"/>
      <c r="T127" s="2">
        <v>5.0104970932006836</v>
      </c>
      <c r="U127" s="9">
        <v>0.70640625000000001</v>
      </c>
      <c r="V127" s="9">
        <v>0.3893871407118058</v>
      </c>
      <c r="W127" s="9">
        <v>1.3782149376356281</v>
      </c>
      <c r="X127" s="9">
        <v>0.91287635365073427</v>
      </c>
      <c r="Y127" s="14">
        <v>0</v>
      </c>
      <c r="Z127" s="9">
        <f t="shared" si="2"/>
        <v>2.2910912912863624</v>
      </c>
      <c r="AA127" s="43"/>
      <c r="AC127" s="3">
        <v>82.064686906657101</v>
      </c>
      <c r="AD127" s="44" t="s">
        <v>101</v>
      </c>
      <c r="AE127" s="3">
        <v>82.064686906657101</v>
      </c>
      <c r="AF127" s="44" t="s">
        <v>101</v>
      </c>
    </row>
    <row r="128" spans="1:32" x14ac:dyDescent="0.25">
      <c r="A128" s="38">
        <v>253</v>
      </c>
      <c r="B128" s="41"/>
      <c r="C128" s="40"/>
      <c r="D128" s="18"/>
      <c r="E128" s="19">
        <v>23.287500000000001</v>
      </c>
      <c r="F128" s="19">
        <v>12.656710266530451</v>
      </c>
      <c r="G128" s="19">
        <v>12.392766459367724</v>
      </c>
      <c r="H128" s="19">
        <v>11.136990415777937</v>
      </c>
      <c r="I128" s="19">
        <v>12.313007712483497</v>
      </c>
      <c r="J128" s="19">
        <v>14.881959389313622</v>
      </c>
      <c r="K128" s="19">
        <v>17.907198790961374</v>
      </c>
      <c r="L128" s="40"/>
      <c r="M128" s="38"/>
      <c r="N128" s="4">
        <v>1050</v>
      </c>
      <c r="O128" s="5">
        <v>0.39</v>
      </c>
      <c r="P128" s="42"/>
      <c r="Q128" s="67"/>
      <c r="R128" s="40"/>
      <c r="S128" s="40"/>
      <c r="T128" s="2">
        <v>4.4121608734130859</v>
      </c>
      <c r="U128" s="9">
        <v>0.68109375000000005</v>
      </c>
      <c r="V128" s="9">
        <v>0.66869492706860112</v>
      </c>
      <c r="W128" s="9">
        <v>2.0094919121719403</v>
      </c>
      <c r="X128" s="9">
        <v>0</v>
      </c>
      <c r="Y128" s="14">
        <v>0</v>
      </c>
      <c r="Z128" s="9">
        <f t="shared" si="2"/>
        <v>2.0094919121719403</v>
      </c>
      <c r="AA128" s="43"/>
      <c r="AC128" s="3">
        <v>84.07417881882904</v>
      </c>
      <c r="AD128" s="19">
        <v>91.286003574971659</v>
      </c>
      <c r="AE128" s="3">
        <v>84.07417881882904</v>
      </c>
      <c r="AF128" s="19">
        <v>91.286003574971673</v>
      </c>
    </row>
    <row r="129" spans="1:32" x14ac:dyDescent="0.25">
      <c r="A129" s="38">
        <v>254</v>
      </c>
      <c r="B129" s="41"/>
      <c r="C129" s="40"/>
      <c r="D129" s="18"/>
      <c r="E129" s="40"/>
      <c r="F129" s="40"/>
      <c r="G129" s="40"/>
      <c r="H129" s="40"/>
      <c r="I129" s="40"/>
      <c r="J129" s="40"/>
      <c r="K129" s="40"/>
      <c r="L129" s="40"/>
      <c r="M129" s="38"/>
      <c r="N129" s="4">
        <v>1050</v>
      </c>
      <c r="O129" s="5">
        <v>0.37</v>
      </c>
      <c r="P129" s="42"/>
      <c r="Q129" s="67"/>
      <c r="R129" s="40"/>
      <c r="S129" s="40"/>
      <c r="T129" s="2">
        <v>5.8626070022583008</v>
      </c>
      <c r="U129" s="9">
        <v>0.65578124999999998</v>
      </c>
      <c r="V129" s="9">
        <v>0.63065419782655352</v>
      </c>
      <c r="W129" s="9">
        <v>2.4246054023146786</v>
      </c>
      <c r="X129" s="9">
        <v>0</v>
      </c>
      <c r="Y129" s="14">
        <v>0</v>
      </c>
      <c r="Z129" s="9">
        <f t="shared" si="2"/>
        <v>2.4246054023146786</v>
      </c>
      <c r="AA129" s="43"/>
      <c r="AC129" s="3">
        <v>86.498784221143723</v>
      </c>
      <c r="AD129" s="44" t="s">
        <v>101</v>
      </c>
      <c r="AE129" s="3">
        <v>86.498784221143723</v>
      </c>
      <c r="AF129" s="44" t="s">
        <v>101</v>
      </c>
    </row>
    <row r="130" spans="1:32" x14ac:dyDescent="0.25">
      <c r="A130" s="38">
        <v>255</v>
      </c>
      <c r="B130" s="50">
        <v>7</v>
      </c>
      <c r="C130" s="40"/>
      <c r="D130" s="18"/>
      <c r="E130" s="40"/>
      <c r="F130" s="40"/>
      <c r="G130" s="40"/>
      <c r="H130" s="40"/>
      <c r="I130" s="40"/>
      <c r="J130" s="40"/>
      <c r="K130" s="40"/>
      <c r="L130" s="40"/>
      <c r="M130" s="38"/>
      <c r="N130" s="4">
        <v>1050</v>
      </c>
      <c r="O130" s="5">
        <v>0.34</v>
      </c>
      <c r="P130" s="42"/>
      <c r="Q130" s="67"/>
      <c r="R130" s="40"/>
      <c r="S130" s="40"/>
      <c r="T130" s="2">
        <v>1.3268665075302124</v>
      </c>
      <c r="U130" s="9">
        <v>0.61781249999999999</v>
      </c>
      <c r="V130" s="9">
        <v>0.58475515385947996</v>
      </c>
      <c r="W130" s="9">
        <v>0.47935579401941203</v>
      </c>
      <c r="X130" s="9">
        <v>0.84751071351080043</v>
      </c>
      <c r="Y130" s="14">
        <v>0</v>
      </c>
      <c r="Z130" s="9">
        <f t="shared" si="2"/>
        <v>1.3268665075302124</v>
      </c>
      <c r="AA130" s="43"/>
      <c r="AC130" s="3">
        <v>83.443140015163138</v>
      </c>
      <c r="AD130" s="44" t="s">
        <v>101</v>
      </c>
      <c r="AE130" s="3">
        <v>83.443140015163138</v>
      </c>
      <c r="AF130" s="44" t="s">
        <v>101</v>
      </c>
    </row>
    <row r="131" spans="1:32" x14ac:dyDescent="0.25">
      <c r="A131" s="38">
        <v>256</v>
      </c>
      <c r="B131" s="41"/>
      <c r="C131" s="40"/>
      <c r="D131" s="18"/>
      <c r="E131" s="40"/>
      <c r="F131" s="40"/>
      <c r="G131" s="40"/>
      <c r="H131" s="40"/>
      <c r="I131" s="40"/>
      <c r="J131" s="40"/>
      <c r="K131" s="40"/>
      <c r="L131" s="40"/>
      <c r="M131" s="38"/>
      <c r="N131" s="4">
        <v>1050</v>
      </c>
      <c r="O131" s="5">
        <v>0.31</v>
      </c>
      <c r="P131" s="42"/>
      <c r="Q131" s="67"/>
      <c r="R131" s="40"/>
      <c r="S131" s="40"/>
      <c r="T131" s="2">
        <v>4.0207219123840332</v>
      </c>
      <c r="U131" s="9">
        <v>0.57984374999999988</v>
      </c>
      <c r="V131" s="9">
        <v>0.64260009127657225</v>
      </c>
      <c r="W131" s="9">
        <v>1.4981517297126434</v>
      </c>
      <c r="X131" s="9">
        <v>2.52257018267139</v>
      </c>
      <c r="Y131" s="14">
        <v>0</v>
      </c>
      <c r="Z131" s="9">
        <f t="shared" si="2"/>
        <v>4.0207219123840332</v>
      </c>
      <c r="AA131" s="43"/>
      <c r="AC131" s="3">
        <v>84.941291744875784</v>
      </c>
      <c r="AD131" s="44" t="s">
        <v>101</v>
      </c>
      <c r="AE131" s="3">
        <v>84.941291744875784</v>
      </c>
      <c r="AF131" s="44" t="s">
        <v>101</v>
      </c>
    </row>
    <row r="132" spans="1:32" x14ac:dyDescent="0.25">
      <c r="A132" s="38">
        <v>257</v>
      </c>
      <c r="B132" s="41"/>
      <c r="C132" s="40"/>
      <c r="D132" s="18"/>
      <c r="E132" s="40"/>
      <c r="F132" s="40"/>
      <c r="G132" s="40"/>
      <c r="H132" s="40"/>
      <c r="I132" s="40"/>
      <c r="J132" s="40"/>
      <c r="K132" s="40"/>
      <c r="L132" s="40"/>
      <c r="M132" s="55" t="s">
        <v>129</v>
      </c>
      <c r="N132" s="4">
        <v>1050</v>
      </c>
      <c r="O132" s="59">
        <v>0.28000000000000003</v>
      </c>
      <c r="P132" s="42"/>
      <c r="Q132" s="67"/>
      <c r="R132" s="40"/>
      <c r="S132" s="40"/>
      <c r="T132" s="2">
        <v>4.1921515464782715</v>
      </c>
      <c r="U132" s="9">
        <v>0.541875</v>
      </c>
      <c r="V132" s="9">
        <v>0.61423929819833278</v>
      </c>
      <c r="W132" s="9">
        <v>1.3953195762986479</v>
      </c>
      <c r="X132" s="9">
        <v>9.4919103817808992E-2</v>
      </c>
      <c r="Y132" s="14">
        <v>0</v>
      </c>
      <c r="Z132" s="9">
        <f t="shared" si="2"/>
        <v>1.4902386801164569</v>
      </c>
      <c r="AA132" s="43"/>
      <c r="AC132" s="3">
        <v>86.336611321174431</v>
      </c>
      <c r="AD132" s="44" t="s">
        <v>101</v>
      </c>
      <c r="AE132" s="3">
        <v>86.336611321174431</v>
      </c>
      <c r="AF132" s="44" t="s">
        <v>101</v>
      </c>
    </row>
    <row r="133" spans="1:32" x14ac:dyDescent="0.25">
      <c r="A133" s="38">
        <v>258</v>
      </c>
      <c r="B133" s="41"/>
      <c r="C133" s="40"/>
      <c r="D133" s="18"/>
      <c r="E133" s="19">
        <v>16.362499999999997</v>
      </c>
      <c r="F133" s="19">
        <v>12.609373372150099</v>
      </c>
      <c r="G133" s="19">
        <v>12.474124713267674</v>
      </c>
      <c r="H133" s="19">
        <v>11.11389757943129</v>
      </c>
      <c r="I133" s="19">
        <v>12.296289796695147</v>
      </c>
      <c r="J133" s="19">
        <v>14.853094075351349</v>
      </c>
      <c r="K133" s="19">
        <v>18.159698693935027</v>
      </c>
      <c r="L133" s="40"/>
      <c r="M133" s="56"/>
      <c r="N133" s="4">
        <v>1050</v>
      </c>
      <c r="O133" s="5">
        <v>0.26</v>
      </c>
      <c r="P133" s="42"/>
      <c r="Q133" s="67"/>
      <c r="R133" s="40"/>
      <c r="S133" s="40"/>
      <c r="T133" s="2">
        <v>5.0123982429504395</v>
      </c>
      <c r="U133" s="9">
        <v>0.51656250000000004</v>
      </c>
      <c r="V133" s="9">
        <v>0.58782517138020818</v>
      </c>
      <c r="W133" s="9">
        <v>1.5220069075872154</v>
      </c>
      <c r="X133" s="9">
        <v>0</v>
      </c>
      <c r="Y133" s="14">
        <v>0</v>
      </c>
      <c r="Z133" s="9">
        <f t="shared" si="2"/>
        <v>1.5220069075872154</v>
      </c>
      <c r="AA133" s="43"/>
      <c r="AC133" s="3">
        <v>87.858618228761642</v>
      </c>
      <c r="AD133" s="19">
        <v>101.64071800545281</v>
      </c>
      <c r="AE133" s="3">
        <v>87.858618228761642</v>
      </c>
      <c r="AF133" s="19">
        <v>101.64071800545281</v>
      </c>
    </row>
    <row r="134" spans="1:32" x14ac:dyDescent="0.25">
      <c r="A134" s="38">
        <v>259</v>
      </c>
      <c r="B134" s="41"/>
      <c r="C134" s="19">
        <v>12.05808080808081</v>
      </c>
      <c r="D134" s="18"/>
      <c r="E134" s="40"/>
      <c r="F134" s="40"/>
      <c r="G134" s="40"/>
      <c r="H134" s="40"/>
      <c r="I134" s="40"/>
      <c r="J134" s="40"/>
      <c r="K134" s="40"/>
      <c r="L134" s="40"/>
      <c r="M134" s="38"/>
      <c r="N134" s="4">
        <v>1050</v>
      </c>
      <c r="O134" s="5">
        <v>0.25</v>
      </c>
      <c r="P134" s="42"/>
      <c r="Q134" s="67"/>
      <c r="R134" s="40"/>
      <c r="S134" s="40"/>
      <c r="T134" s="2">
        <v>3.5196816921234131</v>
      </c>
      <c r="U134" s="9">
        <v>0.50390625</v>
      </c>
      <c r="V134" s="9">
        <v>0.55901278735151483</v>
      </c>
      <c r="W134" s="9">
        <v>0.99145926740709656</v>
      </c>
      <c r="X134" s="9">
        <v>1.3376136322317063</v>
      </c>
      <c r="Y134" s="14">
        <v>0</v>
      </c>
      <c r="Z134" s="9">
        <f t="shared" si="2"/>
        <v>2.3290728996388026</v>
      </c>
      <c r="AA134" s="43"/>
      <c r="AC134" s="3">
        <v>78.129610320319628</v>
      </c>
      <c r="AD134" s="44" t="s">
        <v>101</v>
      </c>
      <c r="AE134" s="3">
        <v>78.129610320319628</v>
      </c>
      <c r="AF134" s="44" t="s">
        <v>101</v>
      </c>
    </row>
    <row r="135" spans="1:32" x14ac:dyDescent="0.25">
      <c r="A135" s="38">
        <v>260</v>
      </c>
      <c r="B135" s="41"/>
      <c r="C135" s="40"/>
      <c r="D135" s="18"/>
      <c r="E135" s="19">
        <v>22.75</v>
      </c>
      <c r="F135" s="19">
        <v>12.876946631436525</v>
      </c>
      <c r="G135" s="19">
        <v>12.3183989062971</v>
      </c>
      <c r="H135" s="19">
        <v>10.974294176480248</v>
      </c>
      <c r="I135" s="19">
        <v>12.231844213248074</v>
      </c>
      <c r="J135" s="19">
        <v>14.977981146410924</v>
      </c>
      <c r="K135" s="19">
        <v>18.277649539209701</v>
      </c>
      <c r="L135" s="40"/>
      <c r="M135" s="38"/>
      <c r="N135" s="4">
        <v>1050</v>
      </c>
      <c r="O135" s="5">
        <v>0.24</v>
      </c>
      <c r="P135" s="42"/>
      <c r="Q135" s="67"/>
      <c r="R135" s="40"/>
      <c r="S135" s="40"/>
      <c r="T135" s="2">
        <v>4.7157406806945801</v>
      </c>
      <c r="U135" s="9">
        <v>0.49125000000000002</v>
      </c>
      <c r="V135" s="9">
        <v>0.74318797780488921</v>
      </c>
      <c r="W135" s="9">
        <v>1.721674924590874</v>
      </c>
      <c r="X135" s="9">
        <v>0</v>
      </c>
      <c r="Y135" s="14">
        <v>0</v>
      </c>
      <c r="Z135" s="9">
        <f t="shared" si="2"/>
        <v>1.721674924590874</v>
      </c>
      <c r="AA135" s="43"/>
      <c r="AC135" s="3">
        <v>79.8512852449105</v>
      </c>
      <c r="AD135" s="19">
        <v>92.142735857358375</v>
      </c>
      <c r="AE135" s="3">
        <v>79.8512852449105</v>
      </c>
      <c r="AF135" s="19">
        <v>92.142735857358389</v>
      </c>
    </row>
    <row r="136" spans="1:32" x14ac:dyDescent="0.25">
      <c r="A136" s="38">
        <v>261</v>
      </c>
      <c r="B136" s="41"/>
      <c r="C136" s="40"/>
      <c r="D136" s="18"/>
      <c r="E136" s="40"/>
      <c r="F136" s="40"/>
      <c r="G136" s="40"/>
      <c r="H136" s="40"/>
      <c r="I136" s="40"/>
      <c r="J136" s="40"/>
      <c r="K136" s="40"/>
      <c r="L136" s="40"/>
      <c r="M136" s="38"/>
      <c r="N136" s="4">
        <v>1050</v>
      </c>
      <c r="O136" s="5">
        <v>0.23</v>
      </c>
      <c r="P136" s="42"/>
      <c r="Q136" s="67"/>
      <c r="R136" s="40"/>
      <c r="S136" s="40"/>
      <c r="T136" s="2">
        <v>4.9441776275634766</v>
      </c>
      <c r="U136" s="9">
        <v>0.47859374999999993</v>
      </c>
      <c r="V136" s="9">
        <v>0.71059577414759967</v>
      </c>
      <c r="W136" s="9">
        <v>1.6814490351966218</v>
      </c>
      <c r="X136" s="9">
        <v>0</v>
      </c>
      <c r="Y136" s="14">
        <v>0</v>
      </c>
      <c r="Z136" s="9">
        <f t="shared" si="2"/>
        <v>1.6814490351966218</v>
      </c>
      <c r="AA136" s="43"/>
      <c r="AC136" s="3">
        <v>81.532734280107121</v>
      </c>
      <c r="AD136" s="44" t="s">
        <v>101</v>
      </c>
      <c r="AE136" s="3">
        <v>81.532734280107121</v>
      </c>
      <c r="AF136" s="44" t="s">
        <v>101</v>
      </c>
    </row>
    <row r="137" spans="1:32" x14ac:dyDescent="0.25">
      <c r="A137" s="38">
        <v>262</v>
      </c>
      <c r="B137" s="41"/>
      <c r="C137" s="40"/>
      <c r="D137" s="18"/>
      <c r="E137" s="40"/>
      <c r="F137" s="40"/>
      <c r="G137" s="40"/>
      <c r="H137" s="40"/>
      <c r="I137" s="40"/>
      <c r="J137" s="40"/>
      <c r="K137" s="40"/>
      <c r="L137" s="40"/>
      <c r="M137" s="38"/>
      <c r="N137" s="4">
        <v>1050</v>
      </c>
      <c r="O137" s="5">
        <v>0.22</v>
      </c>
      <c r="P137" s="42"/>
      <c r="Q137" s="67"/>
      <c r="R137" s="40"/>
      <c r="S137" s="40"/>
      <c r="T137" s="2">
        <v>5.0215620994567871</v>
      </c>
      <c r="U137" s="9">
        <v>0.4659375</v>
      </c>
      <c r="V137" s="9">
        <v>0.67876506754222576</v>
      </c>
      <c r="W137" s="9">
        <v>1.588129768115454</v>
      </c>
      <c r="X137" s="9">
        <v>0</v>
      </c>
      <c r="Y137" s="14">
        <v>0</v>
      </c>
      <c r="Z137" s="9">
        <f t="shared" si="2"/>
        <v>1.588129768115454</v>
      </c>
      <c r="AA137" s="43"/>
      <c r="AC137" s="3">
        <v>83.120864048222572</v>
      </c>
      <c r="AD137" s="44" t="s">
        <v>101</v>
      </c>
      <c r="AE137" s="3">
        <v>83.120864048222572</v>
      </c>
      <c r="AF137" s="44" t="s">
        <v>101</v>
      </c>
    </row>
    <row r="138" spans="1:32" x14ac:dyDescent="0.25">
      <c r="A138" s="38">
        <v>263</v>
      </c>
      <c r="B138" s="41"/>
      <c r="C138" s="40"/>
      <c r="D138" s="18"/>
      <c r="E138" s="40"/>
      <c r="F138" s="40"/>
      <c r="G138" s="40"/>
      <c r="H138" s="40"/>
      <c r="I138" s="40"/>
      <c r="J138" s="40"/>
      <c r="K138" s="40"/>
      <c r="L138" s="40"/>
      <c r="M138" s="38"/>
      <c r="N138" s="4">
        <v>1050</v>
      </c>
      <c r="O138" s="5">
        <v>0.21</v>
      </c>
      <c r="P138" s="42"/>
      <c r="Q138" s="67"/>
      <c r="R138" s="40"/>
      <c r="S138" s="40"/>
      <c r="T138" s="2">
        <v>6.1447992324829102</v>
      </c>
      <c r="U138" s="9">
        <v>0.45328124999999997</v>
      </c>
      <c r="V138" s="9">
        <v>0.64870094330058181</v>
      </c>
      <c r="W138" s="9">
        <v>1.8068411885501769</v>
      </c>
      <c r="X138" s="9">
        <v>0</v>
      </c>
      <c r="Y138" s="14">
        <v>0</v>
      </c>
      <c r="Z138" s="9">
        <f t="shared" si="2"/>
        <v>1.8068411885501769</v>
      </c>
      <c r="AA138" s="43"/>
      <c r="AC138" s="3">
        <v>84.927705236772752</v>
      </c>
      <c r="AD138" s="44" t="s">
        <v>101</v>
      </c>
      <c r="AE138" s="3">
        <v>84.927705236772752</v>
      </c>
      <c r="AF138" s="44" t="s">
        <v>101</v>
      </c>
    </row>
    <row r="139" spans="1:32" x14ac:dyDescent="0.25">
      <c r="A139" s="38">
        <v>264</v>
      </c>
      <c r="B139" s="50">
        <v>7</v>
      </c>
      <c r="C139" s="40"/>
      <c r="D139" s="18"/>
      <c r="E139" s="40"/>
      <c r="F139" s="40"/>
      <c r="G139" s="40"/>
      <c r="H139" s="40"/>
      <c r="I139" s="40"/>
      <c r="J139" s="40"/>
      <c r="K139" s="40"/>
      <c r="L139" s="40"/>
      <c r="M139" s="38"/>
      <c r="N139" s="4">
        <v>1050</v>
      </c>
      <c r="O139" s="5">
        <v>0.2</v>
      </c>
      <c r="P139" s="42"/>
      <c r="Q139" s="67"/>
      <c r="R139" s="40"/>
      <c r="S139" s="40"/>
      <c r="T139" s="2">
        <v>2.9275960922241211</v>
      </c>
      <c r="U139" s="9">
        <v>0.44062500000000004</v>
      </c>
      <c r="V139" s="9">
        <v>0.61449649787799399</v>
      </c>
      <c r="W139" s="9">
        <v>0.79268329365030088</v>
      </c>
      <c r="X139" s="9">
        <v>2.1349127985738203</v>
      </c>
      <c r="Y139" s="14">
        <v>0</v>
      </c>
      <c r="Z139" s="9">
        <f t="shared" si="2"/>
        <v>2.9275960922241211</v>
      </c>
      <c r="AA139" s="43"/>
      <c r="AC139" s="3">
        <v>82.920388530423054</v>
      </c>
      <c r="AD139" s="44" t="s">
        <v>101</v>
      </c>
      <c r="AE139" s="3">
        <v>82.920388530423054</v>
      </c>
      <c r="AF139" s="44" t="s">
        <v>101</v>
      </c>
    </row>
    <row r="140" spans="1:32" x14ac:dyDescent="0.25">
      <c r="A140" s="38">
        <v>265</v>
      </c>
      <c r="B140" s="50">
        <v>2</v>
      </c>
      <c r="C140" s="40"/>
      <c r="D140" s="18"/>
      <c r="E140" s="40"/>
      <c r="F140" s="40"/>
      <c r="G140" s="40"/>
      <c r="H140" s="40"/>
      <c r="I140" s="40"/>
      <c r="J140" s="40"/>
      <c r="K140" s="40"/>
      <c r="L140" s="40"/>
      <c r="M140" s="38"/>
      <c r="N140" s="4">
        <v>1050</v>
      </c>
      <c r="O140" s="5">
        <v>0.19</v>
      </c>
      <c r="P140" s="42"/>
      <c r="Q140" s="67"/>
      <c r="R140" s="40"/>
      <c r="S140" s="40"/>
      <c r="T140" s="2">
        <v>2.524301290512085</v>
      </c>
      <c r="U140" s="9">
        <v>0.42796875000000001</v>
      </c>
      <c r="V140" s="9">
        <v>0.65249604934011196</v>
      </c>
      <c r="W140" s="9">
        <v>0.70490588133524823</v>
      </c>
      <c r="X140" s="9">
        <v>0.89948261060301604</v>
      </c>
      <c r="Y140" s="14">
        <v>0</v>
      </c>
      <c r="Z140" s="9">
        <f t="shared" si="2"/>
        <v>1.6043884919382643</v>
      </c>
      <c r="AA140" s="43"/>
      <c r="AC140" s="3">
        <v>80.459689820935139</v>
      </c>
      <c r="AD140" s="44" t="s">
        <v>101</v>
      </c>
      <c r="AE140" s="3">
        <v>80.459689820935139</v>
      </c>
      <c r="AF140" s="44" t="s">
        <v>101</v>
      </c>
    </row>
    <row r="141" spans="1:32" x14ac:dyDescent="0.25">
      <c r="A141" s="38">
        <v>266</v>
      </c>
      <c r="B141" s="41"/>
      <c r="C141" s="40"/>
      <c r="D141" s="18"/>
      <c r="E141" s="40"/>
      <c r="F141" s="40"/>
      <c r="G141" s="40"/>
      <c r="H141" s="40"/>
      <c r="I141" s="40"/>
      <c r="J141" s="40"/>
      <c r="K141" s="40"/>
      <c r="L141" s="40"/>
      <c r="M141" s="38"/>
      <c r="N141" s="4">
        <v>1050</v>
      </c>
      <c r="O141" s="5">
        <v>0.18</v>
      </c>
      <c r="P141" s="42"/>
      <c r="Q141" s="67"/>
      <c r="R141" s="40"/>
      <c r="S141" s="40"/>
      <c r="T141" s="2">
        <v>1.7760058641433716</v>
      </c>
      <c r="U141" s="9">
        <v>0.41531249999999997</v>
      </c>
      <c r="V141" s="9">
        <v>0.69907835842376076</v>
      </c>
      <c r="W141" s="9">
        <v>0.51563840435339081</v>
      </c>
      <c r="X141" s="9">
        <v>0</v>
      </c>
      <c r="Y141" s="14">
        <v>0</v>
      </c>
      <c r="Z141" s="9">
        <f t="shared" si="2"/>
        <v>0.51563840435339081</v>
      </c>
      <c r="AA141" s="43"/>
      <c r="AC141" s="3">
        <v>80.975328225288536</v>
      </c>
      <c r="AD141" s="44" t="s">
        <v>101</v>
      </c>
      <c r="AE141" s="3">
        <v>80.975328225288536</v>
      </c>
      <c r="AF141" s="44" t="s">
        <v>101</v>
      </c>
    </row>
    <row r="142" spans="1:32" x14ac:dyDescent="0.25">
      <c r="A142" s="38">
        <v>267</v>
      </c>
      <c r="B142" s="41"/>
      <c r="C142" s="40"/>
      <c r="D142" s="18"/>
      <c r="E142" s="19">
        <v>20.237500000000001</v>
      </c>
      <c r="F142" s="19">
        <v>12.882558135845851</v>
      </c>
      <c r="G142" s="19">
        <v>12.058075507786674</v>
      </c>
      <c r="H142" s="19">
        <v>11.067374936749243</v>
      </c>
      <c r="I142" s="19">
        <v>12.295051286797523</v>
      </c>
      <c r="J142" s="19">
        <v>14.923335274520799</v>
      </c>
      <c r="K142" s="19">
        <v>17.917336513674975</v>
      </c>
      <c r="L142" s="40"/>
      <c r="M142" s="38"/>
      <c r="N142" s="4">
        <v>1050</v>
      </c>
      <c r="O142" s="5">
        <v>0.15</v>
      </c>
      <c r="P142" s="42"/>
      <c r="Q142" s="67"/>
      <c r="R142" s="40"/>
      <c r="S142" s="40"/>
      <c r="T142" s="2">
        <v>3.082749605178833</v>
      </c>
      <c r="U142" s="9">
        <v>0.37734374999999998</v>
      </c>
      <c r="V142" s="9">
        <v>0.68931705467926951</v>
      </c>
      <c r="W142" s="9">
        <v>0.80185240402275992</v>
      </c>
      <c r="X142" s="9">
        <v>0</v>
      </c>
      <c r="Y142" s="14">
        <v>0</v>
      </c>
      <c r="Z142" s="9">
        <f t="shared" si="2"/>
        <v>0.80185240402275992</v>
      </c>
      <c r="AA142" s="43"/>
      <c r="AC142" s="3">
        <v>81.777180629311289</v>
      </c>
      <c r="AD142" s="19">
        <v>96.396379258854708</v>
      </c>
      <c r="AE142" s="3">
        <v>81.777180629311289</v>
      </c>
      <c r="AF142" s="19">
        <v>96.396379258854694</v>
      </c>
    </row>
    <row r="143" spans="1:32" x14ac:dyDescent="0.25">
      <c r="A143" s="38">
        <v>268</v>
      </c>
      <c r="B143" s="50">
        <v>3.048</v>
      </c>
      <c r="C143" s="40"/>
      <c r="D143" s="18"/>
      <c r="E143" s="40"/>
      <c r="F143" s="40"/>
      <c r="G143" s="40"/>
      <c r="H143" s="40"/>
      <c r="I143" s="40"/>
      <c r="J143" s="40"/>
      <c r="K143" s="40"/>
      <c r="L143" s="40"/>
      <c r="M143" s="38"/>
      <c r="N143" s="4">
        <v>1050</v>
      </c>
      <c r="O143" s="5">
        <v>0.11</v>
      </c>
      <c r="P143" s="42"/>
      <c r="Q143" s="67"/>
      <c r="R143" s="40"/>
      <c r="S143" s="40"/>
      <c r="T143" s="2">
        <v>3.7698025703430176</v>
      </c>
      <c r="U143" s="9">
        <v>0.32671875000000006</v>
      </c>
      <c r="V143" s="9">
        <v>0.67413757074666403</v>
      </c>
      <c r="W143" s="9">
        <v>0.83031177479765805</v>
      </c>
      <c r="X143" s="9">
        <v>2.0345399999999998</v>
      </c>
      <c r="Y143" s="14">
        <v>0</v>
      </c>
      <c r="Z143" s="9">
        <f t="shared" si="2"/>
        <v>2.8648517747976578</v>
      </c>
      <c r="AA143" s="43"/>
      <c r="AC143" s="3">
        <v>81.594032404108958</v>
      </c>
      <c r="AD143" s="44" t="s">
        <v>101</v>
      </c>
      <c r="AE143" s="3">
        <v>81.594032404108958</v>
      </c>
      <c r="AF143" s="44" t="s">
        <v>101</v>
      </c>
    </row>
    <row r="144" spans="1:32" x14ac:dyDescent="0.25">
      <c r="A144" s="38">
        <v>269</v>
      </c>
      <c r="B144" s="41"/>
      <c r="C144" s="40"/>
      <c r="D144" s="18"/>
      <c r="E144" s="40"/>
      <c r="F144" s="40"/>
      <c r="G144" s="40"/>
      <c r="H144" s="40"/>
      <c r="I144" s="40"/>
      <c r="J144" s="40"/>
      <c r="K144" s="40"/>
      <c r="L144" s="40"/>
      <c r="M144" s="38"/>
      <c r="N144" s="4">
        <v>1050</v>
      </c>
      <c r="O144" s="5">
        <v>0.08</v>
      </c>
      <c r="P144" s="42"/>
      <c r="Q144" s="67"/>
      <c r="R144" s="40"/>
      <c r="S144" s="40"/>
      <c r="T144" s="2">
        <v>5.7164855003356934</v>
      </c>
      <c r="U144" s="9">
        <v>0.28874999999999995</v>
      </c>
      <c r="V144" s="9">
        <v>0.6776046621063665</v>
      </c>
      <c r="W144" s="9">
        <v>1.1184780989760004</v>
      </c>
      <c r="X144" s="9">
        <v>0</v>
      </c>
      <c r="Y144" s="14">
        <v>0</v>
      </c>
      <c r="Z144" s="9">
        <f t="shared" si="2"/>
        <v>1.1184780989760004</v>
      </c>
      <c r="AA144" s="43"/>
      <c r="AC144" s="3">
        <v>82.712510503084957</v>
      </c>
      <c r="AD144" s="44" t="s">
        <v>101</v>
      </c>
      <c r="AE144" s="3">
        <v>82.712510503084957</v>
      </c>
      <c r="AF144" s="44" t="s">
        <v>101</v>
      </c>
    </row>
    <row r="145" spans="1:32" x14ac:dyDescent="0.25">
      <c r="A145" s="38">
        <v>270</v>
      </c>
      <c r="B145" s="41"/>
      <c r="C145" s="40"/>
      <c r="D145" s="18"/>
      <c r="E145" s="40"/>
      <c r="F145" s="40"/>
      <c r="G145" s="40"/>
      <c r="H145" s="40"/>
      <c r="I145" s="40"/>
      <c r="J145" s="40"/>
      <c r="K145" s="40"/>
      <c r="L145" s="40"/>
      <c r="M145" s="55" t="s">
        <v>129</v>
      </c>
      <c r="N145" s="4">
        <v>1050</v>
      </c>
      <c r="O145" s="5">
        <v>0.05</v>
      </c>
      <c r="P145" s="42"/>
      <c r="Q145" s="67"/>
      <c r="R145" s="40"/>
      <c r="S145" s="40"/>
      <c r="T145" s="2">
        <v>6.9344663619995117</v>
      </c>
      <c r="U145" s="9">
        <v>0.25078125000000001</v>
      </c>
      <c r="V145" s="9">
        <v>0.65643128874338608</v>
      </c>
      <c r="W145" s="9">
        <v>1.1415564232284021</v>
      </c>
      <c r="X145" s="9">
        <v>0</v>
      </c>
      <c r="Y145" s="14">
        <v>0</v>
      </c>
      <c r="Z145" s="9">
        <f t="shared" si="2"/>
        <v>1.1415564232284021</v>
      </c>
      <c r="AA145" s="43"/>
      <c r="AC145" s="3">
        <v>83.854066926313365</v>
      </c>
      <c r="AD145" s="44" t="s">
        <v>101</v>
      </c>
      <c r="AE145" s="3">
        <v>83.854066926313365</v>
      </c>
      <c r="AF145" s="44" t="s">
        <v>101</v>
      </c>
    </row>
    <row r="146" spans="1:32" x14ac:dyDescent="0.25">
      <c r="A146" s="38">
        <v>271</v>
      </c>
      <c r="B146" s="41"/>
      <c r="C146" s="40"/>
      <c r="D146" s="18"/>
      <c r="E146" s="40"/>
      <c r="F146" s="40"/>
      <c r="G146" s="40"/>
      <c r="H146" s="40"/>
      <c r="I146" s="40"/>
      <c r="J146" s="40"/>
      <c r="K146" s="40"/>
      <c r="L146" s="40"/>
      <c r="M146" s="38"/>
      <c r="N146" s="4">
        <v>1050</v>
      </c>
      <c r="O146" s="59">
        <v>0.02</v>
      </c>
      <c r="P146" s="42"/>
      <c r="Q146" s="67"/>
      <c r="R146" s="40"/>
      <c r="S146" s="40"/>
      <c r="T146" s="2">
        <v>4.9325203895568848</v>
      </c>
      <c r="U146" s="9">
        <v>0.21281249999999999</v>
      </c>
      <c r="V146" s="9">
        <v>0.63482103067391416</v>
      </c>
      <c r="W146" s="9">
        <v>0.66637290262192672</v>
      </c>
      <c r="X146" s="9">
        <v>0</v>
      </c>
      <c r="Y146" s="14">
        <v>0</v>
      </c>
      <c r="Z146" s="9">
        <f t="shared" si="2"/>
        <v>0.66637290262192672</v>
      </c>
      <c r="AA146" s="43"/>
      <c r="AC146" s="3">
        <v>84.520439828935295</v>
      </c>
      <c r="AD146" s="44" t="s">
        <v>101</v>
      </c>
      <c r="AE146" s="3">
        <v>84.520439828935295</v>
      </c>
      <c r="AF146" s="44" t="s">
        <v>101</v>
      </c>
    </row>
    <row r="147" spans="1:32" x14ac:dyDescent="0.25">
      <c r="A147" s="38">
        <v>272</v>
      </c>
      <c r="B147" s="41"/>
      <c r="C147" s="40"/>
      <c r="D147" s="18"/>
      <c r="E147" s="40"/>
      <c r="F147" s="40"/>
      <c r="G147" s="40"/>
      <c r="H147" s="40"/>
      <c r="I147" s="40"/>
      <c r="J147" s="40"/>
      <c r="K147" s="40"/>
      <c r="L147" s="40"/>
      <c r="M147" s="38"/>
      <c r="N147" s="4">
        <v>1050</v>
      </c>
      <c r="O147" s="5">
        <v>0.02</v>
      </c>
      <c r="P147" s="42"/>
      <c r="Q147" s="67"/>
      <c r="R147" s="40"/>
      <c r="S147" s="40"/>
      <c r="T147" s="2">
        <v>5.3414287567138672</v>
      </c>
      <c r="U147" s="9">
        <v>0.21281249999999999</v>
      </c>
      <c r="V147" s="9">
        <v>0.62220624431457039</v>
      </c>
      <c r="W147" s="9">
        <v>0.70727602874948725</v>
      </c>
      <c r="X147" s="9">
        <v>0</v>
      </c>
      <c r="Y147" s="14">
        <v>0</v>
      </c>
      <c r="Z147" s="9">
        <f t="shared" si="2"/>
        <v>0.70727602874948725</v>
      </c>
      <c r="AA147" s="43"/>
      <c r="AC147" s="3">
        <v>85.227715857684785</v>
      </c>
      <c r="AD147" s="44" t="s">
        <v>101</v>
      </c>
      <c r="AE147" s="3">
        <v>85.227715857684785</v>
      </c>
      <c r="AF147" s="44" t="s">
        <v>101</v>
      </c>
    </row>
    <row r="148" spans="1:32" x14ac:dyDescent="0.25">
      <c r="A148" s="38">
        <v>273</v>
      </c>
      <c r="B148" s="41"/>
      <c r="C148" s="40"/>
      <c r="D148" s="18"/>
      <c r="E148" s="19">
        <v>17.910416666666677</v>
      </c>
      <c r="F148" s="19">
        <v>13.365491554184525</v>
      </c>
      <c r="G148" s="19">
        <v>12.231930324748074</v>
      </c>
      <c r="H148" s="19">
        <v>10.982947696190443</v>
      </c>
      <c r="I148" s="19">
        <v>12.395450825222397</v>
      </c>
      <c r="J148" s="19">
        <v>15.275198304648749</v>
      </c>
      <c r="K148" s="19">
        <v>18.099988409997827</v>
      </c>
      <c r="L148" s="40"/>
      <c r="M148" s="38"/>
      <c r="N148" s="4">
        <v>1050</v>
      </c>
      <c r="O148" s="5">
        <v>0.02</v>
      </c>
      <c r="P148" s="42"/>
      <c r="Q148" s="67"/>
      <c r="R148" s="40"/>
      <c r="S148" s="40"/>
      <c r="T148" s="2">
        <v>6.6847319602966309</v>
      </c>
      <c r="U148" s="9">
        <v>0.21281249999999999</v>
      </c>
      <c r="V148" s="9">
        <v>0.6088171404589745</v>
      </c>
      <c r="W148" s="9">
        <v>0.86609992788203416</v>
      </c>
      <c r="X148" s="9">
        <v>0</v>
      </c>
      <c r="Y148" s="14">
        <v>0</v>
      </c>
      <c r="Z148" s="9">
        <f t="shared" si="2"/>
        <v>0.86609992788203416</v>
      </c>
      <c r="AA148" s="43"/>
      <c r="AC148" s="3">
        <v>86.093815785566818</v>
      </c>
      <c r="AD148" s="19">
        <v>98.169921274630866</v>
      </c>
      <c r="AE148" s="3">
        <v>86.093815785566818</v>
      </c>
      <c r="AF148" s="19">
        <v>98.169921274630866</v>
      </c>
    </row>
    <row r="149" spans="1:32" x14ac:dyDescent="0.25">
      <c r="A149" s="38">
        <v>274</v>
      </c>
      <c r="B149" s="41"/>
      <c r="C149" s="40"/>
      <c r="E149" s="40"/>
      <c r="F149" s="40"/>
      <c r="G149" s="40"/>
      <c r="H149" s="40"/>
      <c r="I149" s="40"/>
      <c r="J149" s="40"/>
      <c r="K149" s="40"/>
      <c r="L149" s="40"/>
      <c r="M149" s="55" t="s">
        <v>130</v>
      </c>
      <c r="N149" s="4">
        <v>1050</v>
      </c>
      <c r="O149" s="5">
        <v>0.02</v>
      </c>
      <c r="P149" s="42"/>
      <c r="Q149" s="67"/>
      <c r="R149" s="40"/>
      <c r="S149" s="40"/>
      <c r="T149" s="2">
        <v>6.2329192161560059</v>
      </c>
      <c r="U149" s="9">
        <v>0.21281249999999999</v>
      </c>
      <c r="V149" s="9">
        <v>0.59242141741398513</v>
      </c>
      <c r="W149" s="9">
        <v>0.78581331367713314</v>
      </c>
      <c r="X149" s="9">
        <v>0</v>
      </c>
      <c r="Y149" s="14">
        <v>0</v>
      </c>
      <c r="Z149" s="9">
        <f t="shared" si="2"/>
        <v>0.78581331367713314</v>
      </c>
      <c r="AA149" s="43"/>
      <c r="AC149" s="3">
        <v>86.879629099243957</v>
      </c>
      <c r="AD149" s="44" t="s">
        <v>101</v>
      </c>
      <c r="AE149" s="3">
        <v>86.879629099243957</v>
      </c>
      <c r="AF149" s="44" t="s">
        <v>101</v>
      </c>
    </row>
    <row r="150" spans="1:32" x14ac:dyDescent="0.25">
      <c r="A150" s="38">
        <v>275</v>
      </c>
      <c r="B150" s="41"/>
      <c r="C150" s="40"/>
      <c r="E150" s="40"/>
      <c r="F150" s="40"/>
      <c r="G150" s="40"/>
      <c r="H150" s="40"/>
      <c r="I150" s="40"/>
      <c r="J150" s="40"/>
      <c r="K150" s="40"/>
      <c r="L150" s="40"/>
      <c r="M150" s="38"/>
      <c r="N150" s="4">
        <v>1050</v>
      </c>
      <c r="O150" s="5">
        <v>0.02</v>
      </c>
      <c r="P150" s="42"/>
      <c r="Q150" s="67"/>
      <c r="R150" s="40"/>
      <c r="S150" s="40"/>
      <c r="T150" s="2">
        <v>4.2814011573791504</v>
      </c>
      <c r="U150" s="9">
        <v>0.21281249999999999</v>
      </c>
      <c r="V150" s="9">
        <v>0.57754556182117567</v>
      </c>
      <c r="W150" s="9">
        <v>0.52622237039833564</v>
      </c>
      <c r="X150" s="9">
        <v>0</v>
      </c>
      <c r="Y150" s="14">
        <v>0</v>
      </c>
      <c r="Z150" s="9">
        <f t="shared" si="2"/>
        <v>0.52622237039833564</v>
      </c>
      <c r="AA150" s="43"/>
      <c r="AC150" s="3">
        <v>87.405851469642286</v>
      </c>
      <c r="AD150" s="44" t="s">
        <v>101</v>
      </c>
      <c r="AE150" s="3">
        <v>87.405851469642286</v>
      </c>
      <c r="AF150" s="44" t="s">
        <v>101</v>
      </c>
    </row>
    <row r="151" spans="1:32" x14ac:dyDescent="0.25">
      <c r="A151" s="38">
        <v>276</v>
      </c>
      <c r="B151" s="41"/>
      <c r="C151" s="40"/>
      <c r="E151" s="40"/>
      <c r="F151" s="40"/>
      <c r="G151" s="40"/>
      <c r="H151" s="40"/>
      <c r="I151" s="40"/>
      <c r="J151" s="40"/>
      <c r="K151" s="40"/>
      <c r="L151" s="40"/>
      <c r="M151" s="55" t="s">
        <v>131</v>
      </c>
      <c r="N151" s="4">
        <v>1050</v>
      </c>
      <c r="O151" s="5">
        <v>0</v>
      </c>
      <c r="P151" s="42"/>
      <c r="Q151" s="67"/>
      <c r="R151" s="40"/>
      <c r="S151" s="40"/>
      <c r="T151" s="2">
        <v>3.6812655925750732</v>
      </c>
      <c r="U151" s="9">
        <v>0.1875</v>
      </c>
      <c r="V151" s="9">
        <v>0.56758389808310405</v>
      </c>
      <c r="W151" s="9">
        <v>0.3917675765461815</v>
      </c>
      <c r="X151" s="9">
        <v>0</v>
      </c>
      <c r="Y151" s="14">
        <v>0</v>
      </c>
      <c r="Z151" s="9">
        <f t="shared" si="2"/>
        <v>0.3917675765461815</v>
      </c>
      <c r="AA151" s="43"/>
      <c r="AC151" s="3">
        <v>87.797619046188473</v>
      </c>
      <c r="AD151" s="44" t="s">
        <v>101</v>
      </c>
      <c r="AE151" s="3">
        <v>87.797619046188473</v>
      </c>
      <c r="AF151" s="44" t="s">
        <v>101</v>
      </c>
    </row>
    <row r="152" spans="1:32" x14ac:dyDescent="0.25">
      <c r="A152" s="38">
        <v>277</v>
      </c>
      <c r="B152" s="41"/>
      <c r="C152" s="40"/>
      <c r="E152" s="40"/>
      <c r="F152" s="40"/>
      <c r="G152" s="40"/>
      <c r="H152" s="40"/>
      <c r="I152" s="40"/>
      <c r="J152" s="40"/>
      <c r="K152" s="40"/>
      <c r="L152" s="40"/>
      <c r="M152" s="38"/>
      <c r="N152" s="4">
        <v>1050</v>
      </c>
      <c r="O152" s="5">
        <v>0</v>
      </c>
      <c r="P152" s="42"/>
      <c r="Q152" s="67"/>
      <c r="R152" s="40"/>
      <c r="S152" s="40"/>
      <c r="T152" s="2">
        <v>0.87314873933792114</v>
      </c>
      <c r="U152" s="9">
        <v>0.1875</v>
      </c>
      <c r="V152" s="9">
        <v>0.56016753367032135</v>
      </c>
      <c r="W152" s="9">
        <v>9.1708045470426297E-2</v>
      </c>
      <c r="X152" s="9">
        <v>0</v>
      </c>
      <c r="Y152" s="14">
        <v>0</v>
      </c>
      <c r="Z152" s="9">
        <f t="shared" si="2"/>
        <v>9.1708045470426297E-2</v>
      </c>
      <c r="AA152" s="43"/>
      <c r="AC152" s="3">
        <v>87.889327091658899</v>
      </c>
      <c r="AD152" s="44" t="s">
        <v>101</v>
      </c>
      <c r="AE152" s="3">
        <v>87.889327091658899</v>
      </c>
      <c r="AF152" s="44" t="s">
        <v>101</v>
      </c>
    </row>
    <row r="153" spans="1:32" x14ac:dyDescent="0.25">
      <c r="A153" s="38">
        <v>278</v>
      </c>
      <c r="B153" s="50">
        <v>3</v>
      </c>
      <c r="C153" s="40"/>
      <c r="E153" s="40"/>
      <c r="F153" s="40"/>
      <c r="G153" s="40"/>
      <c r="H153" s="40"/>
      <c r="I153" s="40"/>
      <c r="J153" s="40"/>
      <c r="K153" s="40"/>
      <c r="L153" s="40"/>
      <c r="M153" s="38"/>
      <c r="N153" s="4">
        <v>1050</v>
      </c>
      <c r="O153" s="5">
        <v>0</v>
      </c>
      <c r="P153" s="42"/>
      <c r="Q153" s="67"/>
      <c r="R153" s="40"/>
      <c r="S153" s="40"/>
      <c r="T153" s="2">
        <v>1.1637536287307739</v>
      </c>
      <c r="U153" s="9">
        <v>0.1875</v>
      </c>
      <c r="V153" s="9">
        <v>0.55843145257144933</v>
      </c>
      <c r="W153" s="9">
        <v>0.12185186799889149</v>
      </c>
      <c r="X153" s="9">
        <v>1.0419017607318823</v>
      </c>
      <c r="Y153" s="14">
        <v>0</v>
      </c>
      <c r="Z153" s="9">
        <f t="shared" si="2"/>
        <v>1.1637536287307739</v>
      </c>
      <c r="AA153" s="43"/>
      <c r="AC153" s="3">
        <v>87.261178959657784</v>
      </c>
      <c r="AD153" s="44" t="s">
        <v>101</v>
      </c>
      <c r="AE153" s="3">
        <v>87.261178959657784</v>
      </c>
      <c r="AF153" s="44" t="s">
        <v>101</v>
      </c>
    </row>
    <row r="154" spans="1:32" x14ac:dyDescent="0.25">
      <c r="A154" s="38">
        <v>279</v>
      </c>
      <c r="B154" s="41"/>
      <c r="C154" s="40"/>
      <c r="E154" s="40"/>
      <c r="F154" s="40"/>
      <c r="G154" s="40"/>
      <c r="H154" s="40"/>
      <c r="I154" s="40"/>
      <c r="J154" s="40"/>
      <c r="K154" s="40"/>
      <c r="L154" s="40"/>
      <c r="M154" s="38"/>
      <c r="N154" s="4">
        <v>1050</v>
      </c>
      <c r="O154" s="5">
        <v>0</v>
      </c>
      <c r="P154" s="42"/>
      <c r="Q154" s="67"/>
      <c r="R154" s="40"/>
      <c r="S154" s="40"/>
      <c r="T154" s="2">
        <v>3.4894504547119141</v>
      </c>
      <c r="U154" s="9">
        <v>0.1875</v>
      </c>
      <c r="V154" s="9">
        <v>0.57032262410023915</v>
      </c>
      <c r="W154" s="9">
        <v>0.37314610124982595</v>
      </c>
      <c r="X154" s="9">
        <v>1.2080982392681177</v>
      </c>
      <c r="Y154" s="14">
        <v>0</v>
      </c>
      <c r="Z154" s="9">
        <f t="shared" si="2"/>
        <v>1.5812443405179435</v>
      </c>
      <c r="AA154" s="43"/>
      <c r="AC154" s="3">
        <v>87.634325060907614</v>
      </c>
      <c r="AD154" s="44" t="s">
        <v>101</v>
      </c>
      <c r="AE154" s="3">
        <v>87.634325060907614</v>
      </c>
      <c r="AF154" s="44" t="s">
        <v>101</v>
      </c>
    </row>
    <row r="155" spans="1:32" x14ac:dyDescent="0.25">
      <c r="A155" s="38">
        <v>280</v>
      </c>
      <c r="B155" s="41"/>
      <c r="C155" s="40"/>
      <c r="E155" s="40"/>
      <c r="F155" s="40"/>
      <c r="G155" s="40"/>
      <c r="H155" s="40"/>
      <c r="I155" s="40"/>
      <c r="J155" s="40"/>
      <c r="K155" s="40"/>
      <c r="L155" s="40"/>
      <c r="M155" s="38"/>
      <c r="N155" s="4">
        <v>1050</v>
      </c>
      <c r="O155" s="5">
        <v>0</v>
      </c>
      <c r="P155" s="42"/>
      <c r="Q155" s="67"/>
      <c r="R155" s="40"/>
      <c r="S155" s="40"/>
      <c r="T155" s="2">
        <v>4.4567475318908691</v>
      </c>
      <c r="U155" s="9">
        <v>0.1875</v>
      </c>
      <c r="V155" s="9">
        <v>0.56325877392030577</v>
      </c>
      <c r="W155" s="9">
        <v>0.47068165321597494</v>
      </c>
      <c r="X155" s="9">
        <v>0</v>
      </c>
      <c r="Y155" s="14">
        <v>0</v>
      </c>
      <c r="Z155" s="9">
        <f t="shared" si="2"/>
        <v>0.47068165321597494</v>
      </c>
      <c r="AA155" s="43"/>
      <c r="AC155" s="3">
        <v>88.10500671412359</v>
      </c>
      <c r="AD155" s="44" t="s">
        <v>101</v>
      </c>
      <c r="AE155" s="3">
        <v>88.10500671412359</v>
      </c>
      <c r="AF155" s="44" t="s">
        <v>101</v>
      </c>
    </row>
    <row r="156" spans="1:32" x14ac:dyDescent="0.25">
      <c r="A156" s="38">
        <v>281</v>
      </c>
      <c r="B156" s="41"/>
      <c r="C156" s="40"/>
      <c r="E156" s="40"/>
      <c r="F156" s="40"/>
      <c r="G156" s="40"/>
      <c r="H156" s="40"/>
      <c r="I156" s="40"/>
      <c r="J156" s="40"/>
      <c r="K156" s="40"/>
      <c r="L156" s="40"/>
      <c r="M156" s="38"/>
      <c r="N156" s="4">
        <v>1050</v>
      </c>
      <c r="O156" s="5">
        <v>0</v>
      </c>
      <c r="P156" s="42"/>
      <c r="Q156" s="67"/>
      <c r="R156" s="40"/>
      <c r="S156" s="40"/>
      <c r="T156" s="2">
        <v>0.75633019208908081</v>
      </c>
      <c r="U156" s="9">
        <v>0.1875</v>
      </c>
      <c r="V156" s="9">
        <v>0.55434852490624742</v>
      </c>
      <c r="W156" s="9">
        <v>7.8613223686245126E-2</v>
      </c>
      <c r="X156" s="9">
        <v>0</v>
      </c>
      <c r="Y156" s="14">
        <v>0</v>
      </c>
      <c r="Z156" s="9">
        <f t="shared" si="2"/>
        <v>7.8613223686245126E-2</v>
      </c>
      <c r="AA156" s="43"/>
      <c r="AC156" s="3">
        <v>88.183619937809837</v>
      </c>
      <c r="AD156" s="44" t="s">
        <v>101</v>
      </c>
      <c r="AE156" s="3">
        <v>88.183619937809837</v>
      </c>
      <c r="AF156" s="44" t="s">
        <v>101</v>
      </c>
    </row>
    <row r="157" spans="1:32" x14ac:dyDescent="0.25">
      <c r="A157" s="38">
        <v>282</v>
      </c>
      <c r="B157" s="41"/>
      <c r="C157" s="40"/>
      <c r="E157" s="40"/>
      <c r="F157" s="40"/>
      <c r="G157" s="40"/>
      <c r="H157" s="40"/>
      <c r="I157" s="40"/>
      <c r="J157" s="40"/>
      <c r="K157" s="40"/>
      <c r="L157" s="40"/>
      <c r="M157" s="38"/>
      <c r="N157" s="4">
        <v>1050</v>
      </c>
      <c r="O157" s="5">
        <v>0</v>
      </c>
      <c r="P157" s="42"/>
      <c r="Q157" s="67"/>
      <c r="R157" s="40"/>
      <c r="S157" s="40"/>
      <c r="T157" s="2">
        <v>2.4907805919647217</v>
      </c>
      <c r="U157" s="9">
        <v>0.1875</v>
      </c>
      <c r="V157" s="9">
        <v>0.55286033560875436</v>
      </c>
      <c r="W157" s="9">
        <v>0.25819758637526019</v>
      </c>
      <c r="X157" s="9">
        <v>0</v>
      </c>
      <c r="Y157" s="14">
        <v>0</v>
      </c>
      <c r="Z157" s="9">
        <f t="shared" si="2"/>
        <v>0.25819758637526019</v>
      </c>
      <c r="AA157" s="43"/>
      <c r="AC157" s="3">
        <v>88.441817524185097</v>
      </c>
      <c r="AD157" s="44" t="s">
        <v>101</v>
      </c>
      <c r="AE157" s="3">
        <v>88.441817524185097</v>
      </c>
      <c r="AF157" s="44" t="s">
        <v>101</v>
      </c>
    </row>
    <row r="158" spans="1:32" x14ac:dyDescent="0.25">
      <c r="A158" s="38">
        <v>283</v>
      </c>
      <c r="B158" s="19">
        <v>5</v>
      </c>
      <c r="C158" s="40"/>
      <c r="E158" s="40"/>
      <c r="F158" s="40"/>
      <c r="G158" s="40"/>
      <c r="H158" s="40"/>
      <c r="I158" s="40"/>
      <c r="J158" s="40"/>
      <c r="K158" s="40"/>
      <c r="L158" s="40"/>
      <c r="M158" s="38"/>
      <c r="N158" s="4">
        <v>1050</v>
      </c>
      <c r="O158" s="5">
        <v>0</v>
      </c>
      <c r="P158" s="42"/>
      <c r="Q158" s="67"/>
      <c r="R158" s="40"/>
      <c r="S158" s="40"/>
      <c r="T158" s="2">
        <v>0.77425342798233032</v>
      </c>
      <c r="U158" s="9">
        <v>0.1875</v>
      </c>
      <c r="V158" s="9">
        <v>0.54797252072641656</v>
      </c>
      <c r="W158" s="9">
        <v>7.9550550489852476E-2</v>
      </c>
      <c r="X158" s="9">
        <v>0.69470287749247783</v>
      </c>
      <c r="Y158" s="14">
        <v>0</v>
      </c>
      <c r="Z158" s="9">
        <f t="shared" si="2"/>
        <v>0.77425342798233032</v>
      </c>
      <c r="AA158" s="43"/>
      <c r="AC158" s="3">
        <v>87.271368074674953</v>
      </c>
      <c r="AD158" s="44" t="s">
        <v>101</v>
      </c>
      <c r="AE158" s="3">
        <v>87.271368074674953</v>
      </c>
      <c r="AF158" s="44" t="s">
        <v>101</v>
      </c>
    </row>
    <row r="159" spans="1:32" x14ac:dyDescent="0.25">
      <c r="A159" s="38">
        <v>284</v>
      </c>
      <c r="B159" s="41"/>
      <c r="C159" s="40"/>
      <c r="E159" s="40"/>
      <c r="F159" s="40"/>
      <c r="G159" s="40"/>
      <c r="H159" s="40"/>
      <c r="I159" s="40"/>
      <c r="J159" s="40"/>
      <c r="K159" s="40"/>
      <c r="L159" s="40"/>
      <c r="M159" s="38"/>
      <c r="N159" s="4">
        <v>1050</v>
      </c>
      <c r="O159" s="5">
        <v>0</v>
      </c>
      <c r="P159" s="42"/>
      <c r="Q159" s="67"/>
      <c r="R159" s="40"/>
      <c r="S159" s="40"/>
      <c r="T159" s="2">
        <v>1.3381582498550415</v>
      </c>
      <c r="U159" s="9">
        <v>0.1875</v>
      </c>
      <c r="V159" s="9">
        <v>0.57012973884241036</v>
      </c>
      <c r="W159" s="9">
        <v>0.14304821503493845</v>
      </c>
      <c r="X159" s="9">
        <v>1.1951100348201031</v>
      </c>
      <c r="Y159" s="14">
        <v>0</v>
      </c>
      <c r="Z159" s="9">
        <f t="shared" si="2"/>
        <v>1.3381582498550415</v>
      </c>
      <c r="AA159" s="43"/>
      <c r="AC159" s="3">
        <v>87.414416289709891</v>
      </c>
      <c r="AD159" s="44" t="s">
        <v>101</v>
      </c>
      <c r="AE159" s="3">
        <v>87.414416289709891</v>
      </c>
      <c r="AF159" s="44" t="s">
        <v>101</v>
      </c>
    </row>
    <row r="160" spans="1:32" x14ac:dyDescent="0.25">
      <c r="A160" s="38">
        <v>285</v>
      </c>
      <c r="B160" s="41"/>
      <c r="C160" s="40"/>
      <c r="E160" s="40"/>
      <c r="F160" s="40"/>
      <c r="G160" s="40"/>
      <c r="H160" s="40"/>
      <c r="I160" s="40"/>
      <c r="J160" s="40"/>
      <c r="K160" s="40"/>
      <c r="L160" s="40"/>
      <c r="M160" s="38"/>
      <c r="N160" s="4">
        <v>1050</v>
      </c>
      <c r="O160" s="5">
        <v>0</v>
      </c>
      <c r="P160" s="42"/>
      <c r="Q160" s="67"/>
      <c r="R160" s="40"/>
      <c r="S160" s="40"/>
      <c r="T160" s="2">
        <v>1.0354583263397217</v>
      </c>
      <c r="U160" s="9">
        <v>0.1875</v>
      </c>
      <c r="V160" s="9">
        <v>0.56742176157525093</v>
      </c>
      <c r="W160" s="9">
        <v>0.11016404766927111</v>
      </c>
      <c r="X160" s="9">
        <v>0.92529427867045055</v>
      </c>
      <c r="Y160" s="14">
        <v>0</v>
      </c>
      <c r="Z160" s="9">
        <f t="shared" si="2"/>
        <v>1.0354583263397217</v>
      </c>
      <c r="AA160" s="43"/>
      <c r="AC160" s="3">
        <v>87.524580337379163</v>
      </c>
      <c r="AD160" s="44" t="s">
        <v>101</v>
      </c>
      <c r="AE160" s="3">
        <v>87.524580337379163</v>
      </c>
      <c r="AF160" s="44" t="s">
        <v>101</v>
      </c>
    </row>
    <row r="161" spans="1:32" x14ac:dyDescent="0.25">
      <c r="A161" s="38">
        <v>286</v>
      </c>
      <c r="B161" s="41"/>
      <c r="C161" s="40"/>
      <c r="E161" s="40"/>
      <c r="F161" s="40"/>
      <c r="G161" s="40"/>
      <c r="H161" s="40"/>
      <c r="I161" s="40"/>
      <c r="J161" s="40"/>
      <c r="K161" s="40"/>
      <c r="L161" s="40"/>
      <c r="M161" s="38"/>
      <c r="N161" s="4">
        <v>1050</v>
      </c>
      <c r="O161" s="5">
        <v>0</v>
      </c>
      <c r="P161" s="42"/>
      <c r="Q161" s="67"/>
      <c r="R161" s="40"/>
      <c r="S161" s="40"/>
      <c r="T161" s="2">
        <v>0.83178877830505371</v>
      </c>
      <c r="U161" s="9">
        <v>0.1875</v>
      </c>
      <c r="V161" s="9">
        <v>0.56533629873550995</v>
      </c>
      <c r="W161" s="9">
        <v>8.8170072985633258E-2</v>
      </c>
      <c r="X161" s="9">
        <v>0.74361870531942043</v>
      </c>
      <c r="Y161" s="14">
        <v>0</v>
      </c>
      <c r="Z161" s="9">
        <f t="shared" si="2"/>
        <v>0.83178877830505371</v>
      </c>
      <c r="AA161" s="43"/>
      <c r="AC161" s="3">
        <v>87.612750410364796</v>
      </c>
      <c r="AD161" s="44" t="s">
        <v>101</v>
      </c>
      <c r="AE161" s="3">
        <v>87.612750410364796</v>
      </c>
      <c r="AF161" s="44" t="s">
        <v>101</v>
      </c>
    </row>
    <row r="162" spans="1:32" x14ac:dyDescent="0.25">
      <c r="A162" s="38">
        <v>287</v>
      </c>
      <c r="B162" s="41"/>
      <c r="C162" s="40"/>
      <c r="E162" s="40"/>
      <c r="F162" s="40"/>
      <c r="G162" s="40"/>
      <c r="H162" s="40"/>
      <c r="I162" s="40"/>
      <c r="J162" s="40"/>
      <c r="K162" s="40"/>
      <c r="L162" s="40"/>
      <c r="M162" s="38"/>
      <c r="N162" s="4">
        <v>1050</v>
      </c>
      <c r="O162" s="5">
        <v>0</v>
      </c>
      <c r="P162" s="42"/>
      <c r="Q162" s="67"/>
      <c r="R162" s="40"/>
      <c r="S162" s="40"/>
      <c r="T162" s="2">
        <v>2.2541615962982178</v>
      </c>
      <c r="U162" s="9">
        <v>0.1875</v>
      </c>
      <c r="V162" s="9">
        <v>0.56366719329976178</v>
      </c>
      <c r="W162" s="9">
        <v>0.23823692629303636</v>
      </c>
      <c r="X162" s="9">
        <v>0.19127410369754816</v>
      </c>
      <c r="Y162" s="14">
        <v>0</v>
      </c>
      <c r="Z162" s="9">
        <f t="shared" si="2"/>
        <v>0.42951102999058455</v>
      </c>
      <c r="AA162" s="43"/>
      <c r="AC162" s="3">
        <v>87.850987336657838</v>
      </c>
      <c r="AD162" s="44" t="s">
        <v>101</v>
      </c>
      <c r="AE162" s="3">
        <v>87.850987336657838</v>
      </c>
      <c r="AF162" s="44" t="s">
        <v>101</v>
      </c>
    </row>
    <row r="163" spans="1:32" x14ac:dyDescent="0.25">
      <c r="A163" s="38">
        <v>288</v>
      </c>
      <c r="B163" s="41"/>
      <c r="C163" s="40"/>
      <c r="E163" s="19">
        <v>18.524999999999999</v>
      </c>
      <c r="F163" s="19">
        <v>13.403426692110376</v>
      </c>
      <c r="G163" s="19">
        <v>11.993917778184423</v>
      </c>
      <c r="H163" s="19">
        <v>11.163169202356812</v>
      </c>
      <c r="I163" s="19">
        <v>12.525134838715648</v>
      </c>
      <c r="J163" s="19">
        <v>15.090876703185874</v>
      </c>
      <c r="K163" s="19">
        <v>17.9870102091474</v>
      </c>
      <c r="L163" s="45"/>
      <c r="M163" s="38"/>
      <c r="N163" s="4">
        <v>1050</v>
      </c>
      <c r="O163" s="5">
        <v>0</v>
      </c>
      <c r="P163" s="42"/>
      <c r="Q163" s="67"/>
      <c r="R163" s="40"/>
      <c r="S163" s="45"/>
      <c r="T163" s="2">
        <v>5.7263364791870117</v>
      </c>
      <c r="U163" s="9">
        <v>0.1875</v>
      </c>
      <c r="V163" s="9">
        <v>0.55915724411625112</v>
      </c>
      <c r="W163" s="9">
        <v>0.60036047335960607</v>
      </c>
      <c r="X163" s="9">
        <v>0</v>
      </c>
      <c r="Y163" s="14">
        <v>0</v>
      </c>
      <c r="Z163" s="9">
        <f t="shared" si="2"/>
        <v>0.60036047335960607</v>
      </c>
      <c r="AA163" s="43"/>
      <c r="AC163" s="3">
        <v>88.451347810017438</v>
      </c>
      <c r="AD163" s="19">
        <v>97.307613982045169</v>
      </c>
      <c r="AE163" s="3">
        <v>88.451347810017438</v>
      </c>
      <c r="AF163" s="19">
        <v>97.307613982045169</v>
      </c>
    </row>
    <row r="164" spans="1:32" x14ac:dyDescent="0.25">
      <c r="A164" s="38">
        <v>289</v>
      </c>
      <c r="B164" s="41"/>
      <c r="C164" s="40"/>
      <c r="E164" s="40"/>
      <c r="F164" s="40"/>
      <c r="G164" s="40"/>
      <c r="H164" s="40"/>
      <c r="I164" s="40"/>
      <c r="J164" s="40"/>
      <c r="K164" s="40"/>
      <c r="L164" s="45"/>
      <c r="M164" s="38"/>
      <c r="N164" s="4">
        <v>1050</v>
      </c>
      <c r="O164" s="5">
        <v>0</v>
      </c>
      <c r="P164" s="42"/>
      <c r="Q164" s="67"/>
      <c r="R164" s="40"/>
      <c r="S164" s="45"/>
      <c r="T164" s="2">
        <v>3.2569208145141602</v>
      </c>
      <c r="U164" s="9">
        <v>0.1875</v>
      </c>
      <c r="V164" s="9">
        <v>0.54779210744843754</v>
      </c>
      <c r="W164" s="9">
        <v>0.33452165939538631</v>
      </c>
      <c r="X164" s="9">
        <v>0</v>
      </c>
      <c r="Y164" s="14">
        <v>0</v>
      </c>
      <c r="Z164" s="9">
        <f t="shared" si="2"/>
        <v>0.33452165939538631</v>
      </c>
      <c r="AA164" s="43"/>
      <c r="AC164" s="3">
        <v>88.78586946941283</v>
      </c>
      <c r="AD164" s="44" t="s">
        <v>101</v>
      </c>
      <c r="AE164" s="3">
        <v>88.78586946941283</v>
      </c>
      <c r="AF164" s="44" t="s">
        <v>101</v>
      </c>
    </row>
    <row r="165" spans="1:32" x14ac:dyDescent="0.25">
      <c r="A165" s="38">
        <v>290</v>
      </c>
      <c r="B165" s="41"/>
      <c r="C165" s="40"/>
      <c r="E165" s="40"/>
      <c r="F165" s="40"/>
      <c r="G165" s="40"/>
      <c r="H165" s="40"/>
      <c r="I165" s="40"/>
      <c r="J165" s="40"/>
      <c r="K165" s="40"/>
      <c r="L165" s="45"/>
      <c r="M165" s="38"/>
      <c r="N165" s="4">
        <v>1050</v>
      </c>
      <c r="O165" s="5">
        <v>0</v>
      </c>
      <c r="P165" s="42"/>
      <c r="Q165" s="67"/>
      <c r="R165" s="40"/>
      <c r="S165" s="45"/>
      <c r="T165" s="2">
        <v>2.7957806587219238</v>
      </c>
      <c r="U165" s="9">
        <v>0.1875</v>
      </c>
      <c r="V165" s="9">
        <v>0.54145943808381869</v>
      </c>
      <c r="W165" s="9">
        <v>0.28383784208947149</v>
      </c>
      <c r="X165" s="9">
        <v>0</v>
      </c>
      <c r="Y165" s="14">
        <v>0</v>
      </c>
      <c r="Z165" s="9">
        <f t="shared" si="2"/>
        <v>0.28383784208947149</v>
      </c>
      <c r="AA165" s="43"/>
      <c r="AC165" s="3">
        <v>89.069707311502299</v>
      </c>
      <c r="AD165" s="44" t="s">
        <v>101</v>
      </c>
      <c r="AE165" s="3">
        <v>89.069707311502299</v>
      </c>
      <c r="AF165" s="44" t="s">
        <v>101</v>
      </c>
    </row>
    <row r="166" spans="1:32" x14ac:dyDescent="0.25">
      <c r="A166" s="38">
        <v>291</v>
      </c>
      <c r="B166" s="41"/>
      <c r="C166" s="40"/>
      <c r="E166" s="40"/>
      <c r="F166" s="40"/>
      <c r="G166" s="40"/>
      <c r="H166" s="40"/>
      <c r="I166" s="40"/>
      <c r="J166" s="40"/>
      <c r="K166" s="40"/>
      <c r="L166" s="45"/>
      <c r="M166" s="38"/>
      <c r="N166" s="4">
        <v>1050</v>
      </c>
      <c r="O166" s="5">
        <v>0</v>
      </c>
      <c r="P166" s="42"/>
      <c r="Q166" s="67"/>
      <c r="R166" s="40"/>
      <c r="S166" s="45"/>
      <c r="T166" s="2">
        <v>3.087425708770752</v>
      </c>
      <c r="U166" s="9">
        <v>0.1875</v>
      </c>
      <c r="V166" s="9">
        <v>0.53608623979714221</v>
      </c>
      <c r="W166" s="9">
        <v>0.31033620728773859</v>
      </c>
      <c r="X166" s="9">
        <v>0</v>
      </c>
      <c r="Y166" s="14">
        <v>0</v>
      </c>
      <c r="Z166" s="9">
        <f t="shared" si="2"/>
        <v>0.31033620728773859</v>
      </c>
      <c r="AA166" s="43"/>
      <c r="AC166" s="3">
        <v>89.380043518790032</v>
      </c>
      <c r="AD166" s="44" t="s">
        <v>101</v>
      </c>
      <c r="AE166" s="3">
        <v>89.380043518790032</v>
      </c>
      <c r="AF166" s="44" t="s">
        <v>101</v>
      </c>
    </row>
    <row r="167" spans="1:32" x14ac:dyDescent="0.25">
      <c r="A167" s="38">
        <v>292</v>
      </c>
      <c r="B167" s="55">
        <v>2</v>
      </c>
      <c r="C167" s="40"/>
      <c r="E167" s="40"/>
      <c r="F167" s="40"/>
      <c r="G167" s="40"/>
      <c r="H167" s="40"/>
      <c r="I167" s="40"/>
      <c r="J167" s="40"/>
      <c r="K167" s="40"/>
      <c r="L167" s="45"/>
      <c r="M167" s="38"/>
      <c r="N167" s="4">
        <v>1050</v>
      </c>
      <c r="O167" s="5">
        <v>0</v>
      </c>
      <c r="P167" s="42"/>
      <c r="Q167" s="67"/>
      <c r="R167" s="40"/>
      <c r="S167" s="45"/>
      <c r="T167" s="2">
        <v>2.8206412792205811</v>
      </c>
      <c r="U167" s="9">
        <v>0.1875</v>
      </c>
      <c r="V167" s="9">
        <v>0.53021141364634827</v>
      </c>
      <c r="W167" s="9">
        <v>0.28041303750839786</v>
      </c>
      <c r="X167" s="9">
        <v>0</v>
      </c>
      <c r="Y167" s="14">
        <v>0</v>
      </c>
      <c r="Z167" s="9">
        <f t="shared" si="2"/>
        <v>0.28041303750839786</v>
      </c>
      <c r="AA167" s="43"/>
      <c r="AC167" s="3">
        <v>89.660456556298428</v>
      </c>
      <c r="AD167" s="44" t="s">
        <v>101</v>
      </c>
      <c r="AE167" s="3">
        <v>89.660456556298428</v>
      </c>
      <c r="AF167" s="44" t="s">
        <v>101</v>
      </c>
    </row>
    <row r="168" spans="1:32" x14ac:dyDescent="0.25">
      <c r="A168" s="38">
        <v>293</v>
      </c>
      <c r="B168" s="41"/>
      <c r="C168" s="40"/>
      <c r="E168" s="40"/>
      <c r="F168" s="40"/>
      <c r="G168" s="40"/>
      <c r="H168" s="40"/>
      <c r="I168" s="40"/>
      <c r="J168" s="40"/>
      <c r="K168" s="40"/>
      <c r="L168" s="45"/>
      <c r="M168" s="38"/>
      <c r="N168" s="4">
        <v>1050</v>
      </c>
      <c r="O168" s="5">
        <v>0</v>
      </c>
      <c r="P168" s="42"/>
      <c r="Q168" s="67"/>
      <c r="R168" s="40"/>
      <c r="S168" s="45"/>
      <c r="T168" s="2">
        <v>1.3101757764816284</v>
      </c>
      <c r="U168" s="9">
        <v>0.1875</v>
      </c>
      <c r="V168" s="9">
        <v>0.52490304869539528</v>
      </c>
      <c r="W168" s="9">
        <v>0.12894661113788691</v>
      </c>
      <c r="X168" s="9">
        <v>0</v>
      </c>
      <c r="Y168" s="14">
        <v>0</v>
      </c>
      <c r="Z168" s="9">
        <f t="shared" si="2"/>
        <v>0.12894661113788691</v>
      </c>
      <c r="AA168" s="43"/>
      <c r="AC168" s="3">
        <v>89.789403167436319</v>
      </c>
      <c r="AD168" s="44" t="s">
        <v>101</v>
      </c>
      <c r="AE168" s="3">
        <v>89.789403167436319</v>
      </c>
      <c r="AF168" s="44" t="s">
        <v>101</v>
      </c>
    </row>
    <row r="169" spans="1:32" x14ac:dyDescent="0.25">
      <c r="A169" s="38">
        <v>294</v>
      </c>
      <c r="B169" s="40"/>
      <c r="C169" s="40"/>
      <c r="E169" s="40"/>
      <c r="F169" s="40"/>
      <c r="G169" s="40"/>
      <c r="H169" s="40"/>
      <c r="I169" s="40"/>
      <c r="J169" s="40"/>
      <c r="K169" s="40"/>
      <c r="L169" s="45"/>
      <c r="M169" s="38"/>
      <c r="N169" s="4">
        <v>1050</v>
      </c>
      <c r="O169" s="5">
        <v>0</v>
      </c>
      <c r="P169" s="42"/>
      <c r="Q169" s="67"/>
      <c r="R169" s="40"/>
      <c r="S169" s="45"/>
      <c r="T169" s="2">
        <v>1.2047127485275269</v>
      </c>
      <c r="U169" s="9">
        <v>0.1875</v>
      </c>
      <c r="V169" s="9">
        <v>0.52246202213974502</v>
      </c>
      <c r="W169" s="9">
        <v>0.11801562350497909</v>
      </c>
      <c r="X169" s="9">
        <v>1.0866971250225477</v>
      </c>
      <c r="Y169" s="14">
        <v>0</v>
      </c>
      <c r="Z169" s="9">
        <f t="shared" si="2"/>
        <v>1.2047127485275269</v>
      </c>
      <c r="AA169" s="43"/>
      <c r="AC169" s="3">
        <v>89.399418790941297</v>
      </c>
      <c r="AD169" s="44" t="s">
        <v>101</v>
      </c>
      <c r="AE169" s="3">
        <v>89.399418790941297</v>
      </c>
      <c r="AF169" s="44" t="s">
        <v>101</v>
      </c>
    </row>
    <row r="170" spans="1:32" x14ac:dyDescent="0.25">
      <c r="A170" s="38">
        <v>295</v>
      </c>
      <c r="B170" s="41"/>
      <c r="C170" s="40"/>
      <c r="E170" s="19">
        <v>18.274999999999999</v>
      </c>
      <c r="F170" s="19">
        <v>13.323697805538425</v>
      </c>
      <c r="G170" s="19">
        <v>12.078356143250424</v>
      </c>
      <c r="H170" s="19">
        <v>11.267404834043299</v>
      </c>
      <c r="I170" s="19">
        <v>12.407928277781823</v>
      </c>
      <c r="J170" s="19">
        <v>14.713824210668673</v>
      </c>
      <c r="K170" s="19">
        <v>17.669177924577028</v>
      </c>
      <c r="L170" s="45"/>
      <c r="M170" s="38"/>
      <c r="N170" s="4">
        <v>1050</v>
      </c>
      <c r="O170" s="5">
        <v>0</v>
      </c>
      <c r="P170" s="42"/>
      <c r="Q170" s="67"/>
      <c r="R170" s="40"/>
      <c r="S170" s="45"/>
      <c r="T170" s="2">
        <v>2.0426263809204102</v>
      </c>
      <c r="U170" s="9">
        <v>0.1875</v>
      </c>
      <c r="V170" s="9">
        <v>0.52984462964615753</v>
      </c>
      <c r="W170" s="9">
        <v>0.20292649093204607</v>
      </c>
      <c r="X170" s="9">
        <v>0.43730287497745235</v>
      </c>
      <c r="Y170" s="14">
        <v>0</v>
      </c>
      <c r="Z170" s="9">
        <f t="shared" si="2"/>
        <v>0.64022936590949842</v>
      </c>
      <c r="AA170" s="43"/>
      <c r="AC170" s="3">
        <v>89.60234528187334</v>
      </c>
      <c r="AD170" s="19">
        <v>97.355778651503556</v>
      </c>
      <c r="AE170" s="3">
        <v>89.60234528187334</v>
      </c>
      <c r="AF170" s="19">
        <v>97.355778651503556</v>
      </c>
    </row>
    <row r="171" spans="1:32" x14ac:dyDescent="0.25">
      <c r="A171" s="38">
        <v>296</v>
      </c>
      <c r="B171" s="41"/>
      <c r="C171" s="40"/>
      <c r="E171" s="40"/>
      <c r="F171" s="40"/>
      <c r="G171" s="40"/>
      <c r="H171" s="40"/>
      <c r="I171" s="40"/>
      <c r="J171" s="40"/>
      <c r="K171" s="40"/>
      <c r="L171" s="45"/>
      <c r="M171" s="38"/>
      <c r="N171" s="4">
        <v>1050</v>
      </c>
      <c r="O171" s="5">
        <v>0</v>
      </c>
      <c r="P171" s="42"/>
      <c r="Q171" s="67"/>
      <c r="R171" s="40"/>
      <c r="S171" s="45"/>
      <c r="T171" s="2">
        <v>3.1800487041473389</v>
      </c>
      <c r="U171" s="9">
        <v>0.1875</v>
      </c>
      <c r="V171" s="9">
        <v>0.5260031254077846</v>
      </c>
      <c r="W171" s="9">
        <v>0.31363416699946417</v>
      </c>
      <c r="X171" s="9">
        <v>0</v>
      </c>
      <c r="Y171" s="14">
        <v>0</v>
      </c>
      <c r="Z171" s="9">
        <f t="shared" si="2"/>
        <v>0.31363416699946417</v>
      </c>
      <c r="AA171" s="43"/>
      <c r="AC171" s="3">
        <v>89.915979448872804</v>
      </c>
      <c r="AD171" s="44" t="s">
        <v>101</v>
      </c>
      <c r="AE171" s="3">
        <v>89.915979448872804</v>
      </c>
      <c r="AF171" s="44" t="s">
        <v>101</v>
      </c>
    </row>
    <row r="172" spans="1:32" x14ac:dyDescent="0.25">
      <c r="A172" s="38">
        <v>297</v>
      </c>
      <c r="B172" s="41"/>
      <c r="C172" s="40"/>
      <c r="E172" s="40"/>
      <c r="F172" s="40"/>
      <c r="G172" s="40"/>
      <c r="H172" s="40"/>
      <c r="I172" s="40"/>
      <c r="J172" s="40"/>
      <c r="K172" s="40"/>
      <c r="L172" s="45"/>
      <c r="M172" s="38"/>
      <c r="N172" s="4">
        <v>1050</v>
      </c>
      <c r="O172" s="5">
        <v>0</v>
      </c>
      <c r="P172" s="42"/>
      <c r="Q172" s="67"/>
      <c r="R172" s="40"/>
      <c r="S172" s="45"/>
      <c r="T172" s="2">
        <v>3.4112474918365479</v>
      </c>
      <c r="U172" s="9">
        <v>0.1875</v>
      </c>
      <c r="V172" s="9">
        <v>0.5200658671607552</v>
      </c>
      <c r="W172" s="9">
        <v>0.33263875967661105</v>
      </c>
      <c r="X172" s="9">
        <v>0</v>
      </c>
      <c r="Y172" s="14">
        <v>0</v>
      </c>
      <c r="Z172" s="9">
        <f t="shared" si="2"/>
        <v>0.33263875967661105</v>
      </c>
      <c r="AA172" s="43"/>
      <c r="AC172" s="3">
        <v>90.248618208549416</v>
      </c>
      <c r="AD172" s="44" t="s">
        <v>101</v>
      </c>
      <c r="AE172" s="3">
        <v>90.248618208549416</v>
      </c>
      <c r="AF172" s="44" t="s">
        <v>101</v>
      </c>
    </row>
    <row r="173" spans="1:32" x14ac:dyDescent="0.25">
      <c r="A173" s="38"/>
      <c r="M173" s="18"/>
      <c r="AC173" s="8"/>
      <c r="AD173" s="8"/>
      <c r="AE173" s="8"/>
      <c r="AF173" s="8" t="s">
        <v>101</v>
      </c>
    </row>
    <row r="174" spans="1:32" x14ac:dyDescent="0.25">
      <c r="A174" s="6" t="s">
        <v>62</v>
      </c>
      <c r="B174" s="46">
        <f>SUM(B5:B172)</f>
        <v>225.17600000000002</v>
      </c>
      <c r="C174" s="46">
        <f>SUM(C5:C172)</f>
        <v>167.84</v>
      </c>
      <c r="D174" s="6"/>
      <c r="E174" s="6"/>
      <c r="F174" s="6"/>
      <c r="G174" s="6"/>
      <c r="H174" s="6"/>
      <c r="I174" s="6"/>
      <c r="J174" s="47"/>
      <c r="K174" s="6"/>
      <c r="L174" s="48"/>
      <c r="M174" s="48"/>
      <c r="N174" s="6"/>
      <c r="O174" s="46"/>
      <c r="P174" s="46"/>
      <c r="Q174" s="46"/>
      <c r="R174" s="46">
        <f>SUM(R5:R172)</f>
        <v>275.09999999999997</v>
      </c>
      <c r="S174" s="49"/>
      <c r="T174" s="46">
        <f>SUM(T5:T172)</f>
        <v>880.13583010435104</v>
      </c>
      <c r="U174" s="46"/>
      <c r="V174" s="46"/>
      <c r="W174" s="46">
        <f>SUM(W5:W172)</f>
        <v>336.46949063028376</v>
      </c>
      <c r="X174" s="46">
        <f>SUM(X5:X172)</f>
        <v>87.138864960677608</v>
      </c>
      <c r="Y174" s="46">
        <f>SUM(Y5:Y172)</f>
        <v>0</v>
      </c>
      <c r="Z174" s="46">
        <f>SUM(Z5:Z172)</f>
        <v>423.60835559096148</v>
      </c>
      <c r="AA174" s="13"/>
      <c r="AB174" s="13"/>
      <c r="AC174" s="8"/>
      <c r="AD174" s="8"/>
      <c r="AE174" s="8"/>
      <c r="AF174" s="8" t="s">
        <v>101</v>
      </c>
    </row>
    <row r="175" spans="1:32" x14ac:dyDescent="0.25">
      <c r="M175" s="18"/>
      <c r="AC175" s="8"/>
      <c r="AD175" s="8"/>
      <c r="AE175" s="8"/>
      <c r="AF175" s="8" t="s">
        <v>101</v>
      </c>
    </row>
    <row r="176" spans="1:32" x14ac:dyDescent="0.25">
      <c r="M176" s="18"/>
      <c r="N176" s="18"/>
      <c r="AC176" s="8"/>
      <c r="AD176" s="8"/>
      <c r="AE176" s="8"/>
      <c r="AF176" s="8" t="s">
        <v>101</v>
      </c>
    </row>
    <row r="177" spans="1:32" x14ac:dyDescent="0.25">
      <c r="A177" s="38">
        <v>309</v>
      </c>
      <c r="B177" s="53"/>
      <c r="C177" s="62"/>
      <c r="D177" s="62"/>
      <c r="E177" s="19">
        <v>23.737500000000001</v>
      </c>
      <c r="F177" s="19">
        <v>15.1858769846702</v>
      </c>
      <c r="G177" s="19">
        <v>12.480498950470498</v>
      </c>
      <c r="H177" s="19">
        <v>11.280632732536283</v>
      </c>
      <c r="I177" s="19">
        <v>12.439996765504473</v>
      </c>
      <c r="J177" s="19">
        <v>15.115302627682848</v>
      </c>
      <c r="K177" s="19">
        <v>17.579607387937699</v>
      </c>
      <c r="L177" s="65"/>
      <c r="M177" s="62"/>
      <c r="AC177" s="8"/>
      <c r="AD177" s="8"/>
      <c r="AE177" s="8"/>
      <c r="AF177" s="8" t="s">
        <v>101</v>
      </c>
    </row>
    <row r="178" spans="1:32" x14ac:dyDescent="0.25">
      <c r="A178" s="38">
        <v>316</v>
      </c>
      <c r="B178" s="53"/>
      <c r="C178" s="62"/>
      <c r="D178" s="62"/>
      <c r="E178" s="62"/>
      <c r="F178" s="62"/>
      <c r="G178" s="62"/>
      <c r="H178" s="62"/>
      <c r="I178" s="62"/>
      <c r="J178" s="62"/>
      <c r="K178" s="62"/>
      <c r="L178" s="65"/>
      <c r="M178" s="55" t="s">
        <v>43</v>
      </c>
      <c r="AC178" s="8"/>
      <c r="AD178" s="8"/>
      <c r="AE178" s="8"/>
      <c r="AF178" s="8" t="s">
        <v>101</v>
      </c>
    </row>
    <row r="179" spans="1:32" x14ac:dyDescent="0.25">
      <c r="AC179" s="8"/>
      <c r="AD179" s="8"/>
      <c r="AE179" s="8"/>
      <c r="AF179" s="8" t="s">
        <v>101</v>
      </c>
    </row>
    <row r="180" spans="1:32" x14ac:dyDescent="0.25">
      <c r="AC180" s="8"/>
      <c r="AD180" s="8"/>
      <c r="AE180" s="8"/>
      <c r="AF180" s="8" t="s">
        <v>101</v>
      </c>
    </row>
    <row r="181" spans="1:32" x14ac:dyDescent="0.25">
      <c r="T181" s="78"/>
      <c r="U181" s="78"/>
      <c r="V181" s="78"/>
      <c r="W181" s="83"/>
    </row>
    <row r="182" spans="1:32" x14ac:dyDescent="0.25">
      <c r="T182" s="78"/>
      <c r="U182" s="78"/>
      <c r="V182" s="78"/>
      <c r="W182" s="83"/>
    </row>
    <row r="183" spans="1:32" x14ac:dyDescent="0.25">
      <c r="L183" s="11"/>
      <c r="S183" s="11"/>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84"/>
  <sheetViews>
    <sheetView tabSelected="1" workbookViewId="0">
      <pane xSplit="1" ySplit="4" topLeftCell="B5" activePane="bottomRight" state="frozen"/>
      <selection pane="topRight" activeCell="B1" sqref="B1"/>
      <selection pane="bottomLeft" activeCell="A5" sqref="A5"/>
      <selection pane="bottomRight" activeCell="R182" sqref="R182"/>
    </sheetView>
  </sheetViews>
  <sheetFormatPr defaultRowHeight="15" x14ac:dyDescent="0.25"/>
  <cols>
    <col min="1" max="1" width="6.42578125" style="11" customWidth="1"/>
    <col min="2" max="2" width="8" style="11" customWidth="1"/>
    <col min="3" max="3" width="7.140625" style="11" customWidth="1"/>
    <col min="4" max="4" width="3" style="11" customWidth="1"/>
    <col min="5" max="11" width="8.7109375" style="11" customWidth="1"/>
    <col min="12" max="12" width="2.28515625" style="18" customWidth="1"/>
    <col min="13" max="13" width="10.5703125" style="11" customWidth="1"/>
    <col min="14" max="15" width="8" style="11" customWidth="1"/>
    <col min="16" max="16" width="5" style="11" customWidth="1"/>
    <col min="17" max="17" width="5.85546875" style="62" customWidth="1"/>
    <col min="18" max="18" width="9.140625" style="11"/>
    <col min="19" max="19" width="2.42578125" style="18" customWidth="1"/>
    <col min="20" max="20" width="8.42578125" style="11" customWidth="1"/>
    <col min="21" max="21" width="8.28515625" style="11" customWidth="1"/>
    <col min="22" max="22" width="7.7109375" style="11" customWidth="1"/>
    <col min="23" max="24" width="8.28515625" style="11" customWidth="1"/>
    <col min="25" max="25" width="9.28515625" style="11" customWidth="1"/>
    <col min="26" max="26" width="8.28515625" style="11" customWidth="1"/>
    <col min="27" max="28" width="2.42578125" style="11" customWidth="1"/>
    <col min="29" max="16384" width="9.140625" style="11"/>
  </cols>
  <sheetData>
    <row r="1" spans="1:34" ht="15.75" x14ac:dyDescent="0.25">
      <c r="A1" s="21" t="s">
        <v>92</v>
      </c>
      <c r="G1" s="21" t="s">
        <v>85</v>
      </c>
    </row>
    <row r="2" spans="1:34" x14ac:dyDescent="0.25">
      <c r="B2" s="22" t="s">
        <v>93</v>
      </c>
      <c r="D2" s="23"/>
      <c r="E2" s="22" t="s">
        <v>388</v>
      </c>
      <c r="L2" s="24"/>
      <c r="M2" s="22" t="s">
        <v>94</v>
      </c>
      <c r="S2" s="24"/>
      <c r="T2" s="22" t="s">
        <v>95</v>
      </c>
      <c r="AB2" s="23"/>
      <c r="AC2" s="22" t="s">
        <v>96</v>
      </c>
    </row>
    <row r="3" spans="1:34" x14ac:dyDescent="0.25">
      <c r="A3" s="7" t="s">
        <v>0</v>
      </c>
      <c r="B3" s="25" t="s">
        <v>15</v>
      </c>
      <c r="C3" s="7" t="s">
        <v>16</v>
      </c>
      <c r="D3" s="23"/>
      <c r="E3" s="25" t="s">
        <v>18</v>
      </c>
      <c r="F3" s="25" t="s">
        <v>19</v>
      </c>
      <c r="G3" s="25" t="s">
        <v>20</v>
      </c>
      <c r="H3" s="25" t="s">
        <v>21</v>
      </c>
      <c r="I3" s="25" t="s">
        <v>77</v>
      </c>
      <c r="J3" s="25" t="s">
        <v>78</v>
      </c>
      <c r="K3" s="25" t="s">
        <v>79</v>
      </c>
      <c r="L3" s="26"/>
      <c r="M3" s="27" t="s">
        <v>9</v>
      </c>
      <c r="N3" s="27" t="s">
        <v>11</v>
      </c>
      <c r="O3" s="27" t="s">
        <v>13</v>
      </c>
      <c r="P3" s="27" t="s">
        <v>44</v>
      </c>
      <c r="Q3" s="27" t="s">
        <v>157</v>
      </c>
      <c r="R3" s="27" t="s">
        <v>41</v>
      </c>
      <c r="S3" s="26"/>
      <c r="T3" s="27" t="s">
        <v>2</v>
      </c>
      <c r="U3" s="27" t="s">
        <v>5</v>
      </c>
      <c r="V3" s="27" t="s">
        <v>6</v>
      </c>
      <c r="W3" s="27" t="s">
        <v>7</v>
      </c>
      <c r="X3" s="27" t="s">
        <v>4</v>
      </c>
      <c r="Y3" s="27" t="s">
        <v>17</v>
      </c>
      <c r="Z3" s="27" t="s">
        <v>8</v>
      </c>
      <c r="AA3" s="27" t="s">
        <v>74</v>
      </c>
      <c r="AB3" s="23"/>
      <c r="AC3" s="28" t="s">
        <v>97</v>
      </c>
      <c r="AE3" s="28" t="s">
        <v>98</v>
      </c>
      <c r="AF3" s="29"/>
    </row>
    <row r="4" spans="1:34" x14ac:dyDescent="0.25">
      <c r="B4" s="30" t="s">
        <v>3</v>
      </c>
      <c r="C4" s="1" t="s">
        <v>3</v>
      </c>
      <c r="D4" s="23"/>
      <c r="E4" s="31" t="s">
        <v>22</v>
      </c>
      <c r="F4" s="31" t="s">
        <v>22</v>
      </c>
      <c r="G4" s="31" t="s">
        <v>22</v>
      </c>
      <c r="H4" s="31" t="s">
        <v>22</v>
      </c>
      <c r="I4" s="31" t="s">
        <v>22</v>
      </c>
      <c r="J4" s="31" t="s">
        <v>22</v>
      </c>
      <c r="K4" s="31" t="s">
        <v>22</v>
      </c>
      <c r="L4" s="32"/>
      <c r="M4" s="33" t="s">
        <v>10</v>
      </c>
      <c r="N4" s="33" t="s">
        <v>12</v>
      </c>
      <c r="O4" s="33" t="s">
        <v>14</v>
      </c>
      <c r="P4" s="33"/>
      <c r="Q4" s="33" t="s">
        <v>158</v>
      </c>
      <c r="R4" s="33" t="s">
        <v>42</v>
      </c>
      <c r="S4" s="32"/>
      <c r="T4" s="34" t="s">
        <v>3</v>
      </c>
      <c r="U4" s="34"/>
      <c r="V4" s="34"/>
      <c r="W4" s="34" t="s">
        <v>3</v>
      </c>
      <c r="X4" s="34" t="s">
        <v>3</v>
      </c>
      <c r="Y4" s="34" t="s">
        <v>3</v>
      </c>
      <c r="Z4" s="34" t="s">
        <v>3</v>
      </c>
      <c r="AA4" s="35" t="s">
        <v>3</v>
      </c>
      <c r="AB4" s="23"/>
      <c r="AC4" s="36" t="s">
        <v>99</v>
      </c>
      <c r="AD4" s="36" t="s">
        <v>100</v>
      </c>
      <c r="AE4" s="36" t="s">
        <v>99</v>
      </c>
      <c r="AF4" s="37" t="s">
        <v>100</v>
      </c>
    </row>
    <row r="5" spans="1:34" x14ac:dyDescent="0.25">
      <c r="A5" s="38">
        <v>130</v>
      </c>
      <c r="B5" s="39"/>
      <c r="C5" s="41"/>
      <c r="D5" s="18"/>
      <c r="E5" s="40"/>
      <c r="F5" s="40"/>
      <c r="G5" s="40"/>
      <c r="H5" s="40"/>
      <c r="I5" s="40"/>
      <c r="J5" s="40"/>
      <c r="K5" s="40"/>
      <c r="L5" s="40"/>
      <c r="M5" s="38"/>
      <c r="N5" s="4">
        <v>50</v>
      </c>
      <c r="O5" s="59">
        <v>0</v>
      </c>
      <c r="P5" s="42"/>
      <c r="Q5" s="42"/>
      <c r="R5" s="68">
        <v>150</v>
      </c>
      <c r="S5" s="40"/>
      <c r="T5" s="2">
        <v>2.0782492160797119</v>
      </c>
      <c r="U5" s="9">
        <v>0.15</v>
      </c>
      <c r="V5" s="9">
        <v>1</v>
      </c>
      <c r="W5" s="9">
        <v>0.31173738241195675</v>
      </c>
      <c r="X5" s="9">
        <v>0</v>
      </c>
      <c r="Y5" s="14">
        <v>0</v>
      </c>
      <c r="Z5" s="9">
        <f t="shared" ref="Z5:Z59" si="0">W5+X5</f>
        <v>0.31173738241195675</v>
      </c>
      <c r="AA5" s="43"/>
      <c r="AC5" s="3">
        <v>60</v>
      </c>
      <c r="AD5" s="44" t="s">
        <v>101</v>
      </c>
      <c r="AE5" s="3">
        <v>6</v>
      </c>
      <c r="AF5" s="44"/>
      <c r="AG5" s="62"/>
      <c r="AH5" s="62"/>
    </row>
    <row r="6" spans="1:34" x14ac:dyDescent="0.25">
      <c r="A6" s="38">
        <v>131</v>
      </c>
      <c r="B6" s="39"/>
      <c r="C6" s="41"/>
      <c r="D6" s="18"/>
      <c r="E6" s="40"/>
      <c r="F6" s="40"/>
      <c r="G6" s="40"/>
      <c r="H6" s="40"/>
      <c r="I6" s="40"/>
      <c r="J6" s="40"/>
      <c r="K6" s="40"/>
      <c r="L6" s="40"/>
      <c r="M6" s="58" t="s">
        <v>102</v>
      </c>
      <c r="N6" s="4">
        <v>50</v>
      </c>
      <c r="O6" s="5">
        <v>0</v>
      </c>
      <c r="P6" s="42"/>
      <c r="Q6" s="42"/>
      <c r="R6" s="19">
        <v>33.700000000000003</v>
      </c>
      <c r="S6" s="40"/>
      <c r="T6" s="2">
        <v>5.4345545768737793</v>
      </c>
      <c r="U6" s="9">
        <v>0.15</v>
      </c>
      <c r="V6" s="9">
        <v>0.17094017094017094</v>
      </c>
      <c r="W6" s="9">
        <v>0.13934755325317383</v>
      </c>
      <c r="X6" s="9">
        <v>0</v>
      </c>
      <c r="Y6" s="14">
        <v>0</v>
      </c>
      <c r="Z6" s="9">
        <f t="shared" si="0"/>
        <v>0.13934755325317383</v>
      </c>
      <c r="AA6" s="43"/>
      <c r="AC6" s="3">
        <v>60.139347553253174</v>
      </c>
      <c r="AD6" s="44" t="s">
        <v>101</v>
      </c>
      <c r="AE6" s="3">
        <v>6.1393475532531738</v>
      </c>
      <c r="AF6" s="44" t="s">
        <v>101</v>
      </c>
      <c r="AG6" s="62"/>
      <c r="AH6" s="62"/>
    </row>
    <row r="7" spans="1:34" x14ac:dyDescent="0.25">
      <c r="A7" s="38">
        <v>132</v>
      </c>
      <c r="B7" s="39"/>
      <c r="C7" s="41"/>
      <c r="D7" s="18"/>
      <c r="E7" s="40"/>
      <c r="F7" s="40"/>
      <c r="G7" s="40"/>
      <c r="H7" s="40"/>
      <c r="I7" s="40"/>
      <c r="J7" s="40"/>
      <c r="K7" s="40"/>
      <c r="L7" s="40"/>
      <c r="M7" s="38"/>
      <c r="N7" s="4">
        <v>50</v>
      </c>
      <c r="O7" s="5">
        <v>0</v>
      </c>
      <c r="P7" s="42"/>
      <c r="Q7" s="42"/>
      <c r="R7" s="40"/>
      <c r="S7" s="40"/>
      <c r="T7" s="2">
        <v>10.499996185302734</v>
      </c>
      <c r="U7" s="9">
        <v>0.15</v>
      </c>
      <c r="V7" s="9">
        <v>0.12329998179378673</v>
      </c>
      <c r="W7" s="9">
        <v>0.19419740077239858</v>
      </c>
      <c r="X7" s="9">
        <v>0</v>
      </c>
      <c r="Y7" s="14">
        <v>0</v>
      </c>
      <c r="Z7" s="9">
        <f t="shared" si="0"/>
        <v>0.19419740077239858</v>
      </c>
      <c r="AA7" s="43"/>
      <c r="AC7" s="3">
        <v>60.333544954025569</v>
      </c>
      <c r="AD7" s="44" t="s">
        <v>101</v>
      </c>
      <c r="AE7" s="3">
        <v>6.3335449540255722</v>
      </c>
      <c r="AF7" s="44" t="s">
        <v>101</v>
      </c>
      <c r="AG7" s="62"/>
      <c r="AH7" s="62"/>
    </row>
    <row r="8" spans="1:34" x14ac:dyDescent="0.25">
      <c r="A8" s="38">
        <v>133</v>
      </c>
      <c r="B8" s="39"/>
      <c r="C8" s="41"/>
      <c r="D8" s="18"/>
      <c r="E8" s="40"/>
      <c r="F8" s="40"/>
      <c r="G8" s="40"/>
      <c r="H8" s="40"/>
      <c r="I8" s="40"/>
      <c r="J8" s="40"/>
      <c r="K8" s="40"/>
      <c r="L8" s="40"/>
      <c r="M8" s="38"/>
      <c r="N8" s="4">
        <v>50</v>
      </c>
      <c r="O8" s="5">
        <v>0</v>
      </c>
      <c r="P8" s="42"/>
      <c r="Q8" s="42"/>
      <c r="R8" s="40"/>
      <c r="S8" s="40"/>
      <c r="T8" s="2">
        <v>8.8215789794921875</v>
      </c>
      <c r="U8" s="9">
        <v>0.15</v>
      </c>
      <c r="V8" s="9">
        <v>5.6907708025445418E-2</v>
      </c>
      <c r="W8" s="9">
        <v>7.5302376133252219E-2</v>
      </c>
      <c r="X8" s="9">
        <v>0</v>
      </c>
      <c r="Y8" s="14">
        <v>0</v>
      </c>
      <c r="Z8" s="9">
        <f t="shared" si="0"/>
        <v>7.5302376133252219E-2</v>
      </c>
      <c r="AA8" s="43"/>
      <c r="AC8" s="3">
        <v>60.408847330158821</v>
      </c>
      <c r="AD8" s="44" t="s">
        <v>101</v>
      </c>
      <c r="AE8" s="3">
        <v>6.4088473301588245</v>
      </c>
      <c r="AF8" s="44" t="s">
        <v>101</v>
      </c>
      <c r="AG8" s="62"/>
      <c r="AH8" s="62"/>
    </row>
    <row r="9" spans="1:34" x14ac:dyDescent="0.25">
      <c r="A9" s="38">
        <v>134</v>
      </c>
      <c r="B9" s="39"/>
      <c r="C9" s="41"/>
      <c r="D9" s="18"/>
      <c r="E9" s="40"/>
      <c r="F9" s="40"/>
      <c r="G9" s="40"/>
      <c r="H9" s="40"/>
      <c r="I9" s="40"/>
      <c r="J9" s="40"/>
      <c r="K9" s="40"/>
      <c r="L9" s="40"/>
      <c r="M9" s="38"/>
      <c r="N9" s="4">
        <v>50</v>
      </c>
      <c r="O9" s="5">
        <v>0</v>
      </c>
      <c r="P9" s="42"/>
      <c r="Q9" s="42"/>
      <c r="R9" s="40"/>
      <c r="S9" s="40"/>
      <c r="T9" s="2">
        <v>7.098060131072998</v>
      </c>
      <c r="U9" s="9">
        <v>0.15</v>
      </c>
      <c r="V9" s="9">
        <v>3.1163305928607023E-2</v>
      </c>
      <c r="W9" s="9">
        <v>3.3179852904641441E-2</v>
      </c>
      <c r="X9" s="9">
        <v>0</v>
      </c>
      <c r="Y9" s="14">
        <v>0</v>
      </c>
      <c r="Z9" s="9">
        <f t="shared" si="0"/>
        <v>3.3179852904641441E-2</v>
      </c>
      <c r="AA9" s="43"/>
      <c r="AC9" s="3">
        <v>60.442027183063459</v>
      </c>
      <c r="AD9" s="44" t="s">
        <v>101</v>
      </c>
      <c r="AE9" s="3">
        <v>6.4420271830634661</v>
      </c>
      <c r="AF9" s="44" t="s">
        <v>101</v>
      </c>
      <c r="AG9" s="62"/>
      <c r="AH9" s="62"/>
    </row>
    <row r="10" spans="1:34" x14ac:dyDescent="0.25">
      <c r="A10" s="38">
        <v>135</v>
      </c>
      <c r="B10" s="39"/>
      <c r="C10" s="41"/>
      <c r="D10" s="18"/>
      <c r="E10" s="40"/>
      <c r="F10" s="40"/>
      <c r="G10" s="40"/>
      <c r="H10" s="40"/>
      <c r="I10" s="40"/>
      <c r="J10" s="40"/>
      <c r="K10" s="40"/>
      <c r="L10" s="40"/>
      <c r="M10" s="38"/>
      <c r="N10" s="4">
        <v>50</v>
      </c>
      <c r="O10" s="5">
        <v>0</v>
      </c>
      <c r="P10" s="42"/>
      <c r="Q10" s="42"/>
      <c r="R10" s="40"/>
      <c r="S10" s="40"/>
      <c r="T10" s="2">
        <v>8.3419036865234375</v>
      </c>
      <c r="U10" s="9">
        <v>0.15</v>
      </c>
      <c r="V10" s="9">
        <v>1.981976647402868E-2</v>
      </c>
      <c r="W10" s="9">
        <v>2.4800187452360019E-2</v>
      </c>
      <c r="X10" s="9">
        <v>0</v>
      </c>
      <c r="Y10" s="14">
        <v>0</v>
      </c>
      <c r="Z10" s="9">
        <f t="shared" si="0"/>
        <v>2.4800187452360019E-2</v>
      </c>
      <c r="AA10" s="43"/>
      <c r="AC10" s="3">
        <v>60.466827370515816</v>
      </c>
      <c r="AD10" s="44" t="s">
        <v>101</v>
      </c>
      <c r="AE10" s="3">
        <v>6.4668273705158263</v>
      </c>
      <c r="AF10" s="44" t="s">
        <v>101</v>
      </c>
      <c r="AG10" s="62"/>
      <c r="AH10" s="62"/>
    </row>
    <row r="11" spans="1:34" x14ac:dyDescent="0.25">
      <c r="A11" s="38">
        <v>136</v>
      </c>
      <c r="B11" s="39"/>
      <c r="C11" s="41"/>
      <c r="D11" s="18"/>
      <c r="E11" s="40"/>
      <c r="F11" s="40"/>
      <c r="G11" s="40"/>
      <c r="H11" s="40"/>
      <c r="I11" s="40"/>
      <c r="J11" s="40"/>
      <c r="K11" s="40"/>
      <c r="L11" s="40"/>
      <c r="M11" s="38"/>
      <c r="N11" s="4">
        <v>50</v>
      </c>
      <c r="O11" s="5">
        <v>0</v>
      </c>
      <c r="P11" s="42"/>
      <c r="Q11" s="42"/>
      <c r="R11" s="40"/>
      <c r="S11" s="40"/>
      <c r="T11" s="2">
        <v>5.1709742546081543</v>
      </c>
      <c r="U11" s="9">
        <v>0.15</v>
      </c>
      <c r="V11" s="9">
        <v>1.1341069909119199E-2</v>
      </c>
      <c r="W11" s="9">
        <v>8.7966570779649915E-3</v>
      </c>
      <c r="X11" s="9">
        <v>0</v>
      </c>
      <c r="Y11" s="14">
        <v>0</v>
      </c>
      <c r="Z11" s="9">
        <f t="shared" si="0"/>
        <v>8.7966570779649915E-3</v>
      </c>
      <c r="AA11" s="43"/>
      <c r="AC11" s="3">
        <v>60.475624027593781</v>
      </c>
      <c r="AD11" s="44" t="s">
        <v>101</v>
      </c>
      <c r="AE11" s="3">
        <v>6.4756240275937911</v>
      </c>
      <c r="AF11" s="44" t="s">
        <v>101</v>
      </c>
      <c r="AG11" s="62"/>
      <c r="AH11" s="62"/>
    </row>
    <row r="12" spans="1:34" x14ac:dyDescent="0.25">
      <c r="A12" s="38">
        <v>137</v>
      </c>
      <c r="B12" s="39"/>
      <c r="C12" s="41"/>
      <c r="D12" s="18"/>
      <c r="E12" s="40"/>
      <c r="F12" s="40"/>
      <c r="G12" s="40"/>
      <c r="H12" s="40"/>
      <c r="I12" s="40"/>
      <c r="J12" s="40"/>
      <c r="K12" s="40"/>
      <c r="L12" s="40"/>
      <c r="M12" s="38"/>
      <c r="N12" s="4">
        <v>50</v>
      </c>
      <c r="O12" s="5">
        <v>0</v>
      </c>
      <c r="P12" s="42"/>
      <c r="Q12" s="42"/>
      <c r="R12" s="40"/>
      <c r="S12" s="40"/>
      <c r="T12" s="2">
        <v>6.8380751609802246</v>
      </c>
      <c r="U12" s="9">
        <v>0.15</v>
      </c>
      <c r="V12" s="9">
        <v>8.3336657799004867E-3</v>
      </c>
      <c r="W12" s="9">
        <v>8.5479349454172619E-3</v>
      </c>
      <c r="X12" s="9">
        <v>0</v>
      </c>
      <c r="Y12" s="14">
        <v>0</v>
      </c>
      <c r="Z12" s="9">
        <f t="shared" si="0"/>
        <v>8.5479349454172619E-3</v>
      </c>
      <c r="AA12" s="43"/>
      <c r="AC12" s="3">
        <v>60.4841719625392</v>
      </c>
      <c r="AD12" s="44" t="s">
        <v>101</v>
      </c>
      <c r="AE12" s="3">
        <v>6.4841719625392082</v>
      </c>
      <c r="AF12" s="44" t="s">
        <v>101</v>
      </c>
      <c r="AG12" s="62"/>
      <c r="AH12" s="62"/>
    </row>
    <row r="13" spans="1:34" x14ac:dyDescent="0.25">
      <c r="A13" s="38">
        <v>138</v>
      </c>
      <c r="B13" s="39"/>
      <c r="C13" s="40"/>
      <c r="D13" s="18"/>
      <c r="E13" s="40"/>
      <c r="F13" s="40"/>
      <c r="G13" s="40"/>
      <c r="H13" s="40"/>
      <c r="I13" s="40"/>
      <c r="J13" s="40"/>
      <c r="K13" s="40"/>
      <c r="L13" s="40"/>
      <c r="M13" s="38"/>
      <c r="N13" s="4">
        <v>60</v>
      </c>
      <c r="O13" s="5">
        <v>0</v>
      </c>
      <c r="P13" s="42"/>
      <c r="Q13" s="42"/>
      <c r="R13" s="40"/>
      <c r="S13" s="40"/>
      <c r="T13" s="2">
        <v>8.009526252746582</v>
      </c>
      <c r="U13" s="9">
        <v>0.15</v>
      </c>
      <c r="V13" s="9">
        <v>0.35694441926236364</v>
      </c>
      <c r="W13" s="9">
        <v>0.42884335452799266</v>
      </c>
      <c r="X13" s="9">
        <v>0</v>
      </c>
      <c r="Y13" s="14">
        <v>0</v>
      </c>
      <c r="Z13" s="9">
        <f t="shared" si="0"/>
        <v>0.42884335452799266</v>
      </c>
      <c r="AA13" s="43"/>
      <c r="AC13" s="3">
        <v>60.913015317067192</v>
      </c>
      <c r="AD13" s="44" t="s">
        <v>101</v>
      </c>
      <c r="AE13" s="3">
        <v>6.9130153170672006</v>
      </c>
      <c r="AF13" s="44" t="s">
        <v>101</v>
      </c>
      <c r="AG13" s="62"/>
      <c r="AH13" s="62"/>
    </row>
    <row r="14" spans="1:34" x14ac:dyDescent="0.25">
      <c r="A14" s="38">
        <v>139</v>
      </c>
      <c r="B14" s="39"/>
      <c r="C14" s="40"/>
      <c r="D14" s="18"/>
      <c r="E14" s="40"/>
      <c r="F14" s="40"/>
      <c r="G14" s="40"/>
      <c r="H14" s="40"/>
      <c r="I14" s="40"/>
      <c r="J14" s="40"/>
      <c r="K14" s="40"/>
      <c r="L14" s="40"/>
      <c r="M14" s="38"/>
      <c r="N14" s="4">
        <v>70</v>
      </c>
      <c r="O14" s="5">
        <v>0</v>
      </c>
      <c r="P14" s="42"/>
      <c r="Q14" s="42"/>
      <c r="R14" s="40"/>
      <c r="S14" s="40"/>
      <c r="T14" s="2">
        <v>7.3676815032958984</v>
      </c>
      <c r="U14" s="9">
        <v>0.15</v>
      </c>
      <c r="V14" s="9">
        <v>0.50576900879771547</v>
      </c>
      <c r="W14" s="9">
        <v>0.55895174565888428</v>
      </c>
      <c r="X14" s="9">
        <v>0</v>
      </c>
      <c r="Y14" s="14">
        <v>0</v>
      </c>
      <c r="Z14" s="9">
        <f t="shared" si="0"/>
        <v>0.55895174565888428</v>
      </c>
      <c r="AA14" s="43"/>
      <c r="AC14" s="3">
        <v>61.471967062726073</v>
      </c>
      <c r="AD14" s="44" t="s">
        <v>101</v>
      </c>
      <c r="AE14" s="3">
        <v>7.471967062726085</v>
      </c>
      <c r="AF14" s="44" t="s">
        <v>101</v>
      </c>
      <c r="AG14" s="62"/>
      <c r="AH14" s="62"/>
    </row>
    <row r="15" spans="1:34" x14ac:dyDescent="0.25">
      <c r="A15" s="38">
        <v>140</v>
      </c>
      <c r="B15" s="39"/>
      <c r="C15" s="19">
        <v>12.1</v>
      </c>
      <c r="D15" s="18"/>
      <c r="E15" s="40"/>
      <c r="F15" s="40"/>
      <c r="G15" s="40"/>
      <c r="H15" s="40"/>
      <c r="I15" s="40"/>
      <c r="J15" s="40"/>
      <c r="K15" s="40"/>
      <c r="L15" s="40"/>
      <c r="M15" s="38"/>
      <c r="N15" s="4">
        <v>80</v>
      </c>
      <c r="O15" s="5">
        <v>0</v>
      </c>
      <c r="P15" s="42"/>
      <c r="Q15" s="42"/>
      <c r="R15" s="40"/>
      <c r="S15" s="40"/>
      <c r="T15" s="2">
        <v>7.4678773880004883</v>
      </c>
      <c r="U15" s="9">
        <v>0.15</v>
      </c>
      <c r="V15" s="9">
        <v>0.59034298384360706</v>
      </c>
      <c r="W15" s="9">
        <v>0.66129135303156161</v>
      </c>
      <c r="X15" s="9">
        <v>3.1306548835666952</v>
      </c>
      <c r="Y15" s="14">
        <v>0</v>
      </c>
      <c r="Z15" s="9">
        <f t="shared" si="0"/>
        <v>3.7919462365982568</v>
      </c>
      <c r="AA15" s="43"/>
      <c r="AC15" s="3">
        <v>53.163913299324335</v>
      </c>
      <c r="AD15" s="44" t="s">
        <v>101</v>
      </c>
      <c r="AE15" s="3">
        <v>0</v>
      </c>
      <c r="AF15" s="44" t="s">
        <v>101</v>
      </c>
      <c r="AG15" s="62"/>
      <c r="AH15" s="62"/>
    </row>
    <row r="16" spans="1:34" x14ac:dyDescent="0.25">
      <c r="A16" s="38">
        <v>141</v>
      </c>
      <c r="B16" s="39"/>
      <c r="C16" s="40"/>
      <c r="D16" s="18"/>
      <c r="E16" s="40"/>
      <c r="F16" s="40"/>
      <c r="G16" s="40"/>
      <c r="H16" s="40"/>
      <c r="I16" s="40"/>
      <c r="J16" s="40"/>
      <c r="K16" s="40"/>
      <c r="L16" s="40"/>
      <c r="M16" s="56"/>
      <c r="N16" s="4">
        <v>90</v>
      </c>
      <c r="O16" s="5">
        <v>0</v>
      </c>
      <c r="P16" s="42"/>
      <c r="Q16" s="42"/>
      <c r="R16" s="40"/>
      <c r="S16" s="40"/>
      <c r="T16" s="2">
        <v>3.3833808898925781</v>
      </c>
      <c r="U16" s="9">
        <v>0.15</v>
      </c>
      <c r="V16" s="9">
        <v>1</v>
      </c>
      <c r="W16" s="9">
        <v>0.50750713348388665</v>
      </c>
      <c r="X16" s="9">
        <v>0</v>
      </c>
      <c r="Y16" s="14">
        <v>0</v>
      </c>
      <c r="Z16" s="9">
        <f t="shared" si="0"/>
        <v>0.50750713348388665</v>
      </c>
      <c r="AA16" s="43"/>
      <c r="AC16" s="3">
        <v>53.671420432808219</v>
      </c>
      <c r="AD16" s="44" t="s">
        <v>101</v>
      </c>
      <c r="AE16" s="3">
        <v>0.50750713348388665</v>
      </c>
      <c r="AF16" s="44" t="s">
        <v>101</v>
      </c>
      <c r="AG16" s="62"/>
      <c r="AH16" s="62"/>
    </row>
    <row r="17" spans="1:34" x14ac:dyDescent="0.25">
      <c r="A17" s="38">
        <v>142</v>
      </c>
      <c r="B17" s="39"/>
      <c r="C17" s="40"/>
      <c r="D17" s="18"/>
      <c r="E17" s="40"/>
      <c r="F17" s="40"/>
      <c r="G17" s="40"/>
      <c r="H17" s="40"/>
      <c r="I17" s="40"/>
      <c r="J17" s="40"/>
      <c r="K17" s="40"/>
      <c r="L17" s="40"/>
      <c r="M17" s="55" t="s">
        <v>103</v>
      </c>
      <c r="N17" s="4">
        <v>100</v>
      </c>
      <c r="O17" s="59">
        <v>0.01</v>
      </c>
      <c r="P17" s="42"/>
      <c r="Q17" s="42"/>
      <c r="R17" s="40"/>
      <c r="S17" s="40"/>
      <c r="T17" s="2">
        <v>4.3019289970397949</v>
      </c>
      <c r="U17" s="9">
        <v>0.16012499999999999</v>
      </c>
      <c r="V17" s="9">
        <v>1</v>
      </c>
      <c r="W17" s="9">
        <v>0.68884638065099713</v>
      </c>
      <c r="X17" s="9">
        <v>0</v>
      </c>
      <c r="Y17" s="14">
        <v>0</v>
      </c>
      <c r="Z17" s="9">
        <f t="shared" si="0"/>
        <v>0.68884638065099713</v>
      </c>
      <c r="AA17" s="43"/>
      <c r="AC17" s="3">
        <v>54.360266813459219</v>
      </c>
      <c r="AD17" s="44" t="s">
        <v>101</v>
      </c>
      <c r="AE17" s="3">
        <v>1.1963535141348838</v>
      </c>
      <c r="AF17" s="44" t="s">
        <v>101</v>
      </c>
      <c r="AG17" s="62"/>
      <c r="AH17" s="62"/>
    </row>
    <row r="18" spans="1:34" x14ac:dyDescent="0.25">
      <c r="A18" s="38">
        <v>143</v>
      </c>
      <c r="B18" s="50">
        <v>4</v>
      </c>
      <c r="C18" s="40"/>
      <c r="D18" s="18"/>
      <c r="E18" s="40"/>
      <c r="F18" s="40"/>
      <c r="G18" s="40"/>
      <c r="H18" s="40"/>
      <c r="I18" s="40"/>
      <c r="J18" s="40"/>
      <c r="K18" s="40"/>
      <c r="L18" s="40"/>
      <c r="M18" s="38"/>
      <c r="N18" s="4">
        <v>110</v>
      </c>
      <c r="O18" s="5">
        <v>0.01</v>
      </c>
      <c r="P18" s="42"/>
      <c r="Q18" s="42"/>
      <c r="R18" s="40"/>
      <c r="S18" s="40"/>
      <c r="T18" s="2">
        <v>2.367823600769043</v>
      </c>
      <c r="U18" s="9">
        <v>0.16012499999999999</v>
      </c>
      <c r="V18" s="9">
        <v>1</v>
      </c>
      <c r="W18" s="9">
        <v>0.379147754073143</v>
      </c>
      <c r="X18" s="9">
        <v>1.9886758466959</v>
      </c>
      <c r="Y18" s="14">
        <v>0</v>
      </c>
      <c r="Z18" s="9">
        <f t="shared" si="0"/>
        <v>2.367823600769043</v>
      </c>
      <c r="AA18" s="43"/>
      <c r="AC18" s="3">
        <v>53.709414567532363</v>
      </c>
      <c r="AD18" s="44" t="s">
        <v>101</v>
      </c>
      <c r="AE18" s="3">
        <v>0.54550126820802647</v>
      </c>
      <c r="AF18" s="44" t="s">
        <v>101</v>
      </c>
      <c r="AG18" s="62"/>
      <c r="AH18" s="62"/>
    </row>
    <row r="19" spans="1:34" x14ac:dyDescent="0.25">
      <c r="A19" s="38">
        <v>144</v>
      </c>
      <c r="B19" s="41"/>
      <c r="C19" s="40"/>
      <c r="D19" s="18"/>
      <c r="E19" s="40"/>
      <c r="F19" s="40"/>
      <c r="G19" s="40"/>
      <c r="H19" s="40"/>
      <c r="I19" s="40"/>
      <c r="J19" s="40"/>
      <c r="K19" s="40"/>
      <c r="L19" s="40"/>
      <c r="M19" s="38"/>
      <c r="N19" s="4">
        <v>120</v>
      </c>
      <c r="O19" s="5">
        <v>0.01</v>
      </c>
      <c r="P19" s="42"/>
      <c r="Q19" s="42"/>
      <c r="R19" s="40"/>
      <c r="S19" s="40"/>
      <c r="T19" s="2">
        <v>3.6422374248504639</v>
      </c>
      <c r="U19" s="9">
        <v>0.16012499999999999</v>
      </c>
      <c r="V19" s="9">
        <v>1</v>
      </c>
      <c r="W19" s="9">
        <v>0.58321326765418047</v>
      </c>
      <c r="X19" s="9">
        <v>0.98132415330409972</v>
      </c>
      <c r="Y19" s="14">
        <v>0</v>
      </c>
      <c r="Z19" s="9">
        <f t="shared" si="0"/>
        <v>1.5645374209582803</v>
      </c>
      <c r="AA19" s="43"/>
      <c r="AC19" s="3">
        <v>54.292627835186543</v>
      </c>
      <c r="AD19" s="44" t="s">
        <v>101</v>
      </c>
      <c r="AE19" s="3">
        <v>1.128714535862207</v>
      </c>
      <c r="AF19" s="44" t="s">
        <v>101</v>
      </c>
      <c r="AG19" s="62"/>
      <c r="AH19" s="62"/>
    </row>
    <row r="20" spans="1:34" x14ac:dyDescent="0.25">
      <c r="A20" s="38">
        <v>145</v>
      </c>
      <c r="B20" s="50">
        <v>13</v>
      </c>
      <c r="C20" s="40"/>
      <c r="D20" s="18"/>
      <c r="E20" s="40"/>
      <c r="F20" s="40"/>
      <c r="G20" s="40"/>
      <c r="H20" s="40"/>
      <c r="I20" s="40"/>
      <c r="J20" s="40"/>
      <c r="K20" s="40"/>
      <c r="L20" s="40"/>
      <c r="M20" s="57"/>
      <c r="N20" s="4">
        <v>130</v>
      </c>
      <c r="O20" s="5">
        <v>0.01</v>
      </c>
      <c r="P20" s="42"/>
      <c r="Q20" s="42"/>
      <c r="R20" s="40"/>
      <c r="S20" s="40"/>
      <c r="T20" s="2">
        <v>1.6493057012557983</v>
      </c>
      <c r="U20" s="9">
        <v>0.16012499999999999</v>
      </c>
      <c r="V20" s="9">
        <v>1</v>
      </c>
      <c r="W20" s="9">
        <v>0.26409507541358468</v>
      </c>
      <c r="X20" s="9">
        <v>1.3852106258422137</v>
      </c>
      <c r="Y20" s="14">
        <v>0</v>
      </c>
      <c r="Z20" s="9">
        <f t="shared" si="0"/>
        <v>1.6493057012557983</v>
      </c>
      <c r="AA20" s="43"/>
      <c r="AC20" s="3">
        <v>50.466722910600126</v>
      </c>
      <c r="AD20" s="44" t="s">
        <v>101</v>
      </c>
      <c r="AE20" s="3">
        <v>0</v>
      </c>
      <c r="AF20" s="44" t="s">
        <v>101</v>
      </c>
      <c r="AG20" s="62"/>
      <c r="AH20" s="62"/>
    </row>
    <row r="21" spans="1:34" x14ac:dyDescent="0.25">
      <c r="A21" s="38">
        <v>146</v>
      </c>
      <c r="B21" s="41"/>
      <c r="C21" s="40"/>
      <c r="D21" s="18"/>
      <c r="E21" s="40"/>
      <c r="F21" s="40"/>
      <c r="G21" s="40"/>
      <c r="H21" s="40"/>
      <c r="I21" s="40"/>
      <c r="J21" s="40"/>
      <c r="K21" s="40"/>
      <c r="L21" s="40"/>
      <c r="M21" s="57"/>
      <c r="N21" s="4">
        <v>140</v>
      </c>
      <c r="O21" s="5">
        <v>0.01</v>
      </c>
      <c r="P21" s="42"/>
      <c r="Q21" s="42"/>
      <c r="R21" s="40"/>
      <c r="S21" s="40"/>
      <c r="T21" s="2">
        <v>4.7921571731567383</v>
      </c>
      <c r="U21" s="9">
        <v>0.16012499999999999</v>
      </c>
      <c r="V21" s="9">
        <v>1</v>
      </c>
      <c r="W21" s="9">
        <v>0.76734416735172262</v>
      </c>
      <c r="X21" s="9">
        <v>4.024813005805016</v>
      </c>
      <c r="Y21" s="14">
        <v>0</v>
      </c>
      <c r="Z21" s="9">
        <f t="shared" si="0"/>
        <v>4.7921571731567383</v>
      </c>
      <c r="AA21" s="43"/>
      <c r="AC21" s="3">
        <v>51.234067077951849</v>
      </c>
      <c r="AD21" s="44" t="s">
        <v>101</v>
      </c>
      <c r="AE21" s="3">
        <v>0.76734416735172262</v>
      </c>
      <c r="AF21" s="44" t="s">
        <v>101</v>
      </c>
      <c r="AG21" s="62"/>
      <c r="AH21" s="62"/>
    </row>
    <row r="22" spans="1:34" x14ac:dyDescent="0.25">
      <c r="A22" s="38">
        <v>147</v>
      </c>
      <c r="B22" s="41"/>
      <c r="C22" s="40"/>
      <c r="D22" s="18"/>
      <c r="E22" s="40"/>
      <c r="F22" s="40"/>
      <c r="G22" s="40"/>
      <c r="H22" s="40"/>
      <c r="I22" s="40"/>
      <c r="J22" s="40"/>
      <c r="K22" s="40"/>
      <c r="L22" s="40"/>
      <c r="M22" s="55" t="s">
        <v>104</v>
      </c>
      <c r="N22" s="4">
        <v>150</v>
      </c>
      <c r="O22" s="59">
        <v>0.01</v>
      </c>
      <c r="P22" s="42"/>
      <c r="Q22" s="42"/>
      <c r="R22" s="40"/>
      <c r="S22" s="40"/>
      <c r="T22" s="2">
        <v>6.2070317268371582</v>
      </c>
      <c r="U22" s="9">
        <v>0.16012499999999999</v>
      </c>
      <c r="V22" s="9">
        <v>1</v>
      </c>
      <c r="W22" s="9">
        <v>0.99390095525979993</v>
      </c>
      <c r="X22" s="9">
        <v>3.4999763683527707</v>
      </c>
      <c r="Y22" s="14">
        <v>0</v>
      </c>
      <c r="Z22" s="9">
        <f t="shared" si="0"/>
        <v>4.4938773236125709</v>
      </c>
      <c r="AA22" s="43"/>
      <c r="AC22" s="3">
        <v>52.227968033211646</v>
      </c>
      <c r="AD22" s="44" t="s">
        <v>101</v>
      </c>
      <c r="AE22" s="3">
        <v>1.7612451226115224</v>
      </c>
      <c r="AF22" s="44" t="s">
        <v>101</v>
      </c>
      <c r="AG22" s="62"/>
      <c r="AH22" s="62"/>
    </row>
    <row r="23" spans="1:34" x14ac:dyDescent="0.25">
      <c r="A23" s="38">
        <v>148</v>
      </c>
      <c r="B23" s="50">
        <v>2</v>
      </c>
      <c r="C23" s="40"/>
      <c r="D23" s="18"/>
      <c r="E23" s="40"/>
      <c r="F23" s="40"/>
      <c r="G23" s="40"/>
      <c r="H23" s="40"/>
      <c r="I23" s="40"/>
      <c r="J23" s="40"/>
      <c r="K23" s="40"/>
      <c r="L23" s="40"/>
      <c r="M23" s="38"/>
      <c r="N23" s="4">
        <v>160</v>
      </c>
      <c r="O23" s="5">
        <v>0.01</v>
      </c>
      <c r="P23" s="42"/>
      <c r="Q23" s="42"/>
      <c r="R23" s="40"/>
      <c r="S23" s="40"/>
      <c r="T23" s="2">
        <v>5.2571024894714355</v>
      </c>
      <c r="U23" s="9">
        <v>0.16012499999999999</v>
      </c>
      <c r="V23" s="9">
        <v>1</v>
      </c>
      <c r="W23" s="9">
        <v>0.84179353612661356</v>
      </c>
      <c r="X23" s="9">
        <v>1.4849999999999999</v>
      </c>
      <c r="Y23" s="14">
        <v>0</v>
      </c>
      <c r="Z23" s="9">
        <f t="shared" si="0"/>
        <v>2.3267935361266137</v>
      </c>
      <c r="AA23" s="43"/>
      <c r="AC23" s="3">
        <v>52.554761569338261</v>
      </c>
      <c r="AD23" s="44"/>
      <c r="AE23" s="3">
        <v>2.1180386587381355</v>
      </c>
      <c r="AF23" s="44"/>
      <c r="AG23" s="62"/>
      <c r="AH23" s="62"/>
    </row>
    <row r="24" spans="1:34" x14ac:dyDescent="0.25">
      <c r="A24" s="38">
        <v>149</v>
      </c>
      <c r="B24" s="41"/>
      <c r="C24" s="40"/>
      <c r="D24" s="18"/>
      <c r="E24" s="40"/>
      <c r="F24" s="40"/>
      <c r="G24" s="40"/>
      <c r="H24" s="40"/>
      <c r="I24" s="40"/>
      <c r="J24" s="40"/>
      <c r="K24" s="40"/>
      <c r="L24" s="40"/>
      <c r="M24" s="38"/>
      <c r="N24" s="4">
        <v>170</v>
      </c>
      <c r="O24" s="5">
        <v>0.01</v>
      </c>
      <c r="P24" s="42"/>
      <c r="Q24" s="42"/>
      <c r="R24" s="40"/>
      <c r="S24" s="40"/>
      <c r="T24" s="2">
        <v>6.9470701217651367</v>
      </c>
      <c r="U24" s="9">
        <v>0.16012499999999999</v>
      </c>
      <c r="V24" s="9">
        <v>1</v>
      </c>
      <c r="W24" s="9">
        <v>1.1123996032476424</v>
      </c>
      <c r="X24" s="9">
        <v>0</v>
      </c>
      <c r="Y24" s="14">
        <v>0</v>
      </c>
      <c r="Z24" s="9">
        <f t="shared" si="0"/>
        <v>1.1123996032476424</v>
      </c>
      <c r="AA24" s="43"/>
      <c r="AC24" s="3">
        <v>53.667161172585907</v>
      </c>
      <c r="AD24" s="44" t="s">
        <v>101</v>
      </c>
      <c r="AE24" s="3">
        <v>3.2604382619857777</v>
      </c>
      <c r="AF24" s="44" t="s">
        <v>101</v>
      </c>
      <c r="AG24" s="62"/>
      <c r="AH24" s="62"/>
    </row>
    <row r="25" spans="1:34" x14ac:dyDescent="0.25">
      <c r="A25" s="38">
        <v>150</v>
      </c>
      <c r="B25" s="41"/>
      <c r="C25" s="40"/>
      <c r="D25" s="18"/>
      <c r="E25" s="40"/>
      <c r="F25" s="40"/>
      <c r="G25" s="40"/>
      <c r="H25" s="40"/>
      <c r="I25" s="40"/>
      <c r="J25" s="40"/>
      <c r="K25" s="40"/>
      <c r="L25" s="40"/>
      <c r="M25" s="38"/>
      <c r="N25" s="4">
        <v>180</v>
      </c>
      <c r="O25" s="5">
        <v>0.02</v>
      </c>
      <c r="P25" s="42"/>
      <c r="Q25" s="42"/>
      <c r="R25" s="40"/>
      <c r="S25" s="40"/>
      <c r="T25" s="2">
        <v>7.0418052673339844</v>
      </c>
      <c r="U25" s="9">
        <v>0.17024999999999998</v>
      </c>
      <c r="V25" s="9">
        <v>1</v>
      </c>
      <c r="W25" s="9">
        <v>1.1988673467636108</v>
      </c>
      <c r="X25" s="9">
        <v>0</v>
      </c>
      <c r="Y25" s="14">
        <v>0</v>
      </c>
      <c r="Z25" s="9">
        <f t="shared" si="0"/>
        <v>1.1988673467636108</v>
      </c>
      <c r="AA25" s="43"/>
      <c r="AC25" s="3">
        <v>54.86602851934952</v>
      </c>
      <c r="AD25" s="44" t="s">
        <v>101</v>
      </c>
      <c r="AE25" s="3">
        <v>4.4893056087493886</v>
      </c>
      <c r="AF25" s="44" t="s">
        <v>101</v>
      </c>
      <c r="AG25" s="62"/>
      <c r="AH25" s="62"/>
    </row>
    <row r="26" spans="1:34" x14ac:dyDescent="0.25">
      <c r="A26" s="38">
        <v>151</v>
      </c>
      <c r="B26" s="41"/>
      <c r="C26" s="40"/>
      <c r="D26" s="18"/>
      <c r="E26" s="40"/>
      <c r="F26" s="40"/>
      <c r="G26" s="40"/>
      <c r="H26" s="40"/>
      <c r="I26" s="40"/>
      <c r="J26" s="40"/>
      <c r="K26" s="40"/>
      <c r="L26" s="40"/>
      <c r="M26" s="56"/>
      <c r="N26" s="4">
        <v>190</v>
      </c>
      <c r="O26" s="5">
        <v>0.02</v>
      </c>
      <c r="P26" s="42"/>
      <c r="Q26" s="42"/>
      <c r="R26" s="40"/>
      <c r="S26" s="40"/>
      <c r="T26" s="2">
        <v>6.0419049263000488</v>
      </c>
      <c r="U26" s="9">
        <v>0.17024999999999998</v>
      </c>
      <c r="V26" s="9">
        <v>1</v>
      </c>
      <c r="W26" s="9">
        <v>1.0286343137025833</v>
      </c>
      <c r="X26" s="9">
        <v>0</v>
      </c>
      <c r="Y26" s="14">
        <v>0</v>
      </c>
      <c r="Z26" s="9">
        <f t="shared" si="0"/>
        <v>1.0286343137025833</v>
      </c>
      <c r="AA26" s="43"/>
      <c r="AC26" s="3">
        <v>55.894662833052102</v>
      </c>
      <c r="AD26" s="44" t="s">
        <v>101</v>
      </c>
      <c r="AE26" s="3">
        <v>5.5479399224519721</v>
      </c>
      <c r="AF26" s="44" t="s">
        <v>101</v>
      </c>
      <c r="AG26" s="62"/>
      <c r="AH26" s="62"/>
    </row>
    <row r="27" spans="1:34" x14ac:dyDescent="0.25">
      <c r="A27" s="38">
        <v>152</v>
      </c>
      <c r="B27" s="50">
        <v>21</v>
      </c>
      <c r="C27" s="40"/>
      <c r="D27" s="18"/>
      <c r="E27" s="40"/>
      <c r="F27" s="40"/>
      <c r="G27" s="40"/>
      <c r="H27" s="40"/>
      <c r="I27" s="40"/>
      <c r="J27" s="40"/>
      <c r="K27" s="40"/>
      <c r="L27" s="40"/>
      <c r="M27" s="55" t="s">
        <v>105</v>
      </c>
      <c r="N27" s="4">
        <v>200</v>
      </c>
      <c r="O27" s="5">
        <v>0.01</v>
      </c>
      <c r="P27" s="42"/>
      <c r="Q27" s="42"/>
      <c r="R27" s="40"/>
      <c r="S27" s="40"/>
      <c r="T27" s="2">
        <v>3.526829719543457</v>
      </c>
      <c r="U27" s="9">
        <v>0.16012499999999999</v>
      </c>
      <c r="V27" s="9">
        <v>1</v>
      </c>
      <c r="W27" s="9">
        <v>0.56473360884189605</v>
      </c>
      <c r="X27" s="9">
        <v>2.9620961107015611</v>
      </c>
      <c r="Y27" s="14">
        <v>0</v>
      </c>
      <c r="Z27" s="9">
        <f t="shared" si="0"/>
        <v>3.526829719543457</v>
      </c>
      <c r="AA27" s="43"/>
      <c r="AC27" s="3">
        <v>44.369396441893997</v>
      </c>
      <c r="AD27" s="44" t="s">
        <v>101</v>
      </c>
      <c r="AE27" s="3">
        <v>0</v>
      </c>
      <c r="AF27" s="44" t="s">
        <v>101</v>
      </c>
      <c r="AG27" s="62"/>
      <c r="AH27" s="62"/>
    </row>
    <row r="28" spans="1:34" x14ac:dyDescent="0.25">
      <c r="A28" s="38">
        <v>153</v>
      </c>
      <c r="B28" s="50">
        <v>18</v>
      </c>
      <c r="C28" s="40"/>
      <c r="D28" s="18"/>
      <c r="E28" s="40"/>
      <c r="F28" s="40"/>
      <c r="G28" s="40"/>
      <c r="H28" s="40"/>
      <c r="I28" s="40"/>
      <c r="J28" s="40"/>
      <c r="K28" s="40"/>
      <c r="L28" s="40"/>
      <c r="M28" s="38"/>
      <c r="N28" s="4">
        <v>210</v>
      </c>
      <c r="O28" s="5">
        <v>0.01</v>
      </c>
      <c r="P28" s="42"/>
      <c r="Q28" s="42"/>
      <c r="R28" s="40"/>
      <c r="S28" s="40"/>
      <c r="T28" s="2">
        <v>1.0241024494171143</v>
      </c>
      <c r="U28" s="9">
        <v>0.16012499999999999</v>
      </c>
      <c r="V28" s="9">
        <v>1</v>
      </c>
      <c r="W28" s="9">
        <v>0.16398440471291542</v>
      </c>
      <c r="X28" s="9">
        <v>0.86011804470419884</v>
      </c>
      <c r="Y28" s="14">
        <v>0</v>
      </c>
      <c r="Z28" s="9">
        <f t="shared" si="0"/>
        <v>1.0241024494171143</v>
      </c>
      <c r="AA28" s="43"/>
      <c r="AC28" s="3">
        <v>27.393498891311111</v>
      </c>
      <c r="AD28" s="44" t="s">
        <v>101</v>
      </c>
      <c r="AE28" s="3">
        <v>0</v>
      </c>
      <c r="AF28" s="44" t="s">
        <v>101</v>
      </c>
      <c r="AG28" s="62"/>
      <c r="AH28" s="62"/>
    </row>
    <row r="29" spans="1:34" x14ac:dyDescent="0.25">
      <c r="A29" s="38">
        <v>154</v>
      </c>
      <c r="B29" s="50">
        <v>1</v>
      </c>
      <c r="C29" s="40"/>
      <c r="D29" s="18"/>
      <c r="E29" s="40"/>
      <c r="F29" s="40"/>
      <c r="G29" s="40"/>
      <c r="H29" s="40"/>
      <c r="I29" s="40"/>
      <c r="J29" s="40"/>
      <c r="K29" s="40"/>
      <c r="L29" s="40"/>
      <c r="M29" s="38"/>
      <c r="N29" s="4">
        <v>220</v>
      </c>
      <c r="O29" s="5">
        <v>0.01</v>
      </c>
      <c r="P29" s="42"/>
      <c r="Q29" s="42"/>
      <c r="R29" s="40"/>
      <c r="S29" s="40"/>
      <c r="T29" s="2">
        <v>3.017580509185791</v>
      </c>
      <c r="U29" s="9">
        <v>0.16012499999999999</v>
      </c>
      <c r="V29" s="9">
        <v>1</v>
      </c>
      <c r="W29" s="9">
        <v>0.48319007903337474</v>
      </c>
      <c r="X29" s="9">
        <v>2.5343904301524161</v>
      </c>
      <c r="Y29" s="14">
        <v>0</v>
      </c>
      <c r="Z29" s="9">
        <f t="shared" si="0"/>
        <v>3.017580509185791</v>
      </c>
      <c r="AA29" s="43"/>
      <c r="AC29" s="3">
        <v>27.619188970344485</v>
      </c>
      <c r="AD29" s="44" t="s">
        <v>101</v>
      </c>
      <c r="AE29" s="3">
        <v>0.25569007903337465</v>
      </c>
      <c r="AF29" s="44" t="s">
        <v>101</v>
      </c>
      <c r="AG29" s="62"/>
      <c r="AH29" s="62"/>
    </row>
    <row r="30" spans="1:34" x14ac:dyDescent="0.25">
      <c r="A30" s="38">
        <v>155</v>
      </c>
      <c r="B30" s="41"/>
      <c r="C30" s="40"/>
      <c r="D30" s="18"/>
      <c r="E30" s="19">
        <v>24.4375</v>
      </c>
      <c r="F30" s="19">
        <v>24.305123617500001</v>
      </c>
      <c r="G30" s="19">
        <v>23.633755342499999</v>
      </c>
      <c r="H30" s="19">
        <v>17.279783495</v>
      </c>
      <c r="I30" s="19">
        <v>15.762307762499999</v>
      </c>
      <c r="J30" s="19">
        <v>17.654029717500002</v>
      </c>
      <c r="K30" s="19">
        <v>18.099846274999997</v>
      </c>
      <c r="L30" s="40"/>
      <c r="M30" s="38"/>
      <c r="N30" s="4">
        <v>230</v>
      </c>
      <c r="O30" s="5">
        <v>0.02</v>
      </c>
      <c r="P30" s="42"/>
      <c r="Q30" s="67"/>
      <c r="R30" s="40"/>
      <c r="S30" s="40"/>
      <c r="T30" s="2">
        <v>4.7893238067626953</v>
      </c>
      <c r="U30" s="9">
        <v>0.17024999999999998</v>
      </c>
      <c r="V30" s="9">
        <v>1</v>
      </c>
      <c r="W30" s="9">
        <v>0.81538237810134884</v>
      </c>
      <c r="X30" s="9">
        <v>3.9739414286613464</v>
      </c>
      <c r="Y30" s="14">
        <v>0</v>
      </c>
      <c r="Z30" s="9">
        <f t="shared" si="0"/>
        <v>4.7893238067626953</v>
      </c>
      <c r="AA30" s="43"/>
      <c r="AC30" s="3">
        <v>28.434571348445832</v>
      </c>
      <c r="AD30" s="19">
        <v>4.8504751349999999</v>
      </c>
      <c r="AE30" s="3">
        <v>1.1010724571347235</v>
      </c>
      <c r="AF30" s="19">
        <v>0.99965110599999962</v>
      </c>
      <c r="AG30" s="62"/>
      <c r="AH30" s="62"/>
    </row>
    <row r="31" spans="1:34" x14ac:dyDescent="0.25">
      <c r="A31" s="38">
        <v>156</v>
      </c>
      <c r="B31" s="41"/>
      <c r="C31" s="40"/>
      <c r="D31" s="18"/>
      <c r="E31" s="40"/>
      <c r="F31" s="40"/>
      <c r="G31" s="40"/>
      <c r="H31" s="40"/>
      <c r="I31" s="40"/>
      <c r="J31" s="40"/>
      <c r="K31" s="40"/>
      <c r="L31" s="40"/>
      <c r="M31" s="55" t="s">
        <v>106</v>
      </c>
      <c r="N31" s="4">
        <v>240</v>
      </c>
      <c r="O31" s="59">
        <v>0.02</v>
      </c>
      <c r="P31" s="42"/>
      <c r="Q31" s="67"/>
      <c r="R31" s="40"/>
      <c r="S31" s="40"/>
      <c r="T31" s="2">
        <v>4.7973489761352539</v>
      </c>
      <c r="U31" s="9">
        <v>0.17024999999999998</v>
      </c>
      <c r="V31" s="9">
        <v>1</v>
      </c>
      <c r="W31" s="9">
        <v>0.81674866318702688</v>
      </c>
      <c r="X31" s="9">
        <v>0.18207203048467946</v>
      </c>
      <c r="Y31" s="14">
        <v>0</v>
      </c>
      <c r="Z31" s="9">
        <f t="shared" si="0"/>
        <v>0.99882069367170634</v>
      </c>
      <c r="AA31" s="43"/>
      <c r="AC31" s="3">
        <v>29.25132001163286</v>
      </c>
      <c r="AD31" s="44" t="s">
        <v>101</v>
      </c>
      <c r="AE31" s="3">
        <v>1.9478211203217504</v>
      </c>
      <c r="AF31" s="44" t="s">
        <v>101</v>
      </c>
      <c r="AG31" s="62"/>
      <c r="AH31" s="62"/>
    </row>
    <row r="32" spans="1:34" x14ac:dyDescent="0.25">
      <c r="A32" s="38">
        <v>157</v>
      </c>
      <c r="B32" s="41"/>
      <c r="C32" s="40"/>
      <c r="D32" s="18"/>
      <c r="E32" s="40"/>
      <c r="F32" s="40"/>
      <c r="G32" s="40"/>
      <c r="H32" s="40"/>
      <c r="I32" s="40"/>
      <c r="J32" s="40"/>
      <c r="K32" s="40"/>
      <c r="L32" s="40"/>
      <c r="M32" s="56"/>
      <c r="N32" s="4">
        <v>250</v>
      </c>
      <c r="O32" s="5">
        <v>0.02</v>
      </c>
      <c r="P32" s="42"/>
      <c r="Q32" s="67"/>
      <c r="R32" s="40"/>
      <c r="S32" s="40"/>
      <c r="T32" s="2">
        <v>6.1907243728637695</v>
      </c>
      <c r="U32" s="9">
        <v>0.17024999999999998</v>
      </c>
      <c r="V32" s="9">
        <v>1</v>
      </c>
      <c r="W32" s="9">
        <v>1.0539708244800567</v>
      </c>
      <c r="X32" s="9">
        <v>0</v>
      </c>
      <c r="Y32" s="14">
        <v>0</v>
      </c>
      <c r="Z32" s="9">
        <f t="shared" si="0"/>
        <v>1.0539708244800567</v>
      </c>
      <c r="AA32" s="43"/>
      <c r="AC32" s="3">
        <v>30.305290836112917</v>
      </c>
      <c r="AD32" s="44" t="s">
        <v>101</v>
      </c>
      <c r="AE32" s="3">
        <v>3.0317919448018071</v>
      </c>
      <c r="AF32" s="44" t="s">
        <v>101</v>
      </c>
      <c r="AG32" s="62"/>
      <c r="AH32" s="62"/>
    </row>
    <row r="33" spans="1:34" x14ac:dyDescent="0.25">
      <c r="A33" s="38">
        <v>158</v>
      </c>
      <c r="B33" s="50">
        <v>3</v>
      </c>
      <c r="C33" s="40"/>
      <c r="D33" s="18"/>
      <c r="E33" s="40"/>
      <c r="F33" s="40"/>
      <c r="G33" s="40"/>
      <c r="H33" s="40"/>
      <c r="I33" s="40"/>
      <c r="J33" s="40"/>
      <c r="K33" s="40"/>
      <c r="L33" s="40"/>
      <c r="M33" s="38"/>
      <c r="N33" s="4">
        <v>260</v>
      </c>
      <c r="O33" s="5">
        <v>0.02</v>
      </c>
      <c r="P33" s="42"/>
      <c r="Q33" s="67"/>
      <c r="R33" s="40"/>
      <c r="S33" s="40"/>
      <c r="T33" s="2">
        <v>3.5059618949890137</v>
      </c>
      <c r="U33" s="9">
        <v>0.17024999999999998</v>
      </c>
      <c r="V33" s="9">
        <v>1</v>
      </c>
      <c r="W33" s="9">
        <v>0.59689001262187957</v>
      </c>
      <c r="X33" s="9">
        <v>2.2050000000000001</v>
      </c>
      <c r="Y33" s="14">
        <v>0</v>
      </c>
      <c r="Z33" s="9">
        <f t="shared" si="0"/>
        <v>2.8018900126218798</v>
      </c>
      <c r="AA33" s="43"/>
      <c r="AC33" s="3">
        <v>30.107180848734799</v>
      </c>
      <c r="AD33" s="44" t="s">
        <v>101</v>
      </c>
      <c r="AE33" s="3">
        <v>2.8636819574236867</v>
      </c>
      <c r="AF33" s="44" t="s">
        <v>101</v>
      </c>
      <c r="AG33" s="62"/>
      <c r="AH33" s="62"/>
    </row>
    <row r="34" spans="1:34" x14ac:dyDescent="0.25">
      <c r="A34" s="38">
        <v>159</v>
      </c>
      <c r="B34" s="41">
        <v>0</v>
      </c>
      <c r="C34" s="40"/>
      <c r="D34" s="18"/>
      <c r="E34" s="40"/>
      <c r="F34" s="40"/>
      <c r="G34" s="40"/>
      <c r="H34" s="40"/>
      <c r="I34" s="40"/>
      <c r="J34" s="40"/>
      <c r="K34" s="40"/>
      <c r="L34" s="40"/>
      <c r="M34" s="56"/>
      <c r="N34" s="4">
        <v>270</v>
      </c>
      <c r="O34" s="5">
        <v>0.03</v>
      </c>
      <c r="P34" s="42"/>
      <c r="Q34" s="67"/>
      <c r="R34" s="40"/>
      <c r="S34" s="40"/>
      <c r="T34" s="2">
        <v>2.7542181015014648</v>
      </c>
      <c r="U34" s="9">
        <v>0.18037500000000001</v>
      </c>
      <c r="V34" s="9">
        <v>1</v>
      </c>
      <c r="W34" s="9">
        <v>0.49679209005832675</v>
      </c>
      <c r="X34" s="9">
        <v>0</v>
      </c>
      <c r="Y34" s="14">
        <v>0</v>
      </c>
      <c r="Z34" s="9">
        <f t="shared" si="0"/>
        <v>0.49679209005832675</v>
      </c>
      <c r="AA34" s="43"/>
      <c r="AC34" s="3">
        <v>30.603972938793127</v>
      </c>
      <c r="AD34" s="44" t="s">
        <v>101</v>
      </c>
      <c r="AE34" s="3">
        <v>3.3904740474820132</v>
      </c>
      <c r="AF34" s="44" t="s">
        <v>101</v>
      </c>
      <c r="AG34" s="62"/>
      <c r="AH34" s="62"/>
    </row>
    <row r="35" spans="1:34" x14ac:dyDescent="0.25">
      <c r="A35" s="38">
        <v>160</v>
      </c>
      <c r="B35" s="51">
        <v>9</v>
      </c>
      <c r="C35" s="40"/>
      <c r="D35" s="18"/>
      <c r="E35" s="40"/>
      <c r="F35" s="40"/>
      <c r="G35" s="40"/>
      <c r="H35" s="40"/>
      <c r="I35" s="40"/>
      <c r="J35" s="40"/>
      <c r="K35" s="40"/>
      <c r="L35" s="40"/>
      <c r="M35" s="38"/>
      <c r="N35" s="4">
        <v>280</v>
      </c>
      <c r="O35" s="5">
        <v>0.03</v>
      </c>
      <c r="P35" s="42"/>
      <c r="Q35" s="67"/>
      <c r="R35" s="40"/>
      <c r="S35" s="40"/>
      <c r="T35" s="2">
        <v>3.9797830581665039</v>
      </c>
      <c r="U35" s="9">
        <v>0.18037500000000001</v>
      </c>
      <c r="V35" s="9">
        <v>1</v>
      </c>
      <c r="W35" s="9">
        <v>0.71785336911678321</v>
      </c>
      <c r="X35" s="9">
        <v>3.2619296890497207</v>
      </c>
      <c r="Y35" s="14">
        <v>0</v>
      </c>
      <c r="Z35" s="9">
        <f t="shared" si="0"/>
        <v>3.9797830581665039</v>
      </c>
      <c r="AA35" s="43"/>
      <c r="AC35" s="3">
        <v>28.869326307909908</v>
      </c>
      <c r="AD35" s="44" t="s">
        <v>101</v>
      </c>
      <c r="AE35" s="3">
        <v>1.6858274165987959</v>
      </c>
      <c r="AF35" s="44" t="s">
        <v>101</v>
      </c>
      <c r="AG35" s="62"/>
      <c r="AH35" s="62"/>
    </row>
    <row r="36" spans="1:34" x14ac:dyDescent="0.25">
      <c r="A36" s="38">
        <v>161</v>
      </c>
      <c r="B36" s="50">
        <v>14</v>
      </c>
      <c r="C36" s="40"/>
      <c r="D36" s="18"/>
      <c r="E36" s="40"/>
      <c r="F36" s="40"/>
      <c r="G36" s="40"/>
      <c r="H36" s="40"/>
      <c r="I36" s="40"/>
      <c r="J36" s="40"/>
      <c r="K36" s="40"/>
      <c r="L36" s="45"/>
      <c r="M36" s="38"/>
      <c r="N36" s="4">
        <v>290</v>
      </c>
      <c r="O36" s="5">
        <v>0.03</v>
      </c>
      <c r="P36" s="42"/>
      <c r="Q36" s="67"/>
      <c r="R36" s="40"/>
      <c r="S36" s="45"/>
      <c r="T36" s="2">
        <v>3.8963887691497803</v>
      </c>
      <c r="U36" s="9">
        <v>0.18037500000000001</v>
      </c>
      <c r="V36" s="9">
        <v>1</v>
      </c>
      <c r="W36" s="9">
        <v>0.7028111242353916</v>
      </c>
      <c r="X36" s="9">
        <v>3.1935776449143889</v>
      </c>
      <c r="Y36" s="14">
        <v>0</v>
      </c>
      <c r="Z36" s="9">
        <f t="shared" si="0"/>
        <v>3.8963887691497803</v>
      </c>
      <c r="AA36" s="43"/>
      <c r="AC36" s="3">
        <v>20.94821507705969</v>
      </c>
      <c r="AD36" s="44" t="s">
        <v>101</v>
      </c>
      <c r="AE36" s="3">
        <v>0</v>
      </c>
      <c r="AF36" s="44" t="s">
        <v>101</v>
      </c>
      <c r="AG36" s="62"/>
      <c r="AH36" s="62"/>
    </row>
    <row r="37" spans="1:34" x14ac:dyDescent="0.25">
      <c r="A37" s="38">
        <v>162</v>
      </c>
      <c r="B37" s="50">
        <v>2</v>
      </c>
      <c r="C37" s="40"/>
      <c r="D37" s="18"/>
      <c r="E37" s="40"/>
      <c r="F37" s="40"/>
      <c r="G37" s="40"/>
      <c r="H37" s="40"/>
      <c r="I37" s="40"/>
      <c r="J37" s="40"/>
      <c r="K37" s="40"/>
      <c r="L37" s="40"/>
      <c r="M37" s="38"/>
      <c r="N37" s="4">
        <v>300</v>
      </c>
      <c r="O37" s="5">
        <v>0.04</v>
      </c>
      <c r="P37" s="42"/>
      <c r="Q37" s="67"/>
      <c r="R37" s="40"/>
      <c r="S37" s="40"/>
      <c r="T37" s="2">
        <v>4.2354693412780762</v>
      </c>
      <c r="U37" s="9">
        <v>0.1905</v>
      </c>
      <c r="V37" s="9">
        <v>1</v>
      </c>
      <c r="W37" s="9">
        <v>0.80685690951347355</v>
      </c>
      <c r="X37" s="9">
        <v>3.4286124317646025</v>
      </c>
      <c r="Y37" s="14">
        <v>0</v>
      </c>
      <c r="Z37" s="9">
        <f t="shared" si="0"/>
        <v>4.2354693412780762</v>
      </c>
      <c r="AA37" s="43"/>
      <c r="AC37" s="3">
        <v>19.247606773423378</v>
      </c>
      <c r="AD37" s="44" t="s">
        <v>101</v>
      </c>
      <c r="AE37" s="3">
        <v>0</v>
      </c>
      <c r="AF37" s="44" t="s">
        <v>101</v>
      </c>
      <c r="AG37" s="62"/>
      <c r="AH37" s="62"/>
    </row>
    <row r="38" spans="1:34" x14ac:dyDescent="0.25">
      <c r="A38" s="38">
        <v>163</v>
      </c>
      <c r="B38" s="50">
        <v>1</v>
      </c>
      <c r="C38" s="40"/>
      <c r="D38" s="18"/>
      <c r="E38" s="40"/>
      <c r="F38" s="40"/>
      <c r="G38" s="40"/>
      <c r="H38" s="40"/>
      <c r="I38" s="40"/>
      <c r="J38" s="40"/>
      <c r="K38" s="40"/>
      <c r="L38" s="39"/>
      <c r="M38" s="38"/>
      <c r="N38" s="4">
        <v>310</v>
      </c>
      <c r="O38" s="5">
        <v>0.04</v>
      </c>
      <c r="P38" s="42"/>
      <c r="Q38" s="67"/>
      <c r="R38" s="40"/>
      <c r="S38" s="39"/>
      <c r="T38" s="2">
        <v>5.5089602470397949</v>
      </c>
      <c r="U38" s="9">
        <v>0.1905</v>
      </c>
      <c r="V38" s="9">
        <v>1</v>
      </c>
      <c r="W38" s="9">
        <v>1.049456927061081</v>
      </c>
      <c r="X38" s="9">
        <v>2.25199266603589</v>
      </c>
      <c r="Y38" s="14">
        <v>0</v>
      </c>
      <c r="Z38" s="9">
        <f t="shared" si="0"/>
        <v>3.3014495930969709</v>
      </c>
      <c r="AA38" s="43"/>
      <c r="AC38" s="3">
        <v>20.017063700484456</v>
      </c>
      <c r="AD38" s="44" t="s">
        <v>101</v>
      </c>
      <c r="AE38" s="3">
        <v>0.79945692706108096</v>
      </c>
      <c r="AF38" s="44" t="s">
        <v>101</v>
      </c>
      <c r="AG38" s="62"/>
      <c r="AH38" s="62"/>
    </row>
    <row r="39" spans="1:34" x14ac:dyDescent="0.25">
      <c r="A39" s="38">
        <v>164</v>
      </c>
      <c r="B39" s="41">
        <v>0</v>
      </c>
      <c r="C39" s="40"/>
      <c r="D39" s="18"/>
      <c r="E39" s="40"/>
      <c r="F39" s="40"/>
      <c r="G39" s="40"/>
      <c r="H39" s="40"/>
      <c r="I39" s="40"/>
      <c r="J39" s="40"/>
      <c r="K39" s="40"/>
      <c r="L39" s="40"/>
      <c r="M39" s="38"/>
      <c r="N39" s="4">
        <v>320</v>
      </c>
      <c r="O39" s="5">
        <v>0.04</v>
      </c>
      <c r="P39" s="42"/>
      <c r="Q39" s="67"/>
      <c r="R39" s="40"/>
      <c r="S39" s="40"/>
      <c r="T39" s="2">
        <v>5.1970152854919434</v>
      </c>
      <c r="U39" s="9">
        <v>0.1905</v>
      </c>
      <c r="V39" s="9">
        <v>1</v>
      </c>
      <c r="W39" s="9">
        <v>0.99003141188621524</v>
      </c>
      <c r="X39" s="9">
        <v>0</v>
      </c>
      <c r="Y39" s="14">
        <v>0</v>
      </c>
      <c r="Z39" s="9">
        <f t="shared" si="0"/>
        <v>0.99003141188621524</v>
      </c>
      <c r="AA39" s="43"/>
      <c r="AC39" s="3">
        <v>21.007095112370671</v>
      </c>
      <c r="AD39" s="44" t="s">
        <v>101</v>
      </c>
      <c r="AE39" s="3">
        <v>1.8194883389472962</v>
      </c>
      <c r="AF39" s="44" t="s">
        <v>101</v>
      </c>
      <c r="AG39" s="62"/>
      <c r="AH39" s="62"/>
    </row>
    <row r="40" spans="1:34" x14ac:dyDescent="0.25">
      <c r="A40" s="38">
        <v>165</v>
      </c>
      <c r="B40" s="41">
        <v>0</v>
      </c>
      <c r="C40" s="40"/>
      <c r="D40" s="18"/>
      <c r="E40" s="40"/>
      <c r="F40" s="40"/>
      <c r="G40" s="40"/>
      <c r="H40" s="40"/>
      <c r="I40" s="40"/>
      <c r="J40" s="40"/>
      <c r="K40" s="40"/>
      <c r="L40" s="40"/>
      <c r="M40" s="56"/>
      <c r="N40" s="4">
        <v>335</v>
      </c>
      <c r="O40" s="5">
        <v>0.05</v>
      </c>
      <c r="P40" s="42"/>
      <c r="Q40" s="67"/>
      <c r="R40" s="40"/>
      <c r="S40" s="40"/>
      <c r="T40" s="2">
        <v>4.7279934883117676</v>
      </c>
      <c r="U40" s="9">
        <v>0.200625</v>
      </c>
      <c r="V40" s="9">
        <v>1</v>
      </c>
      <c r="W40" s="9">
        <v>0.94855369359254837</v>
      </c>
      <c r="X40" s="9">
        <v>0</v>
      </c>
      <c r="Y40" s="14">
        <v>0</v>
      </c>
      <c r="Z40" s="9">
        <f t="shared" si="0"/>
        <v>0.94855369359254837</v>
      </c>
      <c r="AA40" s="43"/>
      <c r="AC40" s="3">
        <v>21.955648805963218</v>
      </c>
      <c r="AD40" s="44" t="s">
        <v>101</v>
      </c>
      <c r="AE40" s="3">
        <v>2.8130420325398444</v>
      </c>
      <c r="AF40" s="44" t="s">
        <v>101</v>
      </c>
      <c r="AG40" s="62"/>
      <c r="AH40" s="62"/>
    </row>
    <row r="41" spans="1:34" x14ac:dyDescent="0.25">
      <c r="A41" s="38">
        <v>166</v>
      </c>
      <c r="B41" s="50">
        <v>1</v>
      </c>
      <c r="C41" s="40"/>
      <c r="D41" s="18"/>
      <c r="E41" s="40"/>
      <c r="F41" s="40"/>
      <c r="G41" s="40"/>
      <c r="H41" s="40"/>
      <c r="I41" s="40"/>
      <c r="J41" s="40"/>
      <c r="K41" s="40"/>
      <c r="L41" s="40"/>
      <c r="M41" s="58" t="s">
        <v>107</v>
      </c>
      <c r="N41" s="4">
        <v>350</v>
      </c>
      <c r="O41" s="5">
        <v>0.05</v>
      </c>
      <c r="P41" s="42"/>
      <c r="Q41" s="68">
        <v>12</v>
      </c>
      <c r="R41" s="40"/>
      <c r="S41" s="40"/>
      <c r="T41" s="2">
        <v>4.9871034622192383</v>
      </c>
      <c r="U41" s="9">
        <v>0.200625</v>
      </c>
      <c r="V41" s="9">
        <v>1</v>
      </c>
      <c r="W41" s="9">
        <v>1.0005376321077346</v>
      </c>
      <c r="X41" s="9">
        <v>0.71249999999999991</v>
      </c>
      <c r="Y41" s="14">
        <v>0</v>
      </c>
      <c r="Z41" s="9">
        <f t="shared" si="0"/>
        <v>1.7130376321077345</v>
      </c>
      <c r="AA41" s="43"/>
      <c r="AC41" s="3">
        <v>22.668686438070949</v>
      </c>
      <c r="AD41" s="44" t="s">
        <v>101</v>
      </c>
      <c r="AE41" s="3">
        <v>3.5710796646475789</v>
      </c>
      <c r="AF41" s="44" t="s">
        <v>101</v>
      </c>
      <c r="AG41" s="62"/>
      <c r="AH41" s="62"/>
    </row>
    <row r="42" spans="1:34" x14ac:dyDescent="0.25">
      <c r="A42" s="38">
        <v>167</v>
      </c>
      <c r="B42" s="41">
        <v>0</v>
      </c>
      <c r="C42" s="40"/>
      <c r="D42" s="18"/>
      <c r="E42" s="19">
        <v>20.375</v>
      </c>
      <c r="F42" s="19">
        <v>22.015865415</v>
      </c>
      <c r="G42" s="19">
        <v>22.597456765</v>
      </c>
      <c r="H42" s="19">
        <v>17.064185285000001</v>
      </c>
      <c r="I42" s="19">
        <v>16.186902692499999</v>
      </c>
      <c r="J42" s="19">
        <v>18.997464627500001</v>
      </c>
      <c r="K42" s="19">
        <v>19.121568369999999</v>
      </c>
      <c r="L42" s="40"/>
      <c r="M42" s="38"/>
      <c r="N42" s="4">
        <v>365</v>
      </c>
      <c r="O42" s="5">
        <v>0.06</v>
      </c>
      <c r="P42" s="42"/>
      <c r="Q42" s="67"/>
      <c r="R42" s="40"/>
      <c r="S42" s="40"/>
      <c r="T42" s="2">
        <v>6.3451809883117676</v>
      </c>
      <c r="U42" s="9">
        <v>0.21074999999999999</v>
      </c>
      <c r="V42" s="9">
        <v>1</v>
      </c>
      <c r="W42" s="9">
        <v>1.337246893286705</v>
      </c>
      <c r="X42" s="9">
        <v>0</v>
      </c>
      <c r="Y42" s="14">
        <v>0</v>
      </c>
      <c r="Z42" s="9">
        <f t="shared" si="0"/>
        <v>1.337246893286705</v>
      </c>
      <c r="AA42" s="43"/>
      <c r="AC42" s="3">
        <v>24.005933331357653</v>
      </c>
      <c r="AD42" s="19">
        <v>21.567690104999997</v>
      </c>
      <c r="AE42" s="3">
        <v>4.9533265579342842</v>
      </c>
      <c r="AF42" s="19">
        <v>12.278389357749999</v>
      </c>
      <c r="AG42" s="62"/>
      <c r="AH42" s="62"/>
    </row>
    <row r="43" spans="1:34" x14ac:dyDescent="0.25">
      <c r="A43" s="38">
        <v>168</v>
      </c>
      <c r="B43" s="50">
        <v>2</v>
      </c>
      <c r="C43" s="40"/>
      <c r="D43" s="18"/>
      <c r="E43" s="40"/>
      <c r="F43" s="40"/>
      <c r="G43" s="40"/>
      <c r="H43" s="40"/>
      <c r="I43" s="40"/>
      <c r="J43" s="40"/>
      <c r="K43" s="40"/>
      <c r="L43" s="40"/>
      <c r="M43" s="57"/>
      <c r="N43" s="4">
        <v>380</v>
      </c>
      <c r="O43" s="59">
        <v>0.05</v>
      </c>
      <c r="P43" s="42"/>
      <c r="Q43" s="67"/>
      <c r="R43" s="40"/>
      <c r="S43" s="40"/>
      <c r="T43" s="2">
        <v>6.2347240447998047</v>
      </c>
      <c r="U43" s="9">
        <v>0.200625</v>
      </c>
      <c r="V43" s="9">
        <v>1</v>
      </c>
      <c r="W43" s="9">
        <v>1.2508415114879607</v>
      </c>
      <c r="X43" s="9">
        <v>1.4249999999999998</v>
      </c>
      <c r="Y43" s="14">
        <v>0</v>
      </c>
      <c r="Z43" s="9">
        <f t="shared" si="0"/>
        <v>2.6758415114879606</v>
      </c>
      <c r="AA43" s="43"/>
      <c r="AC43" s="3">
        <v>24.681774842845616</v>
      </c>
      <c r="AD43" s="44" t="s">
        <v>101</v>
      </c>
      <c r="AE43" s="3">
        <v>5.6741680694222447</v>
      </c>
      <c r="AF43" s="44" t="s">
        <v>101</v>
      </c>
      <c r="AG43" s="62"/>
      <c r="AH43" s="62"/>
    </row>
    <row r="44" spans="1:34" x14ac:dyDescent="0.25">
      <c r="A44" s="38">
        <v>169</v>
      </c>
      <c r="B44" s="41">
        <v>0</v>
      </c>
      <c r="C44" s="40"/>
      <c r="D44" s="18"/>
      <c r="E44" s="40"/>
      <c r="F44" s="40"/>
      <c r="G44" s="40"/>
      <c r="H44" s="40"/>
      <c r="I44" s="40"/>
      <c r="J44" s="40"/>
      <c r="K44" s="40"/>
      <c r="L44" s="40"/>
      <c r="M44" s="38"/>
      <c r="N44" s="4">
        <v>395</v>
      </c>
      <c r="O44" s="5">
        <v>7.0000000000000007E-2</v>
      </c>
      <c r="P44" s="42"/>
      <c r="Q44" s="67"/>
      <c r="R44" s="40"/>
      <c r="S44" s="40"/>
      <c r="T44" s="2">
        <v>7.1908469200134277</v>
      </c>
      <c r="U44" s="9">
        <v>0.22087499999999999</v>
      </c>
      <c r="V44" s="9">
        <v>1</v>
      </c>
      <c r="W44" s="9">
        <v>1.5882783134579657</v>
      </c>
      <c r="X44" s="9">
        <v>0</v>
      </c>
      <c r="Y44" s="14">
        <v>0</v>
      </c>
      <c r="Z44" s="9">
        <f t="shared" si="0"/>
        <v>1.5882783134579657</v>
      </c>
      <c r="AA44" s="43"/>
      <c r="AC44" s="3">
        <v>26.270053156303582</v>
      </c>
      <c r="AD44" s="44" t="s">
        <v>101</v>
      </c>
      <c r="AE44" s="3">
        <v>7.3074463828802099</v>
      </c>
      <c r="AF44" s="44" t="s">
        <v>101</v>
      </c>
      <c r="AG44" s="62"/>
      <c r="AH44" s="62"/>
    </row>
    <row r="45" spans="1:34" x14ac:dyDescent="0.25">
      <c r="A45" s="38">
        <v>170</v>
      </c>
      <c r="B45" s="41">
        <v>0</v>
      </c>
      <c r="C45" s="40"/>
      <c r="D45" s="18"/>
      <c r="E45" s="40"/>
      <c r="F45" s="40"/>
      <c r="G45" s="40"/>
      <c r="H45" s="40"/>
      <c r="I45" s="40"/>
      <c r="J45" s="40"/>
      <c r="K45" s="40"/>
      <c r="L45" s="40"/>
      <c r="M45" s="38"/>
      <c r="N45" s="4">
        <v>410</v>
      </c>
      <c r="O45" s="59">
        <v>7.0000000000000007E-2</v>
      </c>
      <c r="P45" s="42"/>
      <c r="Q45" s="67"/>
      <c r="R45" s="40"/>
      <c r="S45" s="40"/>
      <c r="T45" s="2">
        <v>6.8799228668212891</v>
      </c>
      <c r="U45" s="9">
        <v>0.22087499999999999</v>
      </c>
      <c r="V45" s="9">
        <v>1</v>
      </c>
      <c r="W45" s="9">
        <v>1.5196029632091521</v>
      </c>
      <c r="X45" s="9">
        <v>0</v>
      </c>
      <c r="Y45" s="14">
        <v>0</v>
      </c>
      <c r="Z45" s="9">
        <f t="shared" si="0"/>
        <v>1.5196029632091521</v>
      </c>
      <c r="AA45" s="43"/>
      <c r="AC45" s="3">
        <v>27.789656119512735</v>
      </c>
      <c r="AD45" s="44" t="s">
        <v>101</v>
      </c>
      <c r="AE45" s="3">
        <v>8.8720493460893621</v>
      </c>
      <c r="AF45" s="44" t="s">
        <v>101</v>
      </c>
      <c r="AG45" s="62"/>
      <c r="AH45" s="62"/>
    </row>
    <row r="46" spans="1:34" x14ac:dyDescent="0.25">
      <c r="A46" s="38">
        <v>171</v>
      </c>
      <c r="B46" s="41">
        <v>0</v>
      </c>
      <c r="C46" s="40"/>
      <c r="D46" s="18"/>
      <c r="E46" s="40"/>
      <c r="F46" s="40"/>
      <c r="G46" s="40"/>
      <c r="H46" s="40"/>
      <c r="I46" s="40"/>
      <c r="J46" s="40"/>
      <c r="K46" s="40"/>
      <c r="L46" s="40"/>
      <c r="M46" s="38"/>
      <c r="N46" s="4">
        <v>425</v>
      </c>
      <c r="O46" s="5">
        <v>0.09</v>
      </c>
      <c r="P46" s="42"/>
      <c r="Q46" s="67"/>
      <c r="R46" s="40"/>
      <c r="S46" s="40"/>
      <c r="T46" s="2">
        <v>5.0730924606323242</v>
      </c>
      <c r="U46" s="9">
        <v>0.24112499999999998</v>
      </c>
      <c r="V46" s="9">
        <v>1</v>
      </c>
      <c r="W46" s="9">
        <v>1.223249419569969</v>
      </c>
      <c r="X46" s="9">
        <v>0</v>
      </c>
      <c r="Y46" s="14">
        <v>0</v>
      </c>
      <c r="Z46" s="9">
        <f t="shared" si="0"/>
        <v>1.223249419569969</v>
      </c>
      <c r="AA46" s="43"/>
      <c r="AC46" s="3">
        <v>29.012905539082702</v>
      </c>
      <c r="AD46" s="44" t="s">
        <v>101</v>
      </c>
      <c r="AE46" s="3">
        <v>10.140298765659331</v>
      </c>
      <c r="AF46" s="44" t="s">
        <v>101</v>
      </c>
      <c r="AG46" s="62"/>
      <c r="AH46" s="62"/>
    </row>
    <row r="47" spans="1:34" x14ac:dyDescent="0.25">
      <c r="A47" s="38">
        <v>172</v>
      </c>
      <c r="B47" s="41">
        <v>0</v>
      </c>
      <c r="C47" s="40"/>
      <c r="D47" s="18"/>
      <c r="E47" s="40"/>
      <c r="F47" s="40"/>
      <c r="G47" s="40"/>
      <c r="H47" s="40"/>
      <c r="I47" s="40"/>
      <c r="J47" s="40"/>
      <c r="K47" s="40"/>
      <c r="L47" s="40"/>
      <c r="M47" s="56"/>
      <c r="N47" s="4">
        <v>440</v>
      </c>
      <c r="O47" s="5">
        <v>0.1</v>
      </c>
      <c r="P47" s="42"/>
      <c r="Q47" s="67"/>
      <c r="R47" s="40"/>
      <c r="S47" s="40"/>
      <c r="T47" s="2">
        <v>7.4255542755126953</v>
      </c>
      <c r="U47" s="9">
        <v>0.25124999999999997</v>
      </c>
      <c r="V47" s="9">
        <v>1</v>
      </c>
      <c r="W47" s="9">
        <v>1.8656705117225645</v>
      </c>
      <c r="X47" s="9">
        <v>0</v>
      </c>
      <c r="Y47" s="14">
        <v>0</v>
      </c>
      <c r="Z47" s="9">
        <f t="shared" si="0"/>
        <v>1.8656705117225645</v>
      </c>
      <c r="AA47" s="43"/>
      <c r="AC47" s="3">
        <v>30.878576050805265</v>
      </c>
      <c r="AD47" s="44" t="s">
        <v>101</v>
      </c>
      <c r="AE47" s="3">
        <v>12.050969277381895</v>
      </c>
      <c r="AF47" s="44" t="s">
        <v>101</v>
      </c>
      <c r="AG47" s="62"/>
      <c r="AH47" s="62"/>
    </row>
    <row r="48" spans="1:34" x14ac:dyDescent="0.25">
      <c r="A48" s="38">
        <v>173</v>
      </c>
      <c r="B48" s="41">
        <v>0</v>
      </c>
      <c r="C48" s="40"/>
      <c r="D48" s="18"/>
      <c r="E48" s="40"/>
      <c r="F48" s="40"/>
      <c r="G48" s="40"/>
      <c r="H48" s="40"/>
      <c r="I48" s="40"/>
      <c r="J48" s="40"/>
      <c r="K48" s="40"/>
      <c r="L48" s="40"/>
      <c r="M48" s="55" t="s">
        <v>109</v>
      </c>
      <c r="N48" s="4">
        <v>455</v>
      </c>
      <c r="O48" s="59">
        <v>0.11</v>
      </c>
      <c r="P48" s="42"/>
      <c r="Q48" s="68">
        <v>28</v>
      </c>
      <c r="R48" s="40"/>
      <c r="S48" s="40"/>
      <c r="T48" s="2">
        <v>8.0726747512817383</v>
      </c>
      <c r="U48" s="9">
        <v>0.26137500000000002</v>
      </c>
      <c r="V48" s="9">
        <v>1</v>
      </c>
      <c r="W48" s="9">
        <v>2.1099953631162647</v>
      </c>
      <c r="X48" s="9">
        <v>0</v>
      </c>
      <c r="Y48" s="14">
        <v>0</v>
      </c>
      <c r="Z48" s="9">
        <f t="shared" si="0"/>
        <v>2.1099953631162647</v>
      </c>
      <c r="AA48" s="43"/>
      <c r="AC48" s="3">
        <v>32.988571413921527</v>
      </c>
      <c r="AD48" s="44" t="s">
        <v>101</v>
      </c>
      <c r="AE48" s="3">
        <v>14.398231750748161</v>
      </c>
      <c r="AF48" s="44" t="s">
        <v>101</v>
      </c>
      <c r="AG48" s="62"/>
      <c r="AH48" s="62"/>
    </row>
    <row r="49" spans="1:34" x14ac:dyDescent="0.25">
      <c r="A49" s="38">
        <v>174</v>
      </c>
      <c r="B49" s="41">
        <v>0</v>
      </c>
      <c r="C49" s="40"/>
      <c r="D49" s="18"/>
      <c r="E49" s="40"/>
      <c r="F49" s="40"/>
      <c r="G49" s="40"/>
      <c r="H49" s="40"/>
      <c r="I49" s="40"/>
      <c r="J49" s="40"/>
      <c r="K49" s="40"/>
      <c r="L49" s="40"/>
      <c r="M49" s="57"/>
      <c r="N49" s="4">
        <v>470</v>
      </c>
      <c r="O49" s="5">
        <v>0.13</v>
      </c>
      <c r="P49" s="42"/>
      <c r="Q49" s="67"/>
      <c r="R49" s="40"/>
      <c r="S49" s="40"/>
      <c r="T49" s="2">
        <v>6.4192342758178711</v>
      </c>
      <c r="U49" s="9">
        <v>0.28162500000000001</v>
      </c>
      <c r="V49" s="9">
        <v>1</v>
      </c>
      <c r="W49" s="9">
        <v>1.8078168529272081</v>
      </c>
      <c r="X49" s="9">
        <v>0</v>
      </c>
      <c r="Y49" s="14">
        <v>0</v>
      </c>
      <c r="Z49" s="9">
        <f t="shared" si="0"/>
        <v>1.8078168529272081</v>
      </c>
      <c r="AA49" s="43"/>
      <c r="AC49" s="3">
        <v>34.796388266848737</v>
      </c>
      <c r="AD49" s="44" t="s">
        <v>101</v>
      </c>
      <c r="AE49" s="3">
        <v>16.443315713925369</v>
      </c>
      <c r="AF49" s="44" t="s">
        <v>101</v>
      </c>
      <c r="AG49" s="62"/>
      <c r="AH49" s="62"/>
    </row>
    <row r="50" spans="1:34" x14ac:dyDescent="0.25">
      <c r="A50" s="38">
        <v>175</v>
      </c>
      <c r="B50" s="41">
        <v>0</v>
      </c>
      <c r="C50" s="19">
        <v>0</v>
      </c>
      <c r="D50" s="18"/>
      <c r="E50" s="40"/>
      <c r="F50" s="40"/>
      <c r="G50" s="40"/>
      <c r="H50" s="40"/>
      <c r="I50" s="40"/>
      <c r="J50" s="40"/>
      <c r="K50" s="40"/>
      <c r="L50" s="40"/>
      <c r="M50" s="38"/>
      <c r="N50" s="4">
        <v>485</v>
      </c>
      <c r="O50" s="5">
        <v>0.15</v>
      </c>
      <c r="P50" s="42"/>
      <c r="Q50" s="67"/>
      <c r="R50" s="40"/>
      <c r="S50" s="40"/>
      <c r="T50" s="2">
        <v>6.5819334983825684</v>
      </c>
      <c r="U50" s="9">
        <v>0.301875</v>
      </c>
      <c r="V50" s="9">
        <v>1</v>
      </c>
      <c r="W50" s="9">
        <v>1.9869211748242379</v>
      </c>
      <c r="X50" s="9">
        <v>0</v>
      </c>
      <c r="Y50" s="14">
        <v>0</v>
      </c>
      <c r="Z50" s="9">
        <f t="shared" si="0"/>
        <v>1.9869211748242379</v>
      </c>
      <c r="AA50" s="43"/>
      <c r="AC50" s="3">
        <v>36.783309441672976</v>
      </c>
      <c r="AD50" s="44" t="s">
        <v>101</v>
      </c>
      <c r="AE50" s="3">
        <v>18.667503998999607</v>
      </c>
      <c r="AF50" s="44" t="s">
        <v>101</v>
      </c>
      <c r="AG50" s="62"/>
      <c r="AH50" s="62"/>
    </row>
    <row r="51" spans="1:34" x14ac:dyDescent="0.25">
      <c r="A51" s="38">
        <v>176</v>
      </c>
      <c r="B51" s="50">
        <v>6</v>
      </c>
      <c r="C51" s="40"/>
      <c r="D51" s="18"/>
      <c r="E51" s="40"/>
      <c r="F51" s="40"/>
      <c r="G51" s="40"/>
      <c r="H51" s="40"/>
      <c r="I51" s="40"/>
      <c r="J51" s="40"/>
      <c r="K51" s="40"/>
      <c r="L51" s="40"/>
      <c r="M51" s="55" t="s">
        <v>110</v>
      </c>
      <c r="N51" s="4">
        <v>500</v>
      </c>
      <c r="O51" s="5">
        <v>0.17</v>
      </c>
      <c r="P51" s="42"/>
      <c r="Q51" s="68">
        <v>34</v>
      </c>
      <c r="R51" s="40"/>
      <c r="S51" s="40"/>
      <c r="T51" s="2">
        <v>5.6228294372558594</v>
      </c>
      <c r="U51" s="9">
        <v>0.32212499999999999</v>
      </c>
      <c r="V51" s="9">
        <v>1</v>
      </c>
      <c r="W51" s="9">
        <v>1.8112539324760437</v>
      </c>
      <c r="X51" s="9">
        <v>3.7349999999999994</v>
      </c>
      <c r="Y51" s="14">
        <v>0</v>
      </c>
      <c r="Z51" s="9">
        <f t="shared" si="0"/>
        <v>5.5462539324760431</v>
      </c>
      <c r="AA51" s="43"/>
      <c r="AC51" s="3">
        <v>36.329563374149018</v>
      </c>
      <c r="AD51" s="44" t="s">
        <v>101</v>
      </c>
      <c r="AE51" s="3">
        <v>18.451025041725647</v>
      </c>
      <c r="AF51" s="44" t="s">
        <v>101</v>
      </c>
      <c r="AG51" s="62"/>
      <c r="AH51" s="62"/>
    </row>
    <row r="52" spans="1:34" x14ac:dyDescent="0.25">
      <c r="A52" s="38">
        <v>177</v>
      </c>
      <c r="B52" s="50">
        <v>5</v>
      </c>
      <c r="C52" s="40"/>
      <c r="D52" s="18"/>
      <c r="E52" s="40"/>
      <c r="F52" s="40"/>
      <c r="G52" s="40"/>
      <c r="H52" s="40"/>
      <c r="I52" s="40"/>
      <c r="J52" s="40"/>
      <c r="K52" s="40"/>
      <c r="L52" s="40"/>
      <c r="M52" s="57"/>
      <c r="N52" s="4">
        <v>520</v>
      </c>
      <c r="O52" s="5">
        <v>0.19</v>
      </c>
      <c r="P52" s="42"/>
      <c r="Q52" s="67"/>
      <c r="R52" s="40"/>
      <c r="S52" s="40"/>
      <c r="T52" s="2">
        <v>4.7449131011962891</v>
      </c>
      <c r="U52" s="9">
        <v>0.34237499999999998</v>
      </c>
      <c r="V52" s="9">
        <v>1</v>
      </c>
      <c r="W52" s="9">
        <v>1.6245396230220794</v>
      </c>
      <c r="X52" s="9">
        <v>2.4228734781742105</v>
      </c>
      <c r="Y52" s="14">
        <v>0</v>
      </c>
      <c r="Z52" s="9">
        <f t="shared" si="0"/>
        <v>4.0474131011962902</v>
      </c>
      <c r="AA52" s="43"/>
      <c r="AC52" s="3">
        <v>35.376976475345309</v>
      </c>
      <c r="AD52" s="44" t="s">
        <v>101</v>
      </c>
      <c r="AE52" s="3">
        <v>17.814794289921938</v>
      </c>
      <c r="AF52" s="44" t="s">
        <v>101</v>
      </c>
      <c r="AG52" s="62"/>
      <c r="AH52" s="62"/>
    </row>
    <row r="53" spans="1:34" x14ac:dyDescent="0.25">
      <c r="A53" s="38">
        <v>178</v>
      </c>
      <c r="B53" s="41">
        <v>0</v>
      </c>
      <c r="C53" s="40"/>
      <c r="D53" s="18"/>
      <c r="E53" s="40"/>
      <c r="F53" s="40"/>
      <c r="G53" s="40"/>
      <c r="H53" s="40"/>
      <c r="I53" s="40"/>
      <c r="J53" s="40"/>
      <c r="K53" s="40"/>
      <c r="L53" s="40"/>
      <c r="M53" s="38"/>
      <c r="N53" s="4">
        <v>540</v>
      </c>
      <c r="O53" s="5">
        <v>0.22</v>
      </c>
      <c r="P53" s="42"/>
      <c r="Q53" s="67"/>
      <c r="R53" s="40"/>
      <c r="S53" s="40"/>
      <c r="T53" s="2">
        <v>7.0584020614624023</v>
      </c>
      <c r="U53" s="9">
        <v>0.37275000000000003</v>
      </c>
      <c r="V53" s="9">
        <v>1</v>
      </c>
      <c r="W53" s="9">
        <v>2.6310193684101106</v>
      </c>
      <c r="X53" s="9">
        <v>0</v>
      </c>
      <c r="Y53" s="14">
        <v>0</v>
      </c>
      <c r="Z53" s="9">
        <f t="shared" si="0"/>
        <v>2.6310193684101106</v>
      </c>
      <c r="AA53" s="43"/>
      <c r="AC53" s="3">
        <v>38.007995843755417</v>
      </c>
      <c r="AD53" s="44" t="s">
        <v>101</v>
      </c>
      <c r="AE53" s="3">
        <v>20.76216980533205</v>
      </c>
      <c r="AF53" s="44" t="s">
        <v>101</v>
      </c>
      <c r="AG53" s="62"/>
      <c r="AH53" s="62"/>
    </row>
    <row r="54" spans="1:34" x14ac:dyDescent="0.25">
      <c r="A54" s="38">
        <v>179</v>
      </c>
      <c r="B54" s="41">
        <v>0</v>
      </c>
      <c r="C54" s="40"/>
      <c r="D54" s="18"/>
      <c r="E54" s="40"/>
      <c r="F54" s="40"/>
      <c r="G54" s="40"/>
      <c r="H54" s="40"/>
      <c r="I54" s="40"/>
      <c r="J54" s="40"/>
      <c r="K54" s="40"/>
      <c r="L54" s="40"/>
      <c r="M54" s="56"/>
      <c r="N54" s="4">
        <v>560</v>
      </c>
      <c r="O54" s="5">
        <v>0.26</v>
      </c>
      <c r="P54" s="42"/>
      <c r="Q54" s="67"/>
      <c r="R54" s="40"/>
      <c r="S54" s="40"/>
      <c r="T54" s="2">
        <v>7.1265182495117187</v>
      </c>
      <c r="U54" s="9">
        <v>0.41325000000000001</v>
      </c>
      <c r="V54" s="9">
        <v>1</v>
      </c>
      <c r="W54" s="9">
        <v>2.9450336666107177</v>
      </c>
      <c r="X54" s="9">
        <v>0</v>
      </c>
      <c r="Y54" s="14">
        <v>0</v>
      </c>
      <c r="Z54" s="9">
        <f t="shared" si="0"/>
        <v>2.9450336666107177</v>
      </c>
      <c r="AA54" s="43"/>
      <c r="AC54" s="3">
        <v>40.953029510366136</v>
      </c>
      <c r="AD54" s="44" t="s">
        <v>101</v>
      </c>
      <c r="AE54" s="3">
        <v>24.02355961894277</v>
      </c>
      <c r="AF54" s="44" t="s">
        <v>101</v>
      </c>
      <c r="AG54" s="62"/>
      <c r="AH54" s="62"/>
    </row>
    <row r="55" spans="1:34" x14ac:dyDescent="0.25">
      <c r="A55" s="38">
        <v>180</v>
      </c>
      <c r="B55" s="41">
        <v>0</v>
      </c>
      <c r="C55" s="40"/>
      <c r="D55" s="18"/>
      <c r="E55" s="19">
        <v>16.45</v>
      </c>
      <c r="F55" s="19">
        <v>19.275256257500001</v>
      </c>
      <c r="G55" s="19">
        <v>21.102814179999999</v>
      </c>
      <c r="H55" s="19">
        <v>15.9729553525</v>
      </c>
      <c r="I55" s="19">
        <v>15.845301644999999</v>
      </c>
      <c r="J55" s="19">
        <v>18.197976884999999</v>
      </c>
      <c r="K55" s="19">
        <v>18.936147202499999</v>
      </c>
      <c r="L55" s="40"/>
      <c r="M55" s="55" t="s">
        <v>111</v>
      </c>
      <c r="N55" s="4">
        <v>580</v>
      </c>
      <c r="O55" s="59">
        <v>0.28000000000000003</v>
      </c>
      <c r="P55" s="42"/>
      <c r="Q55" s="68">
        <v>45</v>
      </c>
      <c r="R55" s="40"/>
      <c r="S55" s="40"/>
      <c r="T55" s="2">
        <v>6.9109897613525391</v>
      </c>
      <c r="U55" s="9">
        <v>0.4335</v>
      </c>
      <c r="V55" s="9">
        <v>1</v>
      </c>
      <c r="W55" s="9">
        <v>2.9959140615463258</v>
      </c>
      <c r="X55" s="9">
        <v>0</v>
      </c>
      <c r="Y55" s="14">
        <v>0</v>
      </c>
      <c r="Z55" s="9">
        <f t="shared" si="0"/>
        <v>2.9959140615463258</v>
      </c>
      <c r="AA55" s="43"/>
      <c r="AC55" s="3">
        <v>43.948943571912459</v>
      </c>
      <c r="AD55" s="19">
        <v>43.434635130000004</v>
      </c>
      <c r="AE55" s="3">
        <v>27.335829827489096</v>
      </c>
      <c r="AF55" s="19">
        <v>32.498581543500002</v>
      </c>
      <c r="AG55" s="62"/>
      <c r="AH55" s="62"/>
    </row>
    <row r="56" spans="1:34" x14ac:dyDescent="0.25">
      <c r="A56" s="38">
        <v>181</v>
      </c>
      <c r="B56" s="41">
        <v>0</v>
      </c>
      <c r="C56" s="40"/>
      <c r="D56" s="18"/>
      <c r="E56" s="40"/>
      <c r="F56" s="40"/>
      <c r="G56" s="40"/>
      <c r="H56" s="40"/>
      <c r="I56" s="40"/>
      <c r="J56" s="40"/>
      <c r="K56" s="40"/>
      <c r="L56" s="40"/>
      <c r="M56" s="57"/>
      <c r="N56" s="4">
        <v>600</v>
      </c>
      <c r="O56" s="5">
        <v>0.28999999999999998</v>
      </c>
      <c r="P56" s="42"/>
      <c r="Q56" s="67"/>
      <c r="R56" s="40"/>
      <c r="S56" s="40"/>
      <c r="T56" s="2">
        <v>7.4240455627441406</v>
      </c>
      <c r="U56" s="9">
        <v>0.44362499999999994</v>
      </c>
      <c r="V56" s="9">
        <v>1</v>
      </c>
      <c r="W56" s="9">
        <v>3.2934922127723687</v>
      </c>
      <c r="X56" s="9">
        <v>0</v>
      </c>
      <c r="Y56" s="14">
        <v>0</v>
      </c>
      <c r="Z56" s="9">
        <f t="shared" si="0"/>
        <v>3.2934922127723687</v>
      </c>
      <c r="AA56" s="43"/>
      <c r="AC56" s="3">
        <v>47.24243578468483</v>
      </c>
      <c r="AD56" s="44" t="s">
        <v>101</v>
      </c>
      <c r="AE56" s="3">
        <v>30.945678187261464</v>
      </c>
      <c r="AF56" s="44" t="s">
        <v>101</v>
      </c>
      <c r="AG56" s="62"/>
      <c r="AH56" s="62"/>
    </row>
    <row r="57" spans="1:34" x14ac:dyDescent="0.25">
      <c r="A57" s="38">
        <v>182</v>
      </c>
      <c r="B57" s="50">
        <v>4</v>
      </c>
      <c r="C57" s="19">
        <v>12.94</v>
      </c>
      <c r="D57" s="18"/>
      <c r="E57" s="40"/>
      <c r="F57" s="40"/>
      <c r="G57" s="40"/>
      <c r="H57" s="40"/>
      <c r="I57" s="40"/>
      <c r="J57" s="40"/>
      <c r="K57" s="40"/>
      <c r="L57" s="40"/>
      <c r="M57" s="38"/>
      <c r="N57" s="4">
        <v>620</v>
      </c>
      <c r="O57" s="5">
        <v>0.3</v>
      </c>
      <c r="P57" s="42"/>
      <c r="Q57" s="67"/>
      <c r="R57" s="19">
        <v>24</v>
      </c>
      <c r="S57" s="40"/>
      <c r="T57" s="2">
        <v>7.3281750679016113</v>
      </c>
      <c r="U57" s="9">
        <v>0.45374999999999999</v>
      </c>
      <c r="V57" s="9">
        <v>1</v>
      </c>
      <c r="W57" s="9">
        <v>3.3251594370603561</v>
      </c>
      <c r="X57" s="9">
        <v>3.2687495173744452</v>
      </c>
      <c r="Y57" s="14">
        <v>0</v>
      </c>
      <c r="Z57" s="9">
        <f t="shared" si="0"/>
        <v>6.5939089544348013</v>
      </c>
      <c r="AA57" s="43"/>
      <c r="AC57" s="3">
        <v>36.896344739119634</v>
      </c>
      <c r="AD57" s="44" t="s">
        <v>101</v>
      </c>
      <c r="AE57" s="3">
        <v>20.915943288696269</v>
      </c>
      <c r="AF57" s="44" t="s">
        <v>101</v>
      </c>
      <c r="AG57" s="62"/>
      <c r="AH57" s="62"/>
    </row>
    <row r="58" spans="1:34" x14ac:dyDescent="0.25">
      <c r="A58" s="38">
        <v>183</v>
      </c>
      <c r="B58" s="41">
        <v>0</v>
      </c>
      <c r="C58" s="40"/>
      <c r="D58" s="18"/>
      <c r="E58" s="40"/>
      <c r="F58" s="40"/>
      <c r="G58" s="40"/>
      <c r="H58" s="40"/>
      <c r="I58" s="40"/>
      <c r="J58" s="40"/>
      <c r="K58" s="40"/>
      <c r="L58" s="40"/>
      <c r="M58" s="38"/>
      <c r="N58" s="4">
        <v>640</v>
      </c>
      <c r="O58" s="5">
        <v>0.35</v>
      </c>
      <c r="P58" s="42"/>
      <c r="Q58" s="67"/>
      <c r="R58" s="40"/>
      <c r="S58" s="40"/>
      <c r="T58" s="2">
        <v>5.837104320526123</v>
      </c>
      <c r="U58" s="9">
        <v>0.50437499999999991</v>
      </c>
      <c r="V58" s="9">
        <v>1</v>
      </c>
      <c r="W58" s="9">
        <v>2.9440894916653626</v>
      </c>
      <c r="X58" s="9">
        <v>0</v>
      </c>
      <c r="Y58" s="14">
        <v>0</v>
      </c>
      <c r="Z58" s="9">
        <f t="shared" si="0"/>
        <v>2.9440894916653626</v>
      </c>
      <c r="AA58" s="43"/>
      <c r="AC58" s="3">
        <v>39.840434230784993</v>
      </c>
      <c r="AD58" s="44" t="s">
        <v>101</v>
      </c>
      <c r="AE58" s="3">
        <v>24.176388927361632</v>
      </c>
      <c r="AF58" s="44" t="s">
        <v>101</v>
      </c>
      <c r="AG58" s="62"/>
      <c r="AH58" s="62"/>
    </row>
    <row r="59" spans="1:34" x14ac:dyDescent="0.25">
      <c r="A59" s="38">
        <v>184</v>
      </c>
      <c r="B59" s="41">
        <v>0</v>
      </c>
      <c r="C59" s="40"/>
      <c r="D59" s="18"/>
      <c r="E59" s="40"/>
      <c r="F59" s="40"/>
      <c r="G59" s="40"/>
      <c r="H59" s="40"/>
      <c r="I59" s="40"/>
      <c r="J59" s="40"/>
      <c r="K59" s="40"/>
      <c r="L59" s="40"/>
      <c r="M59" s="38"/>
      <c r="N59" s="4">
        <v>660</v>
      </c>
      <c r="O59" s="5">
        <v>0.4</v>
      </c>
      <c r="P59" s="42"/>
      <c r="Q59" s="67"/>
      <c r="R59" s="40"/>
      <c r="S59" s="40"/>
      <c r="T59" s="2">
        <v>5.3297715187072754</v>
      </c>
      <c r="U59" s="9">
        <v>0.55500000000000005</v>
      </c>
      <c r="V59" s="9">
        <v>1</v>
      </c>
      <c r="W59" s="9">
        <v>2.9580231928825382</v>
      </c>
      <c r="X59" s="9">
        <v>0</v>
      </c>
      <c r="Y59" s="14">
        <v>0</v>
      </c>
      <c r="Z59" s="9">
        <f t="shared" si="0"/>
        <v>2.9580231928825382</v>
      </c>
      <c r="AA59" s="43"/>
      <c r="AC59" s="3">
        <v>42.798457423667529</v>
      </c>
      <c r="AD59" s="44" t="s">
        <v>101</v>
      </c>
      <c r="AE59" s="3">
        <v>27.450768267244172</v>
      </c>
      <c r="AF59" s="44" t="s">
        <v>101</v>
      </c>
      <c r="AG59" s="62"/>
      <c r="AH59" s="62"/>
    </row>
    <row r="60" spans="1:34" x14ac:dyDescent="0.25">
      <c r="A60" s="38">
        <v>185</v>
      </c>
      <c r="B60" s="50">
        <v>2.032</v>
      </c>
      <c r="C60" s="40"/>
      <c r="D60" s="18"/>
      <c r="E60" s="40"/>
      <c r="F60" s="40"/>
      <c r="G60" s="40"/>
      <c r="H60" s="40"/>
      <c r="I60" s="40"/>
      <c r="J60" s="40"/>
      <c r="K60" s="40"/>
      <c r="L60" s="40"/>
      <c r="M60" s="38"/>
      <c r="N60" s="4">
        <v>680</v>
      </c>
      <c r="O60" s="5">
        <v>0.44</v>
      </c>
      <c r="P60" s="42"/>
      <c r="Q60" s="67"/>
      <c r="R60" s="40"/>
      <c r="S60" s="40"/>
      <c r="T60" s="2">
        <v>4.7423171997070313</v>
      </c>
      <c r="U60" s="9">
        <v>0.59550000000000003</v>
      </c>
      <c r="V60" s="9">
        <v>1</v>
      </c>
      <c r="W60" s="9">
        <v>2.8240498924255371</v>
      </c>
      <c r="X60" s="9">
        <v>0.85343999999999998</v>
      </c>
      <c r="Y60" s="14">
        <v>0</v>
      </c>
      <c r="Z60" s="9">
        <f t="shared" ref="Z60:Z123" si="1">W60+X60</f>
        <v>3.677489892425537</v>
      </c>
      <c r="AA60" s="43"/>
      <c r="AC60" s="3">
        <v>44.443947316093066</v>
      </c>
      <c r="AD60" s="44" t="s">
        <v>101</v>
      </c>
      <c r="AE60" s="3">
        <v>29.41261430666971</v>
      </c>
      <c r="AF60" s="44" t="s">
        <v>101</v>
      </c>
      <c r="AG60" s="62"/>
      <c r="AH60" s="62"/>
    </row>
    <row r="61" spans="1:34" x14ac:dyDescent="0.25">
      <c r="A61" s="38">
        <v>186</v>
      </c>
      <c r="B61" s="41">
        <v>0</v>
      </c>
      <c r="C61" s="40"/>
      <c r="D61" s="18"/>
      <c r="E61" s="40"/>
      <c r="F61" s="40"/>
      <c r="G61" s="40"/>
      <c r="H61" s="40"/>
      <c r="I61" s="40"/>
      <c r="J61" s="40"/>
      <c r="K61" s="40"/>
      <c r="L61" s="40"/>
      <c r="M61" s="56"/>
      <c r="N61" s="4">
        <v>700</v>
      </c>
      <c r="O61" s="5">
        <v>0.48</v>
      </c>
      <c r="P61" s="42"/>
      <c r="Q61" s="67"/>
      <c r="R61" s="40"/>
      <c r="S61" s="40"/>
      <c r="T61" s="2">
        <v>4.5473852157592773</v>
      </c>
      <c r="U61" s="9">
        <v>0.63600000000000001</v>
      </c>
      <c r="V61" s="9">
        <v>1</v>
      </c>
      <c r="W61" s="9">
        <v>2.8921369972229005</v>
      </c>
      <c r="X61" s="9">
        <v>0</v>
      </c>
      <c r="Y61" s="14">
        <v>0</v>
      </c>
      <c r="Z61" s="9">
        <f t="shared" si="1"/>
        <v>2.8921369972229005</v>
      </c>
      <c r="AA61" s="43"/>
      <c r="AC61" s="3">
        <v>47.336084313315965</v>
      </c>
      <c r="AD61" s="44" t="s">
        <v>101</v>
      </c>
      <c r="AE61" s="3">
        <v>32.621107450892609</v>
      </c>
      <c r="AF61" s="44" t="s">
        <v>101</v>
      </c>
      <c r="AG61" s="62"/>
      <c r="AH61" s="62"/>
    </row>
    <row r="62" spans="1:34" x14ac:dyDescent="0.25">
      <c r="A62" s="38">
        <v>187</v>
      </c>
      <c r="B62" s="50">
        <v>2.032</v>
      </c>
      <c r="C62" s="40"/>
      <c r="D62" s="18"/>
      <c r="E62" s="19">
        <v>16.712499999999999</v>
      </c>
      <c r="F62" s="19">
        <v>17.152144002500002</v>
      </c>
      <c r="G62" s="19">
        <v>20.261806992499999</v>
      </c>
      <c r="H62" s="19">
        <v>15.32376835</v>
      </c>
      <c r="I62" s="19">
        <v>15.128155747499999</v>
      </c>
      <c r="J62" s="19">
        <v>18.25</v>
      </c>
      <c r="K62" s="19">
        <v>18.636177499999999</v>
      </c>
      <c r="L62" s="40"/>
      <c r="M62" s="55" t="s">
        <v>112</v>
      </c>
      <c r="N62" s="4">
        <v>720</v>
      </c>
      <c r="O62" s="5">
        <v>0.51</v>
      </c>
      <c r="P62" s="42"/>
      <c r="Q62" s="68">
        <v>76</v>
      </c>
      <c r="R62" s="40"/>
      <c r="S62" s="40"/>
      <c r="T62" s="2">
        <v>6.5224370956420898</v>
      </c>
      <c r="U62" s="9">
        <v>0.66637500000000005</v>
      </c>
      <c r="V62" s="9">
        <v>1</v>
      </c>
      <c r="W62" s="9">
        <v>4.3463890196084982</v>
      </c>
      <c r="X62" s="9">
        <v>0.74676000000000009</v>
      </c>
      <c r="Y62" s="14">
        <v>0</v>
      </c>
      <c r="Z62" s="9">
        <f t="shared" si="1"/>
        <v>5.0931490196084983</v>
      </c>
      <c r="AA62" s="43"/>
      <c r="AC62" s="3">
        <v>50.397233332924458</v>
      </c>
      <c r="AD62" s="19">
        <v>53.880804464999997</v>
      </c>
      <c r="AE62" s="3">
        <v>35.998612617501102</v>
      </c>
      <c r="AF62" s="19">
        <v>45.051880362750005</v>
      </c>
      <c r="AG62" s="62"/>
      <c r="AH62" s="62"/>
    </row>
    <row r="63" spans="1:34" x14ac:dyDescent="0.25">
      <c r="A63" s="38">
        <v>188</v>
      </c>
      <c r="B63" s="41">
        <v>0</v>
      </c>
      <c r="C63" s="40"/>
      <c r="D63" s="18"/>
      <c r="E63" s="40"/>
      <c r="F63" s="40"/>
      <c r="G63" s="40"/>
      <c r="H63" s="40"/>
      <c r="I63" s="40"/>
      <c r="J63" s="40"/>
      <c r="K63" s="40"/>
      <c r="L63" s="40"/>
      <c r="M63" s="38"/>
      <c r="N63" s="4">
        <v>740</v>
      </c>
      <c r="O63" s="59">
        <v>0.53</v>
      </c>
      <c r="P63" s="42"/>
      <c r="Q63" s="67"/>
      <c r="R63" s="40"/>
      <c r="S63" s="40"/>
      <c r="T63" s="2">
        <v>7.3702692985534668</v>
      </c>
      <c r="U63" s="9">
        <v>0.68662500000000004</v>
      </c>
      <c r="V63" s="9">
        <v>1</v>
      </c>
      <c r="W63" s="9">
        <v>5.0606111571192747</v>
      </c>
      <c r="X63" s="9">
        <v>0</v>
      </c>
      <c r="Y63" s="14">
        <v>0</v>
      </c>
      <c r="Z63" s="9">
        <f t="shared" si="1"/>
        <v>5.0606111571192747</v>
      </c>
      <c r="AA63" s="43"/>
      <c r="AC63" s="3">
        <v>55.457844490043733</v>
      </c>
      <c r="AD63" s="44" t="s">
        <v>101</v>
      </c>
      <c r="AE63" s="3">
        <v>41.375579921620378</v>
      </c>
      <c r="AF63" s="44" t="s">
        <v>101</v>
      </c>
      <c r="AG63" s="62"/>
      <c r="AH63" s="62"/>
    </row>
    <row r="64" spans="1:34" x14ac:dyDescent="0.25">
      <c r="A64" s="38">
        <v>189</v>
      </c>
      <c r="B64" s="41">
        <v>0</v>
      </c>
      <c r="C64" s="40"/>
      <c r="D64" s="18"/>
      <c r="E64" s="40"/>
      <c r="F64" s="40"/>
      <c r="G64" s="40"/>
      <c r="H64" s="40"/>
      <c r="I64" s="40"/>
      <c r="J64" s="40"/>
      <c r="K64" s="40"/>
      <c r="L64" s="40"/>
      <c r="M64" s="55" t="s">
        <v>112</v>
      </c>
      <c r="N64" s="4">
        <v>760</v>
      </c>
      <c r="O64" s="5">
        <v>0.53</v>
      </c>
      <c r="P64" s="42"/>
      <c r="Q64" s="67"/>
      <c r="R64" s="40"/>
      <c r="S64" s="40"/>
      <c r="T64" s="2">
        <v>9.3146228790283203</v>
      </c>
      <c r="U64" s="9">
        <v>0.68662500000000004</v>
      </c>
      <c r="V64" s="9">
        <v>1</v>
      </c>
      <c r="W64" s="9">
        <v>6.395652934312821</v>
      </c>
      <c r="X64" s="9">
        <v>0</v>
      </c>
      <c r="Y64" s="14">
        <v>0</v>
      </c>
      <c r="Z64" s="9">
        <f t="shared" si="1"/>
        <v>6.395652934312821</v>
      </c>
      <c r="AA64" s="43"/>
      <c r="AC64" s="3">
        <v>61.853497424356554</v>
      </c>
      <c r="AD64" s="44" t="s">
        <v>101</v>
      </c>
      <c r="AE64" s="3">
        <v>48.2814791859332</v>
      </c>
      <c r="AF64" s="44" t="s">
        <v>101</v>
      </c>
      <c r="AG64" s="62"/>
      <c r="AH64" s="62"/>
    </row>
    <row r="65" spans="1:34" x14ac:dyDescent="0.25">
      <c r="A65" s="38">
        <v>190</v>
      </c>
      <c r="B65" s="41">
        <v>0</v>
      </c>
      <c r="C65" s="19">
        <v>0</v>
      </c>
      <c r="D65" s="18"/>
      <c r="E65" s="40"/>
      <c r="F65" s="40"/>
      <c r="G65" s="40"/>
      <c r="H65" s="40"/>
      <c r="I65" s="40"/>
      <c r="J65" s="40"/>
      <c r="K65" s="40"/>
      <c r="L65" s="40"/>
      <c r="M65" s="57"/>
      <c r="N65" s="4">
        <v>780</v>
      </c>
      <c r="O65" s="5">
        <v>0.53</v>
      </c>
      <c r="P65" s="42"/>
      <c r="Q65" s="67"/>
      <c r="R65" s="40"/>
      <c r="S65" s="40"/>
      <c r="T65" s="2">
        <v>6.588676929473877</v>
      </c>
      <c r="U65" s="9">
        <v>0.69349125</v>
      </c>
      <c r="V65" s="9">
        <v>1</v>
      </c>
      <c r="W65" s="9">
        <v>4.5691897996670008</v>
      </c>
      <c r="X65" s="9">
        <v>0</v>
      </c>
      <c r="Y65" s="14">
        <v>0</v>
      </c>
      <c r="Z65" s="9">
        <f t="shared" si="1"/>
        <v>4.5691897996670008</v>
      </c>
      <c r="AA65" s="43"/>
      <c r="AC65" s="3">
        <v>66.422687224023548</v>
      </c>
      <c r="AD65" s="44" t="s">
        <v>101</v>
      </c>
      <c r="AE65" s="3">
        <v>53.360915315600202</v>
      </c>
      <c r="AF65" s="44" t="s">
        <v>101</v>
      </c>
      <c r="AG65" s="62"/>
      <c r="AH65" s="62"/>
    </row>
    <row r="66" spans="1:34" x14ac:dyDescent="0.25">
      <c r="A66" s="38">
        <v>191</v>
      </c>
      <c r="B66" s="41">
        <v>0</v>
      </c>
      <c r="C66" s="40"/>
      <c r="D66" s="18"/>
      <c r="E66" s="19">
        <v>10.975000000000001</v>
      </c>
      <c r="F66" s="19">
        <v>14.948565908841575</v>
      </c>
      <c r="G66" s="19">
        <v>19.258204084976448</v>
      </c>
      <c r="H66" s="19">
        <v>15.307497774784524</v>
      </c>
      <c r="I66" s="19">
        <v>15.22198036578355</v>
      </c>
      <c r="J66" s="19">
        <v>17.914309551069575</v>
      </c>
      <c r="K66" s="19">
        <v>18.3212641008706</v>
      </c>
      <c r="L66" s="40"/>
      <c r="M66" s="56"/>
      <c r="N66" s="4">
        <v>800</v>
      </c>
      <c r="O66" s="5">
        <v>0.53</v>
      </c>
      <c r="P66" s="42"/>
      <c r="Q66" s="67"/>
      <c r="R66" s="40"/>
      <c r="S66" s="40"/>
      <c r="T66" s="2">
        <v>5.4283242225646973</v>
      </c>
      <c r="U66" s="9">
        <v>0.70035750000000008</v>
      </c>
      <c r="V66" s="9">
        <v>0.99006551723928948</v>
      </c>
      <c r="W66" s="9">
        <v>3.7639989872041801</v>
      </c>
      <c r="X66" s="9">
        <v>0</v>
      </c>
      <c r="Y66" s="14">
        <v>0</v>
      </c>
      <c r="Z66" s="9">
        <f t="shared" si="1"/>
        <v>3.7639989872041801</v>
      </c>
      <c r="AA66" s="43"/>
      <c r="AC66" s="3">
        <v>70.186686211227723</v>
      </c>
      <c r="AD66" s="19">
        <v>72.157409194192354</v>
      </c>
      <c r="AE66" s="3">
        <v>57.635160632804386</v>
      </c>
      <c r="AF66" s="19">
        <v>65.738653631153653</v>
      </c>
      <c r="AG66" s="62"/>
      <c r="AH66" s="62"/>
    </row>
    <row r="67" spans="1:34" x14ac:dyDescent="0.25">
      <c r="A67" s="38">
        <v>192</v>
      </c>
      <c r="B67" s="41">
        <v>0</v>
      </c>
      <c r="C67" s="40"/>
      <c r="D67" s="18"/>
      <c r="E67" s="40"/>
      <c r="F67" s="40"/>
      <c r="G67" s="40"/>
      <c r="H67" s="40"/>
      <c r="I67" s="40"/>
      <c r="J67" s="40"/>
      <c r="K67" s="40"/>
      <c r="L67" s="40"/>
      <c r="M67" s="57"/>
      <c r="N67" s="4">
        <v>820</v>
      </c>
      <c r="O67" s="5">
        <v>0.53</v>
      </c>
      <c r="P67" s="42"/>
      <c r="Q67" s="67"/>
      <c r="R67" s="40"/>
      <c r="S67" s="40"/>
      <c r="T67" s="2">
        <v>8.8507299423217773</v>
      </c>
      <c r="U67" s="9">
        <v>0.70722375000000004</v>
      </c>
      <c r="V67" s="9">
        <v>0.91563720906325619</v>
      </c>
      <c r="W67" s="9">
        <v>5.7313820503319937</v>
      </c>
      <c r="X67" s="9">
        <v>0</v>
      </c>
      <c r="Y67" s="14">
        <v>0</v>
      </c>
      <c r="Z67" s="9">
        <f t="shared" si="1"/>
        <v>5.7313820503319937</v>
      </c>
      <c r="AA67" s="43"/>
      <c r="AC67" s="3">
        <v>75.918068261559711</v>
      </c>
      <c r="AD67" s="44" t="s">
        <v>101</v>
      </c>
      <c r="AE67" s="3">
        <v>63.876789013136381</v>
      </c>
      <c r="AF67" s="44" t="s">
        <v>101</v>
      </c>
      <c r="AG67" s="62"/>
      <c r="AH67" s="62"/>
    </row>
    <row r="68" spans="1:34" x14ac:dyDescent="0.25">
      <c r="A68" s="38">
        <v>193</v>
      </c>
      <c r="B68" s="41">
        <v>0</v>
      </c>
      <c r="C68" s="40"/>
      <c r="D68" s="18"/>
      <c r="E68" s="40"/>
      <c r="F68" s="40"/>
      <c r="G68" s="40"/>
      <c r="H68" s="40"/>
      <c r="I68" s="40"/>
      <c r="J68" s="40"/>
      <c r="K68" s="40"/>
      <c r="L68" s="40"/>
      <c r="M68" s="56"/>
      <c r="N68" s="4">
        <v>840</v>
      </c>
      <c r="O68" s="5">
        <v>0.53</v>
      </c>
      <c r="P68" s="42"/>
      <c r="Q68" s="67"/>
      <c r="R68" s="40"/>
      <c r="S68" s="40"/>
      <c r="T68" s="2">
        <v>6.5225472450256348</v>
      </c>
      <c r="U68" s="9">
        <v>0.71409000000000011</v>
      </c>
      <c r="V68" s="9">
        <v>0.80007300317814023</v>
      </c>
      <c r="W68" s="9">
        <v>3.7264886356237037</v>
      </c>
      <c r="X68" s="9">
        <v>0</v>
      </c>
      <c r="Y68" s="14">
        <v>0</v>
      </c>
      <c r="Z68" s="9">
        <f t="shared" si="1"/>
        <v>3.7264886356237037</v>
      </c>
      <c r="AA68" s="43"/>
      <c r="AC68" s="3">
        <v>79.644556897183421</v>
      </c>
      <c r="AD68" s="44" t="s">
        <v>101</v>
      </c>
      <c r="AE68" s="3">
        <v>68.113523978760085</v>
      </c>
      <c r="AF68" s="44" t="s">
        <v>101</v>
      </c>
      <c r="AG68" s="62"/>
      <c r="AH68" s="62"/>
    </row>
    <row r="69" spans="1:34" x14ac:dyDescent="0.25">
      <c r="A69" s="38">
        <v>194</v>
      </c>
      <c r="B69" s="41">
        <v>0</v>
      </c>
      <c r="C69" s="40"/>
      <c r="D69" s="18"/>
      <c r="E69" s="40"/>
      <c r="F69" s="40"/>
      <c r="G69" s="40"/>
      <c r="H69" s="40"/>
      <c r="I69" s="40"/>
      <c r="J69" s="40"/>
      <c r="K69" s="40"/>
      <c r="L69" s="40"/>
      <c r="M69" s="55" t="s">
        <v>115</v>
      </c>
      <c r="N69" s="4">
        <v>860</v>
      </c>
      <c r="O69" s="59">
        <v>0.42</v>
      </c>
      <c r="P69" s="42"/>
      <c r="Q69" s="68">
        <v>95</v>
      </c>
      <c r="R69" s="40"/>
      <c r="S69" s="40"/>
      <c r="T69" s="2">
        <v>7.6912169456481934</v>
      </c>
      <c r="U69" s="9">
        <v>0.60401249999999995</v>
      </c>
      <c r="V69" s="9">
        <v>0.73242666780598997</v>
      </c>
      <c r="W69" s="9">
        <v>3.402554864574924</v>
      </c>
      <c r="X69" s="9">
        <v>0</v>
      </c>
      <c r="Y69" s="14">
        <v>0</v>
      </c>
      <c r="Z69" s="9">
        <f t="shared" si="1"/>
        <v>3.402554864574924</v>
      </c>
      <c r="AA69" s="43"/>
      <c r="AC69" s="3">
        <v>83.047111761758345</v>
      </c>
      <c r="AD69" s="44" t="s">
        <v>101</v>
      </c>
      <c r="AE69" s="3">
        <v>72.02632517333501</v>
      </c>
      <c r="AF69" s="44" t="s">
        <v>101</v>
      </c>
      <c r="AG69" s="62"/>
      <c r="AH69" s="62"/>
    </row>
    <row r="70" spans="1:34" x14ac:dyDescent="0.25">
      <c r="A70" s="38">
        <v>195</v>
      </c>
      <c r="B70" s="41">
        <v>0</v>
      </c>
      <c r="C70" s="40"/>
      <c r="D70" s="18"/>
      <c r="E70" s="19">
        <v>9.9</v>
      </c>
      <c r="F70" s="19">
        <v>13.045479947113975</v>
      </c>
      <c r="G70" s="19">
        <v>17.699189093912249</v>
      </c>
      <c r="H70" s="19">
        <v>15.002651374767225</v>
      </c>
      <c r="I70" s="19">
        <v>15.19817164526755</v>
      </c>
      <c r="J70" s="19">
        <v>17.73269105673565</v>
      </c>
      <c r="K70" s="19">
        <v>18.202152875889425</v>
      </c>
      <c r="L70" s="40"/>
      <c r="M70" s="57"/>
      <c r="N70" s="4">
        <v>880</v>
      </c>
      <c r="O70" s="5">
        <v>0.53</v>
      </c>
      <c r="P70" s="42"/>
      <c r="Q70" s="67"/>
      <c r="R70" s="40"/>
      <c r="S70" s="40"/>
      <c r="T70" s="2">
        <v>9.8488254547119141</v>
      </c>
      <c r="U70" s="9">
        <v>0.72782250000000004</v>
      </c>
      <c r="V70" s="9">
        <v>0.67408210958479575</v>
      </c>
      <c r="W70" s="9">
        <v>4.8319531969411988</v>
      </c>
      <c r="X70" s="9">
        <v>0</v>
      </c>
      <c r="Y70" s="14">
        <v>0</v>
      </c>
      <c r="Z70" s="9">
        <f t="shared" si="1"/>
        <v>4.8319531969411988</v>
      </c>
      <c r="AA70" s="43"/>
      <c r="AC70" s="3">
        <v>87.879064958699544</v>
      </c>
      <c r="AD70" s="19">
        <v>85.070751252619644</v>
      </c>
      <c r="AE70" s="3">
        <v>77.368524700276211</v>
      </c>
      <c r="AF70" s="19">
        <v>80.187758589723927</v>
      </c>
      <c r="AG70" s="62"/>
      <c r="AH70" s="62"/>
    </row>
    <row r="71" spans="1:34" x14ac:dyDescent="0.25">
      <c r="A71" s="38">
        <v>196</v>
      </c>
      <c r="B71" s="41">
        <v>0</v>
      </c>
      <c r="C71" s="19">
        <v>0</v>
      </c>
      <c r="D71" s="18"/>
      <c r="E71" s="40"/>
      <c r="F71" s="40"/>
      <c r="G71" s="40"/>
      <c r="H71" s="40"/>
      <c r="I71" s="40"/>
      <c r="J71" s="40"/>
      <c r="K71" s="40"/>
      <c r="L71" s="40"/>
      <c r="M71" s="38"/>
      <c r="N71" s="4">
        <v>900</v>
      </c>
      <c r="O71" s="59">
        <v>0.53</v>
      </c>
      <c r="P71" s="42"/>
      <c r="Q71" s="67"/>
      <c r="R71" s="40"/>
      <c r="S71" s="40"/>
      <c r="T71" s="2">
        <v>6.6659183502197266</v>
      </c>
      <c r="U71" s="9">
        <v>0.73468875000000011</v>
      </c>
      <c r="V71" s="9">
        <v>0.58751928709205037</v>
      </c>
      <c r="W71" s="9">
        <v>2.8773023980676138</v>
      </c>
      <c r="X71" s="9">
        <v>0</v>
      </c>
      <c r="Y71" s="14">
        <v>0</v>
      </c>
      <c r="Z71" s="9">
        <f t="shared" si="1"/>
        <v>2.8773023980676138</v>
      </c>
      <c r="AA71" s="43"/>
      <c r="AC71" s="3">
        <v>90.756367356767157</v>
      </c>
      <c r="AD71" s="44" t="s">
        <v>101</v>
      </c>
      <c r="AE71" s="3">
        <v>80.756073428343825</v>
      </c>
      <c r="AF71" s="44" t="s">
        <v>101</v>
      </c>
      <c r="AG71" s="62"/>
      <c r="AH71" s="62"/>
    </row>
    <row r="72" spans="1:34" x14ac:dyDescent="0.25">
      <c r="A72" s="38">
        <v>197</v>
      </c>
      <c r="B72" s="41">
        <v>0</v>
      </c>
      <c r="C72" s="40"/>
      <c r="D72" s="18"/>
      <c r="E72" s="40"/>
      <c r="F72" s="40"/>
      <c r="G72" s="40"/>
      <c r="H72" s="40"/>
      <c r="I72" s="40"/>
      <c r="J72" s="40"/>
      <c r="K72" s="40"/>
      <c r="L72" s="40"/>
      <c r="M72" s="57"/>
      <c r="N72" s="4">
        <v>910</v>
      </c>
      <c r="O72" s="5">
        <v>0.53</v>
      </c>
      <c r="P72" s="42"/>
      <c r="Q72" s="67"/>
      <c r="R72" s="40"/>
      <c r="S72" s="40"/>
      <c r="T72" s="2">
        <v>9.2482566833496094</v>
      </c>
      <c r="U72" s="9">
        <v>0.74155500000000008</v>
      </c>
      <c r="V72" s="9">
        <v>0.5303218162359441</v>
      </c>
      <c r="W72" s="9">
        <v>3.6369952669817969</v>
      </c>
      <c r="X72" s="9">
        <v>0</v>
      </c>
      <c r="Y72" s="14">
        <v>0</v>
      </c>
      <c r="Z72" s="9">
        <f t="shared" si="1"/>
        <v>3.6369952669817969</v>
      </c>
      <c r="AA72" s="43"/>
      <c r="AC72" s="3">
        <v>94.393362623748956</v>
      </c>
      <c r="AD72" s="44" t="s">
        <v>101</v>
      </c>
      <c r="AE72" s="3">
        <v>84.648191860325625</v>
      </c>
      <c r="AF72" s="44" t="s">
        <v>101</v>
      </c>
      <c r="AG72" s="62"/>
      <c r="AH72" s="62"/>
    </row>
    <row r="73" spans="1:34" x14ac:dyDescent="0.25">
      <c r="A73" s="38">
        <v>198</v>
      </c>
      <c r="B73" s="41">
        <v>0</v>
      </c>
      <c r="C73" s="40"/>
      <c r="D73" s="18"/>
      <c r="E73" s="19">
        <v>9.0874999999999986</v>
      </c>
      <c r="F73" s="19">
        <v>11.828859652808436</v>
      </c>
      <c r="G73" s="19">
        <v>15.198016006486574</v>
      </c>
      <c r="H73" s="19">
        <v>14.031592584739474</v>
      </c>
      <c r="I73" s="19">
        <v>14.631426561432749</v>
      </c>
      <c r="J73" s="19">
        <v>17.263952481855501</v>
      </c>
      <c r="K73" s="19">
        <v>17.556865999993299</v>
      </c>
      <c r="L73" s="40"/>
      <c r="M73" s="55" t="s">
        <v>114</v>
      </c>
      <c r="N73" s="4">
        <v>920</v>
      </c>
      <c r="O73" s="59">
        <v>0.41</v>
      </c>
      <c r="P73" s="42"/>
      <c r="Q73" s="68">
        <v>101</v>
      </c>
      <c r="R73" s="40"/>
      <c r="S73" s="40"/>
      <c r="T73" s="2">
        <v>7.3063406944274902</v>
      </c>
      <c r="U73" s="9">
        <v>0.61598625000000007</v>
      </c>
      <c r="V73" s="9">
        <v>0.46359741288194084</v>
      </c>
      <c r="W73" s="9">
        <v>2.0864690224306575</v>
      </c>
      <c r="X73" s="9">
        <v>0</v>
      </c>
      <c r="Y73" s="14">
        <v>0</v>
      </c>
      <c r="Z73" s="9">
        <f t="shared" si="1"/>
        <v>2.0864690224306575</v>
      </c>
      <c r="AA73" s="43"/>
      <c r="AC73" s="3">
        <v>96.479831646179619</v>
      </c>
      <c r="AD73" s="19">
        <v>100.35605776789654</v>
      </c>
      <c r="AE73" s="3">
        <v>86.989784047756288</v>
      </c>
      <c r="AF73" s="19">
        <v>95.359628128057864</v>
      </c>
      <c r="AG73" s="62"/>
      <c r="AH73" s="62"/>
    </row>
    <row r="74" spans="1:34" x14ac:dyDescent="0.25">
      <c r="A74" s="38">
        <v>199</v>
      </c>
      <c r="B74" s="41">
        <v>0</v>
      </c>
      <c r="C74" s="40"/>
      <c r="D74" s="18"/>
      <c r="E74" s="40"/>
      <c r="F74" s="40"/>
      <c r="G74" s="40"/>
      <c r="H74" s="40"/>
      <c r="I74" s="40"/>
      <c r="J74" s="40"/>
      <c r="K74" s="40"/>
      <c r="L74" s="40"/>
      <c r="M74" s="38"/>
      <c r="N74" s="4">
        <v>930</v>
      </c>
      <c r="O74" s="5">
        <v>0.54</v>
      </c>
      <c r="P74" s="42"/>
      <c r="Q74" s="67"/>
      <c r="R74" s="40"/>
      <c r="S74" s="40"/>
      <c r="T74" s="2">
        <v>7.5017223358154297</v>
      </c>
      <c r="U74" s="9">
        <v>0.76642500000000002</v>
      </c>
      <c r="V74" s="9">
        <v>0.42992515287600852</v>
      </c>
      <c r="W74" s="9">
        <v>2.4718579086239285</v>
      </c>
      <c r="X74" s="9">
        <v>0</v>
      </c>
      <c r="Y74" s="14">
        <v>0</v>
      </c>
      <c r="Z74" s="9">
        <f t="shared" si="1"/>
        <v>2.4718579086239285</v>
      </c>
      <c r="AA74" s="43"/>
      <c r="AC74" s="3">
        <v>98.951689554803551</v>
      </c>
      <c r="AD74" s="44" t="s">
        <v>101</v>
      </c>
      <c r="AE74" s="3">
        <v>89.71676512138022</v>
      </c>
      <c r="AF74" s="44" t="s">
        <v>101</v>
      </c>
      <c r="AG74" s="62"/>
      <c r="AH74" s="62"/>
    </row>
    <row r="75" spans="1:34" x14ac:dyDescent="0.25">
      <c r="A75" s="38">
        <v>200</v>
      </c>
      <c r="B75" s="41">
        <v>0</v>
      </c>
      <c r="C75" s="40"/>
      <c r="D75" s="18"/>
      <c r="E75" s="40"/>
      <c r="F75" s="40"/>
      <c r="G75" s="40"/>
      <c r="H75" s="40"/>
      <c r="I75" s="40"/>
      <c r="J75" s="40"/>
      <c r="K75" s="40"/>
      <c r="L75" s="40"/>
      <c r="M75" s="56"/>
      <c r="N75" s="4">
        <v>940</v>
      </c>
      <c r="O75" s="5">
        <v>0.55000000000000004</v>
      </c>
      <c r="P75" s="42"/>
      <c r="Q75" s="67"/>
      <c r="R75" s="40"/>
      <c r="S75" s="40"/>
      <c r="T75" s="2">
        <v>6.7137589454650879</v>
      </c>
      <c r="U75" s="9">
        <v>0.78463125000000011</v>
      </c>
      <c r="V75" s="9">
        <v>0.38893123949619202</v>
      </c>
      <c r="W75" s="9">
        <v>2.0488217353161819</v>
      </c>
      <c r="X75" s="9">
        <v>0</v>
      </c>
      <c r="Y75" s="14">
        <v>0</v>
      </c>
      <c r="Z75" s="9">
        <f t="shared" si="1"/>
        <v>2.0488217353161819</v>
      </c>
      <c r="AA75" s="43"/>
      <c r="AC75" s="3">
        <v>101.00051129011973</v>
      </c>
      <c r="AD75" s="44" t="s">
        <v>101</v>
      </c>
      <c r="AE75" s="3">
        <v>92.020710021696402</v>
      </c>
      <c r="AF75" s="44" t="s">
        <v>101</v>
      </c>
      <c r="AG75" s="62"/>
      <c r="AH75" s="62"/>
    </row>
    <row r="76" spans="1:34" x14ac:dyDescent="0.25">
      <c r="A76" s="38">
        <v>201</v>
      </c>
      <c r="B76" s="50">
        <v>1</v>
      </c>
      <c r="C76" s="40"/>
      <c r="D76" s="18"/>
      <c r="E76" s="19">
        <v>8.8125</v>
      </c>
      <c r="F76" s="19">
        <v>11.764828085822257</v>
      </c>
      <c r="G76" s="19">
        <v>14.213915805541525</v>
      </c>
      <c r="H76" s="19">
        <v>13.818283408381326</v>
      </c>
      <c r="I76" s="19">
        <v>14.874730104462373</v>
      </c>
      <c r="J76" s="19">
        <v>17.285795099153301</v>
      </c>
      <c r="K76" s="19">
        <v>17.7079333496918</v>
      </c>
      <c r="L76" s="40"/>
      <c r="M76" s="55" t="s">
        <v>114</v>
      </c>
      <c r="N76" s="4">
        <v>950</v>
      </c>
      <c r="O76" s="5">
        <v>0.56999999999999995</v>
      </c>
      <c r="P76" s="42"/>
      <c r="Q76" s="68">
        <v>116</v>
      </c>
      <c r="R76" s="40"/>
      <c r="S76" s="40"/>
      <c r="T76" s="2">
        <v>8.4427824020385742</v>
      </c>
      <c r="U76" s="9">
        <v>0.81437999999999999</v>
      </c>
      <c r="V76" s="9">
        <v>0.35717958591964422</v>
      </c>
      <c r="W76" s="9">
        <v>2.4558357952275154</v>
      </c>
      <c r="X76" s="9">
        <v>0.32250000000000001</v>
      </c>
      <c r="Y76" s="14">
        <v>0</v>
      </c>
      <c r="Z76" s="9">
        <f t="shared" si="1"/>
        <v>2.7783357952275152</v>
      </c>
      <c r="AA76" s="43"/>
      <c r="AC76" s="3">
        <v>102.77884708534725</v>
      </c>
      <c r="AD76" s="19">
        <v>104.55288060076468</v>
      </c>
      <c r="AE76" s="3">
        <v>94.054168981923922</v>
      </c>
      <c r="AF76" s="19">
        <v>100.49616400914599</v>
      </c>
      <c r="AG76" s="62"/>
      <c r="AH76" s="62"/>
    </row>
    <row r="77" spans="1:34" x14ac:dyDescent="0.25">
      <c r="A77" s="38">
        <v>202</v>
      </c>
      <c r="B77" s="40">
        <v>0</v>
      </c>
      <c r="C77" s="19">
        <v>25.126262626262626</v>
      </c>
      <c r="D77" s="18"/>
      <c r="E77" s="40"/>
      <c r="F77" s="40"/>
      <c r="G77" s="40"/>
      <c r="H77" s="40"/>
      <c r="I77" s="40"/>
      <c r="J77" s="40"/>
      <c r="K77" s="40"/>
      <c r="L77" s="40"/>
      <c r="M77" s="38"/>
      <c r="N77" s="4">
        <v>955</v>
      </c>
      <c r="O77" s="5">
        <v>0.57999999999999996</v>
      </c>
      <c r="P77" s="42"/>
      <c r="Q77" s="67"/>
      <c r="R77" s="40"/>
      <c r="S77" s="40"/>
      <c r="T77" s="2">
        <v>4.6332740783691406</v>
      </c>
      <c r="U77" s="9">
        <v>0.8330924999999999</v>
      </c>
      <c r="V77" s="9">
        <v>0.32370395432512011</v>
      </c>
      <c r="W77" s="9">
        <v>1.2494797464987684</v>
      </c>
      <c r="X77" s="9">
        <v>0.54567466222817274</v>
      </c>
      <c r="Y77" s="14">
        <v>0</v>
      </c>
      <c r="Z77" s="9">
        <f t="shared" si="1"/>
        <v>1.7951544087269411</v>
      </c>
      <c r="AA77" s="43"/>
      <c r="AC77" s="3">
        <v>79.447738867811566</v>
      </c>
      <c r="AD77" s="44" t="s">
        <v>101</v>
      </c>
      <c r="AE77" s="3">
        <v>70.85062234688823</v>
      </c>
      <c r="AF77" s="44" t="s">
        <v>101</v>
      </c>
      <c r="AG77" s="62"/>
      <c r="AH77" s="62"/>
    </row>
    <row r="78" spans="1:34" x14ac:dyDescent="0.25">
      <c r="A78" s="38">
        <v>203</v>
      </c>
      <c r="B78" s="41">
        <v>0</v>
      </c>
      <c r="C78" s="40"/>
      <c r="D78" s="18"/>
      <c r="E78" s="19">
        <v>24.137499999999999</v>
      </c>
      <c r="F78" s="19">
        <v>14.171719617416954</v>
      </c>
      <c r="G78" s="19">
        <v>14.443773018099948</v>
      </c>
      <c r="H78" s="19">
        <v>14.100741355319276</v>
      </c>
      <c r="I78" s="19">
        <v>14.704290071762498</v>
      </c>
      <c r="J78" s="19">
        <v>17.748266626128526</v>
      </c>
      <c r="K78" s="19">
        <v>18.225699609026549</v>
      </c>
      <c r="L78" s="40"/>
      <c r="M78" s="56"/>
      <c r="N78" s="4">
        <v>960</v>
      </c>
      <c r="O78" s="5">
        <v>0.6</v>
      </c>
      <c r="P78" s="42"/>
      <c r="Q78" s="67"/>
      <c r="R78" s="40"/>
      <c r="S78" s="40"/>
      <c r="T78" s="2">
        <v>7.0463433265686035</v>
      </c>
      <c r="U78" s="9">
        <v>0.86354999999999982</v>
      </c>
      <c r="V78" s="9">
        <v>0.79785785629377692</v>
      </c>
      <c r="W78" s="9">
        <v>4.8548611582249706</v>
      </c>
      <c r="X78" s="9">
        <v>0</v>
      </c>
      <c r="Y78" s="14">
        <v>0</v>
      </c>
      <c r="Z78" s="9">
        <f t="shared" si="1"/>
        <v>4.8548611582249706</v>
      </c>
      <c r="AA78" s="43"/>
      <c r="AC78" s="3">
        <v>84.302600026036544</v>
      </c>
      <c r="AD78" s="19">
        <v>72.807760527491467</v>
      </c>
      <c r="AE78" s="3">
        <v>75.833045087613186</v>
      </c>
      <c r="AF78" s="19">
        <v>69.410927747278805</v>
      </c>
      <c r="AG78" s="62"/>
      <c r="AH78" s="62"/>
    </row>
    <row r="79" spans="1:34" x14ac:dyDescent="0.25">
      <c r="A79" s="38">
        <v>204</v>
      </c>
      <c r="B79" s="41">
        <v>0</v>
      </c>
      <c r="C79" s="40"/>
      <c r="D79" s="18"/>
      <c r="E79" s="40"/>
      <c r="F79" s="40"/>
      <c r="G79" s="40"/>
      <c r="H79" s="40"/>
      <c r="I79" s="40"/>
      <c r="J79" s="40"/>
      <c r="K79" s="40"/>
      <c r="L79" s="40"/>
      <c r="M79" s="38"/>
      <c r="N79" s="4">
        <v>965</v>
      </c>
      <c r="O79" s="59">
        <v>0.62</v>
      </c>
      <c r="P79" s="42"/>
      <c r="Q79" s="67"/>
      <c r="R79" s="40"/>
      <c r="S79" s="40"/>
      <c r="T79" s="2">
        <v>6.3669853210449219</v>
      </c>
      <c r="U79" s="9">
        <v>0.89441249999999983</v>
      </c>
      <c r="V79" s="9">
        <v>0.70383085728106531</v>
      </c>
      <c r="W79" s="9">
        <v>4.0081135070093961</v>
      </c>
      <c r="X79" s="9">
        <v>0</v>
      </c>
      <c r="Y79" s="14">
        <v>0</v>
      </c>
      <c r="Z79" s="9">
        <f t="shared" si="1"/>
        <v>4.0081135070093961</v>
      </c>
      <c r="AA79" s="43"/>
      <c r="AC79" s="3">
        <v>88.310713533045941</v>
      </c>
      <c r="AD79" s="44" t="s">
        <v>101</v>
      </c>
      <c r="AE79" s="3">
        <v>79.968720177122577</v>
      </c>
      <c r="AF79" s="44" t="s">
        <v>101</v>
      </c>
      <c r="AG79" s="62"/>
      <c r="AH79" s="62"/>
    </row>
    <row r="80" spans="1:34" x14ac:dyDescent="0.25">
      <c r="A80" s="38">
        <v>205</v>
      </c>
      <c r="B80" s="41">
        <v>0</v>
      </c>
      <c r="C80" s="19">
        <v>0</v>
      </c>
      <c r="D80" s="18"/>
      <c r="E80" s="40"/>
      <c r="F80" s="40"/>
      <c r="G80" s="40"/>
      <c r="H80" s="40"/>
      <c r="I80" s="40"/>
      <c r="J80" s="40"/>
      <c r="K80" s="40"/>
      <c r="L80" s="40"/>
      <c r="M80" s="55" t="s">
        <v>113</v>
      </c>
      <c r="N80" s="4">
        <v>970</v>
      </c>
      <c r="O80" s="5">
        <v>0.62</v>
      </c>
      <c r="P80" s="42"/>
      <c r="Q80" s="68">
        <v>112</v>
      </c>
      <c r="R80" s="40"/>
      <c r="S80" s="40"/>
      <c r="T80" s="2">
        <v>7.6802682876586914</v>
      </c>
      <c r="U80" s="9">
        <v>0.90218999999999983</v>
      </c>
      <c r="V80" s="9">
        <v>0.62744429758153208</v>
      </c>
      <c r="W80" s="9">
        <v>4.3475999666737142</v>
      </c>
      <c r="X80" s="9">
        <v>0</v>
      </c>
      <c r="Y80" s="14">
        <v>0</v>
      </c>
      <c r="Z80" s="9">
        <f t="shared" si="1"/>
        <v>4.3475999666737142</v>
      </c>
      <c r="AA80" s="43"/>
      <c r="AC80" s="3">
        <v>92.658313499719654</v>
      </c>
      <c r="AD80" s="44" t="s">
        <v>101</v>
      </c>
      <c r="AE80" s="3">
        <v>84.443881726296283</v>
      </c>
      <c r="AF80" s="44" t="s">
        <v>101</v>
      </c>
      <c r="AG80" s="62"/>
      <c r="AH80" s="62"/>
    </row>
    <row r="81" spans="1:34" x14ac:dyDescent="0.25">
      <c r="A81" s="38">
        <v>206</v>
      </c>
      <c r="B81" s="50">
        <v>2.032</v>
      </c>
      <c r="C81" s="40"/>
      <c r="D81" s="18"/>
      <c r="E81" s="40"/>
      <c r="F81" s="40"/>
      <c r="G81" s="40"/>
      <c r="H81" s="40"/>
      <c r="I81" s="40"/>
      <c r="J81" s="40"/>
      <c r="K81" s="40"/>
      <c r="L81" s="40"/>
      <c r="M81" s="38"/>
      <c r="N81" s="4">
        <v>975</v>
      </c>
      <c r="O81" s="5">
        <v>0.62</v>
      </c>
      <c r="P81" s="42"/>
      <c r="Q81" s="67"/>
      <c r="R81" s="40"/>
      <c r="S81" s="40"/>
      <c r="T81" s="2">
        <v>4.1502041816711426</v>
      </c>
      <c r="U81" s="9">
        <v>0.90996749999999993</v>
      </c>
      <c r="V81" s="9">
        <v>0.5449247854799818</v>
      </c>
      <c r="W81" s="9">
        <v>2.0579362019431859</v>
      </c>
      <c r="X81" s="9">
        <v>0.57912000000000008</v>
      </c>
      <c r="Y81" s="14">
        <v>0</v>
      </c>
      <c r="Z81" s="9">
        <f t="shared" si="1"/>
        <v>2.637056201943186</v>
      </c>
      <c r="AA81" s="43"/>
      <c r="AC81" s="3">
        <v>93.263369701662853</v>
      </c>
      <c r="AD81" s="44" t="s">
        <v>101</v>
      </c>
      <c r="AE81" s="3">
        <v>85.176499510739475</v>
      </c>
      <c r="AF81" s="44" t="s">
        <v>101</v>
      </c>
      <c r="AG81" s="62"/>
      <c r="AH81" s="62"/>
    </row>
    <row r="82" spans="1:34" x14ac:dyDescent="0.25">
      <c r="A82" s="38">
        <v>207</v>
      </c>
      <c r="B82" s="41">
        <v>0</v>
      </c>
      <c r="C82" s="40"/>
      <c r="D82" s="18"/>
      <c r="E82" s="40"/>
      <c r="F82" s="40"/>
      <c r="G82" s="40"/>
      <c r="H82" s="40"/>
      <c r="I82" s="40"/>
      <c r="J82" s="40"/>
      <c r="K82" s="40"/>
      <c r="L82" s="40"/>
      <c r="M82" s="56"/>
      <c r="N82" s="4">
        <v>980</v>
      </c>
      <c r="O82" s="5">
        <v>0.62</v>
      </c>
      <c r="P82" s="42"/>
      <c r="Q82" s="67"/>
      <c r="R82" s="40"/>
      <c r="S82" s="40"/>
      <c r="T82" s="2">
        <v>6.4117083549499512</v>
      </c>
      <c r="U82" s="9">
        <v>0.91774499999999992</v>
      </c>
      <c r="V82" s="9">
        <v>0.53710376257362091</v>
      </c>
      <c r="W82" s="9">
        <v>3.1604868051130341</v>
      </c>
      <c r="X82" s="9">
        <v>0</v>
      </c>
      <c r="Y82" s="14">
        <v>0</v>
      </c>
      <c r="Z82" s="9">
        <f t="shared" si="1"/>
        <v>3.1604868051130341</v>
      </c>
      <c r="AA82" s="43"/>
      <c r="AC82" s="3">
        <v>96.423856506775891</v>
      </c>
      <c r="AD82" s="44" t="s">
        <v>101</v>
      </c>
      <c r="AE82" s="3">
        <v>88.464547898352507</v>
      </c>
      <c r="AF82" s="44" t="s">
        <v>101</v>
      </c>
      <c r="AG82" s="62"/>
      <c r="AH82" s="62"/>
    </row>
    <row r="83" spans="1:34" x14ac:dyDescent="0.25">
      <c r="A83" s="38">
        <v>208</v>
      </c>
      <c r="B83" s="50">
        <v>14</v>
      </c>
      <c r="C83" s="40"/>
      <c r="D83" s="18"/>
      <c r="E83" s="19">
        <v>9</v>
      </c>
      <c r="F83" s="19">
        <v>12.438092511721637</v>
      </c>
      <c r="G83" s="19">
        <v>13.549402058121423</v>
      </c>
      <c r="H83" s="19">
        <v>13.480717662326651</v>
      </c>
      <c r="I83" s="19">
        <v>14.300125741910074</v>
      </c>
      <c r="J83" s="19">
        <v>17.174128719555799</v>
      </c>
      <c r="K83" s="19">
        <v>17.57341630542615</v>
      </c>
      <c r="L83" s="40"/>
      <c r="M83" s="58" t="s">
        <v>119</v>
      </c>
      <c r="N83" s="4">
        <v>985</v>
      </c>
      <c r="O83" s="59">
        <v>0.56000000000000005</v>
      </c>
      <c r="P83" s="42"/>
      <c r="Q83" s="68">
        <v>125</v>
      </c>
      <c r="R83" s="40"/>
      <c r="S83" s="40"/>
      <c r="T83" s="2">
        <v>5.2331533432006836</v>
      </c>
      <c r="U83" s="9">
        <v>0.85323000000000004</v>
      </c>
      <c r="V83" s="9">
        <v>0.4789888229370507</v>
      </c>
      <c r="W83" s="9">
        <v>2.1387250550236208</v>
      </c>
      <c r="X83" s="9">
        <v>3.0944282881770628</v>
      </c>
      <c r="Y83" s="14">
        <v>0</v>
      </c>
      <c r="Z83" s="9">
        <f t="shared" si="1"/>
        <v>5.2331533432006836</v>
      </c>
      <c r="AA83" s="43"/>
      <c r="AC83" s="3">
        <v>88.522581561799512</v>
      </c>
      <c r="AD83" s="19">
        <v>105.25807580349087</v>
      </c>
      <c r="AE83" s="3">
        <v>80.690834535876121</v>
      </c>
      <c r="AF83" s="19">
        <v>102.40179228400319</v>
      </c>
      <c r="AG83" s="62"/>
      <c r="AH83" s="62"/>
    </row>
    <row r="84" spans="1:34" x14ac:dyDescent="0.25">
      <c r="A84" s="38">
        <v>209</v>
      </c>
      <c r="B84" s="41">
        <v>0</v>
      </c>
      <c r="C84" s="40"/>
      <c r="D84" s="18"/>
      <c r="E84" s="40"/>
      <c r="F84" s="40"/>
      <c r="G84" s="40"/>
      <c r="H84" s="40"/>
      <c r="I84" s="40"/>
      <c r="J84" s="40"/>
      <c r="K84" s="40"/>
      <c r="L84" s="40"/>
      <c r="M84" s="38"/>
      <c r="N84" s="4">
        <v>990</v>
      </c>
      <c r="O84" s="5">
        <v>0.64</v>
      </c>
      <c r="P84" s="42"/>
      <c r="Q84" s="67"/>
      <c r="R84" s="40"/>
      <c r="S84" s="40"/>
      <c r="T84" s="2">
        <v>4.608281135559082</v>
      </c>
      <c r="U84" s="9">
        <v>0.95760000000000001</v>
      </c>
      <c r="V84" s="9">
        <v>0.63844923974890511</v>
      </c>
      <c r="W84" s="9">
        <v>2.8174062754349278</v>
      </c>
      <c r="X84" s="9">
        <v>0.86557171182293624</v>
      </c>
      <c r="Y84" s="14">
        <v>0</v>
      </c>
      <c r="Z84" s="9">
        <f t="shared" si="1"/>
        <v>3.6829779872578641</v>
      </c>
      <c r="AA84" s="43"/>
      <c r="AC84" s="3">
        <v>91.339987837234446</v>
      </c>
      <c r="AD84" s="44" t="s">
        <v>101</v>
      </c>
      <c r="AE84" s="3">
        <v>83.635802393811048</v>
      </c>
      <c r="AF84" s="44" t="s">
        <v>101</v>
      </c>
      <c r="AG84" s="62"/>
      <c r="AH84" s="62"/>
    </row>
    <row r="85" spans="1:34" x14ac:dyDescent="0.25">
      <c r="A85" s="38">
        <v>210</v>
      </c>
      <c r="B85" s="50">
        <v>19</v>
      </c>
      <c r="C85" s="19">
        <v>5.1100000000000003</v>
      </c>
      <c r="D85" s="18"/>
      <c r="E85" s="40"/>
      <c r="F85" s="40"/>
      <c r="G85" s="40"/>
      <c r="H85" s="40"/>
      <c r="I85" s="40"/>
      <c r="J85" s="40"/>
      <c r="K85" s="40"/>
      <c r="L85" s="40"/>
      <c r="M85" s="58" t="s">
        <v>123</v>
      </c>
      <c r="N85" s="4">
        <v>995</v>
      </c>
      <c r="O85" s="5">
        <v>0.66</v>
      </c>
      <c r="P85" s="42"/>
      <c r="Q85" s="67"/>
      <c r="R85" s="19">
        <v>33.700000000000003</v>
      </c>
      <c r="S85" s="40"/>
      <c r="T85" s="2">
        <v>3.8522322177886963</v>
      </c>
      <c r="U85" s="9">
        <v>0.99008249999999998</v>
      </c>
      <c r="V85" s="9">
        <v>0.58710021483256369</v>
      </c>
      <c r="W85" s="9">
        <v>2.2392164848470988</v>
      </c>
      <c r="X85" s="9">
        <v>1.6130157329415975</v>
      </c>
      <c r="Y85" s="14">
        <v>0</v>
      </c>
      <c r="Z85" s="9">
        <f t="shared" si="1"/>
        <v>3.8522322177886963</v>
      </c>
      <c r="AA85" s="43"/>
      <c r="AC85" s="3">
        <v>72.529204322081554</v>
      </c>
      <c r="AD85" s="44" t="s">
        <v>101</v>
      </c>
      <c r="AE85" s="3">
        <v>64.952580461158149</v>
      </c>
      <c r="AF85" s="44" t="s">
        <v>101</v>
      </c>
      <c r="AG85" s="62"/>
      <c r="AH85" s="62"/>
    </row>
    <row r="86" spans="1:34" x14ac:dyDescent="0.25">
      <c r="A86" s="38">
        <v>211</v>
      </c>
      <c r="B86" s="41">
        <v>0</v>
      </c>
      <c r="C86" s="40"/>
      <c r="D86" s="18"/>
      <c r="E86" s="40"/>
      <c r="F86" s="40"/>
      <c r="G86" s="40"/>
      <c r="H86" s="40"/>
      <c r="I86" s="40"/>
      <c r="J86" s="40"/>
      <c r="K86" s="40"/>
      <c r="L86" s="40"/>
      <c r="M86" s="38"/>
      <c r="N86" s="4">
        <v>1000</v>
      </c>
      <c r="O86" s="5">
        <v>0.67</v>
      </c>
      <c r="P86" s="42"/>
      <c r="Q86" s="67"/>
      <c r="R86" s="40"/>
      <c r="S86" s="40"/>
      <c r="T86" s="2">
        <v>3.7936077117919922</v>
      </c>
      <c r="U86" s="9">
        <v>1.0106175000000002</v>
      </c>
      <c r="V86" s="9">
        <v>0.95733946794315639</v>
      </c>
      <c r="W86" s="9">
        <v>3.6703307104907532</v>
      </c>
      <c r="X86" s="9">
        <v>0.12327700130123898</v>
      </c>
      <c r="Y86" s="14">
        <v>0</v>
      </c>
      <c r="Z86" s="9">
        <f t="shared" si="1"/>
        <v>3.7936077117919922</v>
      </c>
      <c r="AA86" s="43"/>
      <c r="AC86" s="3">
        <v>76.199535032572314</v>
      </c>
      <c r="AD86" s="44" t="s">
        <v>101</v>
      </c>
      <c r="AE86" s="3">
        <v>68.750472754148902</v>
      </c>
      <c r="AF86" s="44" t="s">
        <v>101</v>
      </c>
      <c r="AG86" s="62"/>
      <c r="AH86" s="62"/>
    </row>
    <row r="87" spans="1:34" x14ac:dyDescent="0.25">
      <c r="A87" s="38">
        <v>212</v>
      </c>
      <c r="B87" s="41">
        <v>0</v>
      </c>
      <c r="C87" s="40"/>
      <c r="D87" s="18"/>
      <c r="E87" s="19">
        <v>22.037500000000001</v>
      </c>
      <c r="F87" s="19">
        <v>14.919900964780751</v>
      </c>
      <c r="G87" s="19">
        <v>15.138420496952824</v>
      </c>
      <c r="H87" s="19">
        <v>13.902272598065275</v>
      </c>
      <c r="I87" s="19">
        <v>14.482252793905074</v>
      </c>
      <c r="J87" s="19">
        <v>17.283621620486127</v>
      </c>
      <c r="K87" s="19">
        <v>17.542862131636497</v>
      </c>
      <c r="L87" s="40"/>
      <c r="M87" s="58" t="s">
        <v>125</v>
      </c>
      <c r="N87" s="4">
        <v>1005</v>
      </c>
      <c r="O87" s="5">
        <v>0.69</v>
      </c>
      <c r="P87" s="42"/>
      <c r="Q87" s="68">
        <v>129</v>
      </c>
      <c r="R87" s="40"/>
      <c r="S87" s="40"/>
      <c r="T87" s="2">
        <v>5.2120404243469238</v>
      </c>
      <c r="U87" s="9">
        <v>0.95894624999999989</v>
      </c>
      <c r="V87" s="9">
        <v>0.88860210911130411</v>
      </c>
      <c r="W87" s="9">
        <v>4.4412925398116636</v>
      </c>
      <c r="X87" s="9">
        <v>0.77074788453526022</v>
      </c>
      <c r="Y87" s="14">
        <v>0</v>
      </c>
      <c r="Z87" s="9">
        <f t="shared" si="1"/>
        <v>5.2120404243469238</v>
      </c>
      <c r="AA87" s="43"/>
      <c r="AC87" s="3">
        <v>80.640827572383984</v>
      </c>
      <c r="AD87" s="19">
        <v>72.224680320603454</v>
      </c>
      <c r="AE87" s="3">
        <v>73.319326876460565</v>
      </c>
      <c r="AF87" s="19">
        <v>70.436952989732816</v>
      </c>
      <c r="AG87" s="62"/>
      <c r="AH87" s="62"/>
    </row>
    <row r="88" spans="1:34" x14ac:dyDescent="0.25">
      <c r="A88" s="38">
        <v>213</v>
      </c>
      <c r="B88" s="41">
        <v>0</v>
      </c>
      <c r="C88" s="40"/>
      <c r="D88" s="18"/>
      <c r="E88" s="40"/>
      <c r="F88" s="40"/>
      <c r="G88" s="40"/>
      <c r="H88" s="40"/>
      <c r="I88" s="40"/>
      <c r="J88" s="40"/>
      <c r="K88" s="40"/>
      <c r="L88" s="40"/>
      <c r="M88" s="38"/>
      <c r="N88" s="4">
        <v>1010</v>
      </c>
      <c r="O88" s="5">
        <v>0.7</v>
      </c>
      <c r="P88" s="42"/>
      <c r="Q88" s="67"/>
      <c r="R88" s="40"/>
      <c r="S88" s="40"/>
      <c r="T88" s="2">
        <v>5.8152828216552734</v>
      </c>
      <c r="U88" s="9">
        <v>1.0648499999999999</v>
      </c>
      <c r="V88" s="9">
        <v>0.80550193983134621</v>
      </c>
      <c r="W88" s="9">
        <v>4.9879933638504301</v>
      </c>
      <c r="X88" s="9">
        <v>0.5529593812219038</v>
      </c>
      <c r="Y88" s="14">
        <v>0</v>
      </c>
      <c r="Z88" s="9">
        <f t="shared" si="1"/>
        <v>5.5409527450723335</v>
      </c>
      <c r="AA88" s="43"/>
      <c r="AC88" s="3">
        <v>85.628820936234419</v>
      </c>
      <c r="AD88" s="44" t="s">
        <v>101</v>
      </c>
      <c r="AE88" s="3">
        <v>78.434881822810993</v>
      </c>
      <c r="AF88" s="44" t="s">
        <v>101</v>
      </c>
      <c r="AG88" s="62"/>
      <c r="AH88" s="62"/>
    </row>
    <row r="89" spans="1:34" x14ac:dyDescent="0.25">
      <c r="A89" s="38">
        <v>214</v>
      </c>
      <c r="B89" s="41">
        <v>0</v>
      </c>
      <c r="C89" s="40"/>
      <c r="D89" s="18"/>
      <c r="E89" s="40"/>
      <c r="F89" s="40"/>
      <c r="G89" s="40"/>
      <c r="H89" s="40"/>
      <c r="I89" s="40"/>
      <c r="J89" s="40"/>
      <c r="K89" s="40"/>
      <c r="L89" s="40"/>
      <c r="M89" s="56"/>
      <c r="N89" s="4">
        <v>1015</v>
      </c>
      <c r="O89" s="5">
        <v>0.72</v>
      </c>
      <c r="P89" s="42"/>
      <c r="Q89" s="67"/>
      <c r="R89" s="40"/>
      <c r="S89" s="40"/>
      <c r="T89" s="2">
        <v>6.7655019760131836</v>
      </c>
      <c r="U89" s="9">
        <v>1.0987499999999999</v>
      </c>
      <c r="V89" s="9">
        <v>0.71252227275437729</v>
      </c>
      <c r="W89" s="9">
        <v>5.296602215145116</v>
      </c>
      <c r="X89" s="9">
        <v>0</v>
      </c>
      <c r="Y89" s="14">
        <v>0</v>
      </c>
      <c r="Z89" s="9">
        <f t="shared" si="1"/>
        <v>5.296602215145116</v>
      </c>
      <c r="AA89" s="43"/>
      <c r="AC89" s="3">
        <v>90.925423151379533</v>
      </c>
      <c r="AD89" s="44" t="s">
        <v>101</v>
      </c>
      <c r="AE89" s="3">
        <v>83.859045620456101</v>
      </c>
      <c r="AF89" s="44" t="s">
        <v>101</v>
      </c>
      <c r="AG89" s="62"/>
      <c r="AH89" s="62"/>
    </row>
    <row r="90" spans="1:34" x14ac:dyDescent="0.25">
      <c r="A90" s="38">
        <v>215</v>
      </c>
      <c r="B90" s="41">
        <v>0</v>
      </c>
      <c r="C90" s="40"/>
      <c r="D90" s="18"/>
      <c r="E90" s="40"/>
      <c r="F90" s="40"/>
      <c r="G90" s="40"/>
      <c r="H90" s="40"/>
      <c r="I90" s="40"/>
      <c r="J90" s="40"/>
      <c r="K90" s="40"/>
      <c r="L90" s="40"/>
      <c r="M90" s="55" t="s">
        <v>124</v>
      </c>
      <c r="N90" s="4">
        <v>1020</v>
      </c>
      <c r="O90" s="59">
        <v>0.73</v>
      </c>
      <c r="P90" s="42"/>
      <c r="Q90" s="68">
        <v>129</v>
      </c>
      <c r="R90" s="40"/>
      <c r="S90" s="40"/>
      <c r="T90" s="2">
        <v>6.8202776908874512</v>
      </c>
      <c r="U90" s="9">
        <v>1.1114062499999999</v>
      </c>
      <c r="V90" s="9">
        <v>0.61434246488917255</v>
      </c>
      <c r="W90" s="9">
        <v>4.6567768588165448</v>
      </c>
      <c r="X90" s="9">
        <v>0</v>
      </c>
      <c r="Y90" s="14">
        <v>0</v>
      </c>
      <c r="Z90" s="9">
        <f t="shared" si="1"/>
        <v>4.6567768588165448</v>
      </c>
      <c r="AA90" s="43"/>
      <c r="AC90" s="3">
        <v>95.582200010196075</v>
      </c>
      <c r="AD90" s="44" t="s">
        <v>101</v>
      </c>
      <c r="AE90" s="3">
        <v>88.643384061772636</v>
      </c>
      <c r="AF90" s="44" t="s">
        <v>101</v>
      </c>
      <c r="AG90" s="62"/>
      <c r="AH90" s="62"/>
    </row>
    <row r="91" spans="1:34" x14ac:dyDescent="0.25">
      <c r="A91" s="38">
        <v>216</v>
      </c>
      <c r="B91" s="41">
        <v>0</v>
      </c>
      <c r="C91" s="40"/>
      <c r="D91" s="18"/>
      <c r="E91" s="19">
        <v>10.887499999999999</v>
      </c>
      <c r="F91" s="19">
        <v>13.7727259600002</v>
      </c>
      <c r="G91" s="19">
        <v>13.871899787132099</v>
      </c>
      <c r="H91" s="19">
        <v>13.359459277236276</v>
      </c>
      <c r="I91" s="19">
        <v>14.456622061654999</v>
      </c>
      <c r="J91" s="19">
        <v>17.35550372273795</v>
      </c>
      <c r="K91" s="19">
        <v>17.942255190415572</v>
      </c>
      <c r="L91" s="40"/>
      <c r="M91" s="38"/>
      <c r="N91" s="4">
        <v>1025</v>
      </c>
      <c r="O91" s="5">
        <v>0.71</v>
      </c>
      <c r="P91" s="42"/>
      <c r="Q91" s="67"/>
      <c r="R91" s="40"/>
      <c r="S91" s="40"/>
      <c r="T91" s="2">
        <v>7.21331787109375</v>
      </c>
      <c r="U91" s="9">
        <v>1.0860937499999999</v>
      </c>
      <c r="V91" s="9">
        <v>0.52913748724504983</v>
      </c>
      <c r="W91" s="9">
        <v>4.1454426942679694</v>
      </c>
      <c r="X91" s="9">
        <v>0</v>
      </c>
      <c r="Y91" s="14">
        <v>0</v>
      </c>
      <c r="Z91" s="9">
        <f t="shared" si="1"/>
        <v>4.1454426942679694</v>
      </c>
      <c r="AA91" s="43"/>
      <c r="AC91" s="3">
        <v>99.727642704464046</v>
      </c>
      <c r="AD91" s="19">
        <v>97.81920742689428</v>
      </c>
      <c r="AE91" s="3">
        <v>92.9163883385406</v>
      </c>
      <c r="AF91" s="19">
        <v>96.690322246203351</v>
      </c>
      <c r="AG91" s="62"/>
      <c r="AH91" s="62"/>
    </row>
    <row r="92" spans="1:34" x14ac:dyDescent="0.25">
      <c r="A92" s="38">
        <v>217</v>
      </c>
      <c r="B92" s="41">
        <v>0</v>
      </c>
      <c r="C92" s="19">
        <v>12.121212121212121</v>
      </c>
      <c r="D92" s="18"/>
      <c r="E92" s="19">
        <v>17.5</v>
      </c>
      <c r="F92" s="19">
        <v>13.652386672066974</v>
      </c>
      <c r="G92" s="19">
        <v>13.787489453092649</v>
      </c>
      <c r="H92" s="19">
        <v>13.1842415850659</v>
      </c>
      <c r="I92" s="19">
        <v>14.197456560128174</v>
      </c>
      <c r="J92" s="19">
        <v>16.794882886165126</v>
      </c>
      <c r="K92" s="19">
        <v>17.412097393673324</v>
      </c>
      <c r="L92" s="40"/>
      <c r="M92" s="38"/>
      <c r="N92" s="4">
        <v>1030</v>
      </c>
      <c r="O92" s="5">
        <v>0.69</v>
      </c>
      <c r="P92" s="42"/>
      <c r="Q92" s="67"/>
      <c r="R92" s="19">
        <v>33.700000000000003</v>
      </c>
      <c r="S92" s="40"/>
      <c r="T92" s="2">
        <v>7.2120461463928223</v>
      </c>
      <c r="U92" s="9">
        <v>1.06078125</v>
      </c>
      <c r="V92" s="9">
        <v>0.45431362151160348</v>
      </c>
      <c r="W92" s="9">
        <v>3.4756824411631784</v>
      </c>
      <c r="X92" s="9">
        <v>0</v>
      </c>
      <c r="Y92" s="14">
        <v>0</v>
      </c>
      <c r="Z92" s="9">
        <f t="shared" si="1"/>
        <v>3.4756824411631784</v>
      </c>
      <c r="AA92" s="43"/>
      <c r="AC92" s="3">
        <v>91.082113024415094</v>
      </c>
      <c r="AD92" s="19">
        <v>89.040359369323426</v>
      </c>
      <c r="AE92" s="3">
        <v>84.398420240991641</v>
      </c>
      <c r="AF92" s="19">
        <v>88.102207686336612</v>
      </c>
      <c r="AG92" s="62"/>
      <c r="AH92" s="62"/>
    </row>
    <row r="93" spans="1:34" x14ac:dyDescent="0.25">
      <c r="A93" s="38">
        <v>218</v>
      </c>
      <c r="B93" s="41">
        <v>0</v>
      </c>
      <c r="C93" s="40"/>
      <c r="D93" s="18"/>
      <c r="E93" s="40"/>
      <c r="F93" s="40"/>
      <c r="G93" s="40"/>
      <c r="H93" s="40"/>
      <c r="I93" s="40"/>
      <c r="J93" s="40"/>
      <c r="K93" s="40"/>
      <c r="L93" s="40"/>
      <c r="M93" s="38"/>
      <c r="N93" s="4">
        <v>1035</v>
      </c>
      <c r="O93" s="5">
        <v>0.67</v>
      </c>
      <c r="P93" s="42"/>
      <c r="Q93" s="67"/>
      <c r="R93" s="40"/>
      <c r="S93" s="40"/>
      <c r="T93" s="2">
        <v>5.0867977142333984</v>
      </c>
      <c r="U93" s="9">
        <v>1.0354687500000002</v>
      </c>
      <c r="V93" s="9">
        <v>0.62250476071942706</v>
      </c>
      <c r="W93" s="9">
        <v>3.2788695697428385</v>
      </c>
      <c r="X93" s="9">
        <v>0</v>
      </c>
      <c r="Y93" s="14">
        <v>0</v>
      </c>
      <c r="Z93" s="9">
        <f t="shared" si="1"/>
        <v>3.2788695697428385</v>
      </c>
      <c r="AA93" s="43"/>
      <c r="AC93" s="3">
        <v>94.360982594157932</v>
      </c>
      <c r="AD93" s="44" t="s">
        <v>101</v>
      </c>
      <c r="AE93" s="3">
        <v>87.804851393234472</v>
      </c>
      <c r="AF93" s="44" t="s">
        <v>101</v>
      </c>
      <c r="AG93" s="62"/>
      <c r="AH93" s="62"/>
    </row>
    <row r="94" spans="1:34" x14ac:dyDescent="0.25">
      <c r="A94" s="38">
        <v>219</v>
      </c>
      <c r="B94" s="41">
        <v>0</v>
      </c>
      <c r="C94" s="40"/>
      <c r="D94" s="18"/>
      <c r="E94" s="40"/>
      <c r="F94" s="40"/>
      <c r="G94" s="40"/>
      <c r="H94" s="40"/>
      <c r="I94" s="40"/>
      <c r="J94" s="40"/>
      <c r="K94" s="40"/>
      <c r="L94" s="40"/>
      <c r="M94" s="38"/>
      <c r="N94" s="4">
        <v>1040</v>
      </c>
      <c r="O94" s="5">
        <v>0.65</v>
      </c>
      <c r="P94" s="42"/>
      <c r="Q94" s="67"/>
      <c r="R94" s="40"/>
      <c r="S94" s="40"/>
      <c r="T94" s="2">
        <v>7.7008843421936035</v>
      </c>
      <c r="U94" s="9">
        <v>1.0101562500000001</v>
      </c>
      <c r="V94" s="9">
        <v>0.56425756305093855</v>
      </c>
      <c r="W94" s="9">
        <v>4.389414004934717</v>
      </c>
      <c r="X94" s="9">
        <v>0</v>
      </c>
      <c r="Y94" s="14">
        <v>0</v>
      </c>
      <c r="Z94" s="9">
        <f t="shared" si="1"/>
        <v>4.389414004934717</v>
      </c>
      <c r="AA94" s="43"/>
      <c r="AC94" s="3">
        <v>98.750396599092653</v>
      </c>
      <c r="AD94" s="44" t="s">
        <v>101</v>
      </c>
      <c r="AE94" s="3">
        <v>92.321826980669186</v>
      </c>
      <c r="AF94" s="44" t="s">
        <v>101</v>
      </c>
      <c r="AG94" s="62"/>
      <c r="AH94" s="62"/>
    </row>
    <row r="95" spans="1:34" x14ac:dyDescent="0.25">
      <c r="A95" s="38">
        <v>220</v>
      </c>
      <c r="B95" s="50">
        <v>40</v>
      </c>
      <c r="C95" s="40"/>
      <c r="D95" s="18"/>
      <c r="E95" s="40"/>
      <c r="F95" s="40"/>
      <c r="G95" s="40"/>
      <c r="H95" s="40"/>
      <c r="I95" s="40"/>
      <c r="J95" s="40"/>
      <c r="K95" s="40"/>
      <c r="L95" s="40"/>
      <c r="M95" s="38"/>
      <c r="N95" s="4">
        <v>1045</v>
      </c>
      <c r="O95" s="59">
        <v>0.63</v>
      </c>
      <c r="P95" s="42"/>
      <c r="Q95" s="67"/>
      <c r="R95" s="40"/>
      <c r="S95" s="40"/>
      <c r="T95" s="2">
        <v>7.9455575942993164</v>
      </c>
      <c r="U95" s="9">
        <v>0.98484375000000002</v>
      </c>
      <c r="V95" s="9">
        <v>0.48556063669891675</v>
      </c>
      <c r="W95" s="9">
        <v>3.7995764340364611</v>
      </c>
      <c r="X95" s="9">
        <v>3.3299999999999983</v>
      </c>
      <c r="Y95" s="14">
        <v>0</v>
      </c>
      <c r="Z95" s="9">
        <f t="shared" si="1"/>
        <v>7.1295764340364594</v>
      </c>
      <c r="AA95" s="43"/>
      <c r="AC95" s="3">
        <v>65.879973033129119</v>
      </c>
      <c r="AD95" s="44" t="s">
        <v>101</v>
      </c>
      <c r="AE95" s="3">
        <v>59.578964997205652</v>
      </c>
      <c r="AF95" s="44" t="s">
        <v>101</v>
      </c>
      <c r="AG95" s="62"/>
      <c r="AH95" s="62"/>
    </row>
    <row r="96" spans="1:34" x14ac:dyDescent="0.25">
      <c r="A96" s="38">
        <v>221</v>
      </c>
      <c r="B96" s="40"/>
      <c r="C96" s="40"/>
      <c r="D96" s="18"/>
      <c r="E96" s="40"/>
      <c r="F96" s="40"/>
      <c r="G96" s="40"/>
      <c r="H96" s="40"/>
      <c r="I96" s="40"/>
      <c r="J96" s="40"/>
      <c r="K96" s="40"/>
      <c r="L96" s="40"/>
      <c r="M96" s="38"/>
      <c r="N96" s="4">
        <v>1050</v>
      </c>
      <c r="O96" s="5">
        <v>0.62</v>
      </c>
      <c r="P96" s="42"/>
      <c r="Q96" s="67"/>
      <c r="R96" s="40"/>
      <c r="S96" s="40"/>
      <c r="T96" s="2">
        <v>5.4648027420043945</v>
      </c>
      <c r="U96" s="9">
        <v>0.97218749999999998</v>
      </c>
      <c r="V96" s="9">
        <v>1</v>
      </c>
      <c r="W96" s="9">
        <v>5.3128129157423976</v>
      </c>
      <c r="X96" s="9">
        <v>0</v>
      </c>
      <c r="Y96" s="14">
        <v>0</v>
      </c>
      <c r="Z96" s="9">
        <f t="shared" si="1"/>
        <v>5.3128129157423976</v>
      </c>
      <c r="AA96" s="43"/>
      <c r="AC96" s="3">
        <v>71.192785948871517</v>
      </c>
      <c r="AD96" s="44" t="s">
        <v>101</v>
      </c>
      <c r="AE96" s="3">
        <v>71.192785948871517</v>
      </c>
      <c r="AF96" s="44" t="s">
        <v>101</v>
      </c>
      <c r="AG96" s="62"/>
      <c r="AH96" s="62"/>
    </row>
    <row r="97" spans="1:34" x14ac:dyDescent="0.25">
      <c r="A97" s="38">
        <v>222</v>
      </c>
      <c r="B97" s="41"/>
      <c r="C97" s="40"/>
      <c r="D97" s="18"/>
      <c r="E97" s="40"/>
      <c r="F97" s="40"/>
      <c r="G97" s="40"/>
      <c r="H97" s="40"/>
      <c r="I97" s="40"/>
      <c r="J97" s="40"/>
      <c r="K97" s="40"/>
      <c r="L97" s="40"/>
      <c r="M97" s="38"/>
      <c r="N97" s="4">
        <v>1050</v>
      </c>
      <c r="O97" s="5">
        <v>0.61</v>
      </c>
      <c r="P97" s="42"/>
      <c r="Q97" s="67"/>
      <c r="R97" s="40"/>
      <c r="S97" s="40"/>
      <c r="T97" s="2">
        <v>6.2233529090881348</v>
      </c>
      <c r="U97" s="9">
        <v>0.95953124999999995</v>
      </c>
      <c r="V97" s="9">
        <v>0.88806484706155275</v>
      </c>
      <c r="W97" s="9">
        <v>5.3030806516226061</v>
      </c>
      <c r="X97" s="9">
        <v>0</v>
      </c>
      <c r="Y97" s="14">
        <v>0</v>
      </c>
      <c r="Z97" s="9">
        <f t="shared" si="1"/>
        <v>5.3030806516226061</v>
      </c>
      <c r="AA97" s="43"/>
      <c r="AC97" s="3">
        <v>76.495866600494125</v>
      </c>
      <c r="AD97" s="44" t="s">
        <v>101</v>
      </c>
      <c r="AE97" s="3">
        <v>76.495866600494125</v>
      </c>
      <c r="AF97" s="44" t="s">
        <v>101</v>
      </c>
      <c r="AG97" s="62"/>
      <c r="AH97" s="62"/>
    </row>
    <row r="98" spans="1:34" x14ac:dyDescent="0.25">
      <c r="A98" s="38">
        <v>223</v>
      </c>
      <c r="B98" s="41"/>
      <c r="C98" s="40"/>
      <c r="D98" s="18"/>
      <c r="E98" s="19">
        <v>17.324999999999999</v>
      </c>
      <c r="F98" s="19">
        <v>14.865612540691625</v>
      </c>
      <c r="G98" s="19">
        <v>12.981838378615175</v>
      </c>
      <c r="H98" s="19">
        <v>12.527019589562375</v>
      </c>
      <c r="I98" s="19">
        <v>13.783995691158598</v>
      </c>
      <c r="J98" s="19">
        <v>16.362665871003923</v>
      </c>
      <c r="K98" s="19">
        <v>17.009858028489649</v>
      </c>
      <c r="L98" s="40"/>
      <c r="M98" s="38"/>
      <c r="N98" s="4">
        <v>1050</v>
      </c>
      <c r="O98" s="5">
        <v>0.6</v>
      </c>
      <c r="P98" s="42"/>
      <c r="Q98" s="67"/>
      <c r="R98" s="40"/>
      <c r="S98" s="40"/>
      <c r="T98" s="2">
        <v>6.2743253707885742</v>
      </c>
      <c r="U98" s="9">
        <v>0.94687499999999991</v>
      </c>
      <c r="V98" s="9">
        <v>0.78868477549762628</v>
      </c>
      <c r="W98" s="9">
        <v>4.6855776988350391</v>
      </c>
      <c r="X98" s="9">
        <v>0</v>
      </c>
      <c r="Y98" s="14">
        <v>0</v>
      </c>
      <c r="Z98" s="9">
        <f t="shared" si="1"/>
        <v>4.6855776988350391</v>
      </c>
      <c r="AA98" s="43"/>
      <c r="AC98" s="3">
        <v>81.181444299329158</v>
      </c>
      <c r="AD98" s="19">
        <v>90.051800973392474</v>
      </c>
      <c r="AE98" s="3">
        <v>81.181444299329158</v>
      </c>
      <c r="AF98" s="19">
        <v>90.051800973392474</v>
      </c>
      <c r="AG98" s="62"/>
      <c r="AH98" s="62"/>
    </row>
    <row r="99" spans="1:34" x14ac:dyDescent="0.25">
      <c r="A99" s="38">
        <v>224</v>
      </c>
      <c r="B99" s="41"/>
      <c r="C99" s="40"/>
      <c r="D99" s="18"/>
      <c r="E99" s="19">
        <v>17.337499999999999</v>
      </c>
      <c r="F99" s="19">
        <v>14.495429290000001</v>
      </c>
      <c r="G99" s="19">
        <v>12.879027839999999</v>
      </c>
      <c r="H99" s="19">
        <v>12.768786560000001</v>
      </c>
      <c r="I99" s="19">
        <v>14.252238582499999</v>
      </c>
      <c r="J99" s="19">
        <v>16.6029888425</v>
      </c>
      <c r="K99" s="19">
        <v>16.810918792500001</v>
      </c>
      <c r="L99" s="40"/>
      <c r="M99" s="55" t="s">
        <v>127</v>
      </c>
      <c r="N99" s="4">
        <v>1050</v>
      </c>
      <c r="O99" s="59">
        <v>0.57999999999999996</v>
      </c>
      <c r="P99" s="42"/>
      <c r="Q99" s="68">
        <v>164</v>
      </c>
      <c r="R99" s="40"/>
      <c r="S99" s="40"/>
      <c r="T99" s="2">
        <v>6.574882984161377</v>
      </c>
      <c r="U99" s="9">
        <v>0.92156249999999995</v>
      </c>
      <c r="V99" s="9">
        <v>0.7008767488770834</v>
      </c>
      <c r="W99" s="9">
        <v>4.2467282866997955</v>
      </c>
      <c r="X99" s="9">
        <v>0</v>
      </c>
      <c r="Y99" s="14">
        <v>0</v>
      </c>
      <c r="Z99" s="9">
        <f t="shared" si="1"/>
        <v>4.2467282866997955</v>
      </c>
      <c r="AA99" s="43"/>
      <c r="AC99" s="3">
        <v>85.42817258602895</v>
      </c>
      <c r="AD99" s="19">
        <v>90.726731429999987</v>
      </c>
      <c r="AE99" s="3">
        <v>85.42817258602895</v>
      </c>
      <c r="AF99" s="19">
        <v>90.726731430000001</v>
      </c>
      <c r="AG99" s="62"/>
      <c r="AH99" s="62"/>
    </row>
    <row r="100" spans="1:34" x14ac:dyDescent="0.25">
      <c r="A100" s="38">
        <v>225</v>
      </c>
      <c r="B100" s="41"/>
      <c r="C100" s="19">
        <v>0</v>
      </c>
      <c r="D100" s="18"/>
      <c r="E100" s="40"/>
      <c r="F100" s="40"/>
      <c r="G100" s="40"/>
      <c r="H100" s="40"/>
      <c r="I100" s="40"/>
      <c r="J100" s="40"/>
      <c r="K100" s="40"/>
      <c r="L100" s="40"/>
      <c r="M100" s="38"/>
      <c r="N100" s="4">
        <v>1050</v>
      </c>
      <c r="O100" s="5">
        <v>0.56000000000000005</v>
      </c>
      <c r="P100" s="42"/>
      <c r="Q100" s="42"/>
      <c r="R100" s="40"/>
      <c r="S100" s="40"/>
      <c r="T100" s="2">
        <v>6.4370017051696777</v>
      </c>
      <c r="U100" s="9">
        <v>0.8962500000000001</v>
      </c>
      <c r="V100" s="9">
        <v>0.62129278838882596</v>
      </c>
      <c r="W100" s="9">
        <v>3.5843392291731404</v>
      </c>
      <c r="X100" s="9">
        <v>0</v>
      </c>
      <c r="Y100" s="14">
        <v>0</v>
      </c>
      <c r="Z100" s="9">
        <f t="shared" si="1"/>
        <v>3.5843392291731404</v>
      </c>
      <c r="AA100" s="43"/>
      <c r="AC100" s="3">
        <v>89.012511815202089</v>
      </c>
      <c r="AD100" s="44" t="s">
        <v>101</v>
      </c>
      <c r="AE100" s="3">
        <v>89.012511815202089</v>
      </c>
      <c r="AF100" s="44" t="s">
        <v>101</v>
      </c>
      <c r="AG100" s="62"/>
      <c r="AH100" s="62"/>
    </row>
    <row r="101" spans="1:34" x14ac:dyDescent="0.25">
      <c r="A101" s="38">
        <v>226</v>
      </c>
      <c r="B101" s="41"/>
      <c r="C101" s="40"/>
      <c r="D101" s="18"/>
      <c r="E101" s="19">
        <v>12.675000000000001</v>
      </c>
      <c r="F101" s="19">
        <v>14.3944345585506</v>
      </c>
      <c r="G101" s="19">
        <v>12.6116547328811</v>
      </c>
      <c r="H101" s="19">
        <v>12.544517526916</v>
      </c>
      <c r="I101" s="19">
        <v>14.024294582036024</v>
      </c>
      <c r="J101" s="19">
        <v>16.641396045726374</v>
      </c>
      <c r="K101" s="19">
        <v>16.915310780942274</v>
      </c>
      <c r="L101" s="40"/>
      <c r="M101" s="56"/>
      <c r="N101" s="4">
        <v>1050</v>
      </c>
      <c r="O101" s="5">
        <v>0.54</v>
      </c>
      <c r="P101" s="42"/>
      <c r="Q101" s="42"/>
      <c r="R101" s="40"/>
      <c r="S101" s="40"/>
      <c r="T101" s="2">
        <v>4.8326382637023926</v>
      </c>
      <c r="U101" s="9">
        <v>0.87093749999999992</v>
      </c>
      <c r="V101" s="9">
        <v>0.55412204132586662</v>
      </c>
      <c r="W101" s="9">
        <v>2.33225860473331</v>
      </c>
      <c r="X101" s="9">
        <v>0</v>
      </c>
      <c r="Y101" s="14">
        <v>0</v>
      </c>
      <c r="Z101" s="9">
        <f t="shared" si="1"/>
        <v>2.33225860473331</v>
      </c>
      <c r="AA101" s="43"/>
      <c r="AC101" s="3">
        <v>91.344770419935401</v>
      </c>
      <c r="AD101" s="19">
        <v>99.498392044956901</v>
      </c>
      <c r="AE101" s="3">
        <v>91.344770419935401</v>
      </c>
      <c r="AF101" s="19">
        <v>99.498392044956915</v>
      </c>
      <c r="AG101" s="62"/>
      <c r="AH101" s="62"/>
    </row>
    <row r="102" spans="1:34" x14ac:dyDescent="0.25">
      <c r="A102" s="38">
        <v>227</v>
      </c>
      <c r="B102" s="50">
        <v>7</v>
      </c>
      <c r="C102" s="40"/>
      <c r="D102" s="18"/>
      <c r="E102" s="40"/>
      <c r="F102" s="40"/>
      <c r="G102" s="40"/>
      <c r="H102" s="40"/>
      <c r="I102" s="40"/>
      <c r="J102" s="40"/>
      <c r="K102" s="40"/>
      <c r="L102" s="40"/>
      <c r="M102" s="38"/>
      <c r="N102" s="4">
        <v>1050</v>
      </c>
      <c r="O102" s="5">
        <v>0.52</v>
      </c>
      <c r="P102" s="42"/>
      <c r="Q102" s="42"/>
      <c r="R102" s="40"/>
      <c r="S102" s="40"/>
      <c r="T102" s="2">
        <v>4.8630204200744629</v>
      </c>
      <c r="U102" s="9">
        <v>0.84562499999999996</v>
      </c>
      <c r="V102" s="9">
        <v>0.51041536547641275</v>
      </c>
      <c r="W102" s="9">
        <v>2.0989768417673171</v>
      </c>
      <c r="X102" s="9">
        <v>2.5199999999999996</v>
      </c>
      <c r="Y102" s="14">
        <v>0</v>
      </c>
      <c r="Z102" s="9">
        <f t="shared" si="1"/>
        <v>4.6189768417673172</v>
      </c>
      <c r="AA102" s="43"/>
      <c r="AC102" s="3">
        <v>88.963747261702707</v>
      </c>
      <c r="AD102" s="44" t="s">
        <v>101</v>
      </c>
      <c r="AE102" s="3">
        <v>88.963747261702707</v>
      </c>
      <c r="AF102" s="44" t="s">
        <v>101</v>
      </c>
      <c r="AG102" s="62"/>
      <c r="AH102" s="62"/>
    </row>
    <row r="103" spans="1:34" x14ac:dyDescent="0.25">
      <c r="A103" s="38">
        <v>228</v>
      </c>
      <c r="B103" s="50">
        <v>1</v>
      </c>
      <c r="C103" s="40"/>
      <c r="D103" s="18"/>
      <c r="E103" s="40"/>
      <c r="F103" s="40"/>
      <c r="G103" s="40"/>
      <c r="H103" s="40"/>
      <c r="I103" s="40"/>
      <c r="J103" s="40"/>
      <c r="K103" s="40"/>
      <c r="L103" s="40"/>
      <c r="M103" s="56"/>
      <c r="N103" s="4">
        <v>1050</v>
      </c>
      <c r="O103" s="5">
        <v>0.5</v>
      </c>
      <c r="P103" s="42"/>
      <c r="Q103" s="42"/>
      <c r="R103" s="40"/>
      <c r="S103" s="40"/>
      <c r="T103" s="2">
        <v>6.1531119346618652</v>
      </c>
      <c r="U103" s="9">
        <v>0.8203125</v>
      </c>
      <c r="V103" s="9">
        <v>0.55503589218632232</v>
      </c>
      <c r="W103" s="9">
        <v>2.8015295867158003</v>
      </c>
      <c r="X103" s="9">
        <v>0.375</v>
      </c>
      <c r="Y103" s="14">
        <v>0</v>
      </c>
      <c r="Z103" s="9">
        <f t="shared" si="1"/>
        <v>3.1765295867158003</v>
      </c>
      <c r="AA103" s="43"/>
      <c r="AC103" s="3">
        <v>91.140276848418509</v>
      </c>
      <c r="AD103" s="44" t="s">
        <v>101</v>
      </c>
      <c r="AE103" s="3">
        <v>91.140276848418509</v>
      </c>
      <c r="AF103" s="44" t="s">
        <v>101</v>
      </c>
      <c r="AG103" s="62"/>
      <c r="AH103" s="62"/>
    </row>
    <row r="104" spans="1:34" x14ac:dyDescent="0.25">
      <c r="A104" s="38">
        <v>229</v>
      </c>
      <c r="B104" s="41"/>
      <c r="C104" s="40"/>
      <c r="D104" s="18"/>
      <c r="E104" s="40"/>
      <c r="F104" s="40"/>
      <c r="G104" s="40"/>
      <c r="H104" s="40"/>
      <c r="I104" s="40"/>
      <c r="J104" s="40"/>
      <c r="K104" s="40"/>
      <c r="L104" s="40"/>
      <c r="M104" s="38"/>
      <c r="N104" s="4">
        <v>1050</v>
      </c>
      <c r="O104" s="59">
        <v>0.47</v>
      </c>
      <c r="P104" s="42"/>
      <c r="Q104" s="42"/>
      <c r="R104" s="40"/>
      <c r="S104" s="40"/>
      <c r="T104" s="2">
        <v>5.5237393379211426</v>
      </c>
      <c r="U104" s="9">
        <v>0.78234374999999989</v>
      </c>
      <c r="V104" s="9">
        <v>0.51424758812335536</v>
      </c>
      <c r="W104" s="9">
        <v>2.2223018979943547</v>
      </c>
      <c r="X104" s="9">
        <v>0</v>
      </c>
      <c r="Y104" s="14">
        <v>0</v>
      </c>
      <c r="Z104" s="9">
        <f t="shared" si="1"/>
        <v>2.2223018979943547</v>
      </c>
      <c r="AA104" s="43"/>
      <c r="AC104" s="3">
        <v>93.362578746412865</v>
      </c>
      <c r="AD104" s="44" t="s">
        <v>101</v>
      </c>
      <c r="AE104" s="3">
        <v>93.362578746412865</v>
      </c>
      <c r="AF104" s="44" t="s">
        <v>101</v>
      </c>
      <c r="AG104" s="62"/>
      <c r="AH104" s="62"/>
    </row>
    <row r="105" spans="1:34" x14ac:dyDescent="0.25">
      <c r="A105" s="38">
        <v>230</v>
      </c>
      <c r="B105" s="41"/>
      <c r="C105" s="40"/>
      <c r="D105" s="18"/>
      <c r="E105" s="19">
        <v>13.525</v>
      </c>
      <c r="F105" s="19">
        <v>14.000043238594699</v>
      </c>
      <c r="G105" s="19">
        <v>12.434458372571175</v>
      </c>
      <c r="H105" s="19">
        <v>12.307444538568475</v>
      </c>
      <c r="I105" s="19">
        <v>14.025445319427924</v>
      </c>
      <c r="J105" s="19">
        <v>16.327891885451976</v>
      </c>
      <c r="K105" s="19">
        <v>16.929254697409824</v>
      </c>
      <c r="L105" s="40"/>
      <c r="M105" s="38"/>
      <c r="N105" s="4">
        <v>1050</v>
      </c>
      <c r="O105" s="5">
        <v>0.48</v>
      </c>
      <c r="P105" s="42"/>
      <c r="Q105" s="42"/>
      <c r="R105" s="40"/>
      <c r="S105" s="40"/>
      <c r="T105" s="2">
        <v>5.4507565498352051</v>
      </c>
      <c r="U105" s="9">
        <v>0.79500000000000004</v>
      </c>
      <c r="V105" s="9">
        <v>0.47260150801108075</v>
      </c>
      <c r="W105" s="9">
        <v>2.0479484333764479</v>
      </c>
      <c r="X105" s="9">
        <v>0</v>
      </c>
      <c r="Y105" s="14">
        <v>0</v>
      </c>
      <c r="Z105" s="9">
        <f t="shared" si="1"/>
        <v>2.0479484333764479</v>
      </c>
      <c r="AA105" s="43"/>
      <c r="AC105" s="3">
        <v>95.410527179789312</v>
      </c>
      <c r="AD105" s="19">
        <v>100.64937405079694</v>
      </c>
      <c r="AE105" s="3">
        <v>95.410527179789312</v>
      </c>
      <c r="AF105" s="19">
        <v>100.64937405079695</v>
      </c>
      <c r="AG105" s="62"/>
      <c r="AH105" s="62"/>
    </row>
    <row r="106" spans="1:34" x14ac:dyDescent="0.25">
      <c r="A106" s="38">
        <v>231</v>
      </c>
      <c r="B106" s="41"/>
      <c r="C106" s="19">
        <v>15.088383838383837</v>
      </c>
      <c r="D106" s="18"/>
      <c r="E106" s="40"/>
      <c r="F106" s="40"/>
      <c r="G106" s="40"/>
      <c r="H106" s="40"/>
      <c r="I106" s="40"/>
      <c r="J106" s="40"/>
      <c r="K106" s="40"/>
      <c r="L106" s="40"/>
      <c r="M106" s="38"/>
      <c r="N106" s="4">
        <v>1050</v>
      </c>
      <c r="O106" s="5">
        <v>0.48</v>
      </c>
      <c r="P106" s="42"/>
      <c r="Q106" s="42"/>
      <c r="R106" s="40"/>
      <c r="S106" s="40"/>
      <c r="T106" s="2">
        <v>6.2974848747253418</v>
      </c>
      <c r="U106" s="9">
        <v>0.79500000000000004</v>
      </c>
      <c r="V106" s="9">
        <v>0.4342228230092019</v>
      </c>
      <c r="W106" s="9">
        <v>2.1739367698279857</v>
      </c>
      <c r="X106" s="9">
        <v>0.48796960135831036</v>
      </c>
      <c r="Y106" s="14">
        <v>0</v>
      </c>
      <c r="Z106" s="9">
        <f t="shared" si="1"/>
        <v>2.661906371186296</v>
      </c>
      <c r="AA106" s="43"/>
      <c r="AC106" s="3">
        <v>82.984049712591769</v>
      </c>
      <c r="AD106" s="44" t="s">
        <v>101</v>
      </c>
      <c r="AE106" s="3">
        <v>82.984049712591769</v>
      </c>
      <c r="AF106" s="44" t="s">
        <v>101</v>
      </c>
      <c r="AG106" s="62"/>
      <c r="AH106" s="62"/>
    </row>
    <row r="107" spans="1:34" x14ac:dyDescent="0.25">
      <c r="A107" s="38">
        <v>232</v>
      </c>
      <c r="B107" s="41"/>
      <c r="C107" s="40"/>
      <c r="D107" s="18"/>
      <c r="E107" s="19">
        <v>17.662500000000001</v>
      </c>
      <c r="F107" s="19">
        <v>14.52543213082185</v>
      </c>
      <c r="G107" s="19">
        <v>13.015596246958372</v>
      </c>
      <c r="H107" s="19">
        <v>12.313490571953775</v>
      </c>
      <c r="I107" s="19">
        <v>13.838250033416049</v>
      </c>
      <c r="J107" s="19">
        <v>16.347330376790623</v>
      </c>
      <c r="K107" s="19">
        <v>16.898449151031198</v>
      </c>
      <c r="L107" s="40"/>
      <c r="M107" s="38"/>
      <c r="N107" s="4">
        <v>1050</v>
      </c>
      <c r="O107" s="5">
        <v>0.48</v>
      </c>
      <c r="P107" s="42"/>
      <c r="Q107" s="42"/>
      <c r="R107" s="40"/>
      <c r="S107" s="40"/>
      <c r="T107" s="2">
        <v>6.2449674606323242</v>
      </c>
      <c r="U107" s="9">
        <v>0.79500000000000004</v>
      </c>
      <c r="V107" s="9">
        <v>0.66709580780903721</v>
      </c>
      <c r="W107" s="9">
        <v>3.3119633322488795</v>
      </c>
      <c r="X107" s="9">
        <v>0</v>
      </c>
      <c r="Y107" s="14">
        <v>0</v>
      </c>
      <c r="Z107" s="9">
        <f t="shared" si="1"/>
        <v>3.3119633322488795</v>
      </c>
      <c r="AA107" s="43"/>
      <c r="AC107" s="3">
        <v>86.296013044840649</v>
      </c>
      <c r="AD107" s="19">
        <v>91.105405650798019</v>
      </c>
      <c r="AE107" s="3">
        <v>86.296013044840649</v>
      </c>
      <c r="AF107" s="19">
        <v>91.105405650798005</v>
      </c>
      <c r="AG107" s="62"/>
      <c r="AH107" s="62"/>
    </row>
    <row r="108" spans="1:34" x14ac:dyDescent="0.25">
      <c r="A108" s="38">
        <v>233</v>
      </c>
      <c r="B108" s="41"/>
      <c r="C108" s="40"/>
      <c r="D108" s="18"/>
      <c r="E108" s="40"/>
      <c r="F108" s="40"/>
      <c r="G108" s="40"/>
      <c r="H108" s="40"/>
      <c r="I108" s="40"/>
      <c r="J108" s="40"/>
      <c r="K108" s="40"/>
      <c r="L108" s="40"/>
      <c r="M108" s="38"/>
      <c r="N108" s="4">
        <v>1050</v>
      </c>
      <c r="O108" s="59">
        <v>0.49</v>
      </c>
      <c r="P108" s="42"/>
      <c r="Q108" s="42"/>
      <c r="R108" s="40"/>
      <c r="S108" s="40"/>
      <c r="T108" s="2">
        <v>5.9206027984619141</v>
      </c>
      <c r="U108" s="9">
        <v>0.80765624999999996</v>
      </c>
      <c r="V108" s="9">
        <v>0.60502940252529236</v>
      </c>
      <c r="W108" s="9">
        <v>2.8931367689808583</v>
      </c>
      <c r="X108" s="9">
        <v>0</v>
      </c>
      <c r="Y108" s="14">
        <v>0</v>
      </c>
      <c r="Z108" s="9">
        <f t="shared" si="1"/>
        <v>2.8931367689808583</v>
      </c>
      <c r="AA108" s="43"/>
      <c r="AC108" s="3">
        <v>89.189149813821501</v>
      </c>
      <c r="AD108" s="44" t="s">
        <v>101</v>
      </c>
      <c r="AE108" s="3">
        <v>89.189149813821501</v>
      </c>
      <c r="AF108" s="44" t="s">
        <v>101</v>
      </c>
      <c r="AG108" s="62"/>
      <c r="AH108" s="62"/>
    </row>
    <row r="109" spans="1:34" x14ac:dyDescent="0.25">
      <c r="A109" s="38">
        <v>234</v>
      </c>
      <c r="B109" s="41"/>
      <c r="C109" s="40"/>
      <c r="D109" s="18"/>
      <c r="E109" s="40"/>
      <c r="F109" s="40"/>
      <c r="G109" s="40"/>
      <c r="H109" s="40"/>
      <c r="I109" s="40"/>
      <c r="J109" s="40"/>
      <c r="K109" s="40"/>
      <c r="L109" s="40"/>
      <c r="M109" s="38"/>
      <c r="N109" s="4">
        <v>1050</v>
      </c>
      <c r="O109" s="5">
        <v>0.48</v>
      </c>
      <c r="P109" s="42"/>
      <c r="Q109" s="42"/>
      <c r="R109" s="40"/>
      <c r="S109" s="40"/>
      <c r="T109" s="2">
        <v>6.524383544921875</v>
      </c>
      <c r="U109" s="9">
        <v>0.79500000000000004</v>
      </c>
      <c r="V109" s="9">
        <v>0.55081183390174704</v>
      </c>
      <c r="W109" s="9">
        <v>2.8569975940381558</v>
      </c>
      <c r="X109" s="9">
        <v>0</v>
      </c>
      <c r="Y109" s="14">
        <v>0</v>
      </c>
      <c r="Z109" s="9">
        <f t="shared" si="1"/>
        <v>2.8569975940381558</v>
      </c>
      <c r="AA109" s="43"/>
      <c r="AC109" s="3">
        <v>92.046147407859664</v>
      </c>
      <c r="AD109" s="44" t="s">
        <v>101</v>
      </c>
      <c r="AE109" s="3">
        <v>92.046147407859664</v>
      </c>
      <c r="AF109" s="44" t="s">
        <v>101</v>
      </c>
      <c r="AG109" s="62"/>
      <c r="AH109" s="62"/>
    </row>
    <row r="110" spans="1:34" x14ac:dyDescent="0.25">
      <c r="A110" s="38">
        <v>235</v>
      </c>
      <c r="B110" s="41"/>
      <c r="C110" s="40"/>
      <c r="D110" s="18"/>
      <c r="E110" s="40"/>
      <c r="F110" s="40"/>
      <c r="G110" s="40"/>
      <c r="H110" s="40"/>
      <c r="I110" s="40"/>
      <c r="J110" s="40"/>
      <c r="K110" s="40"/>
      <c r="L110" s="40"/>
      <c r="M110" s="56"/>
      <c r="N110" s="4">
        <v>1050</v>
      </c>
      <c r="O110" s="5">
        <v>0.46</v>
      </c>
      <c r="P110" s="42"/>
      <c r="Q110" s="42"/>
      <c r="R110" s="40"/>
      <c r="S110" s="40"/>
      <c r="T110" s="2">
        <v>6.7592730522155762</v>
      </c>
      <c r="U110" s="9">
        <v>0.76968750000000008</v>
      </c>
      <c r="V110" s="9">
        <v>0.49727151573468248</v>
      </c>
      <c r="W110" s="9">
        <v>2.5870689729624403</v>
      </c>
      <c r="X110" s="9">
        <v>0</v>
      </c>
      <c r="Y110" s="14">
        <v>0</v>
      </c>
      <c r="Z110" s="9">
        <f t="shared" si="1"/>
        <v>2.5870689729624403</v>
      </c>
      <c r="AA110" s="43"/>
      <c r="AC110" s="3">
        <v>94.633216380822105</v>
      </c>
      <c r="AD110" s="44" t="s">
        <v>101</v>
      </c>
      <c r="AE110" s="3">
        <v>94.633216380822105</v>
      </c>
      <c r="AF110" s="44" t="s">
        <v>101</v>
      </c>
      <c r="AG110" s="62"/>
      <c r="AH110" s="62"/>
    </row>
    <row r="111" spans="1:34" x14ac:dyDescent="0.25">
      <c r="A111" s="38">
        <v>236</v>
      </c>
      <c r="B111" s="41"/>
      <c r="C111" s="40"/>
      <c r="D111" s="18"/>
      <c r="E111" s="19">
        <v>13.525</v>
      </c>
      <c r="F111" s="19">
        <v>14.000043238594699</v>
      </c>
      <c r="G111" s="19">
        <v>12.434458372571175</v>
      </c>
      <c r="H111" s="19">
        <v>12.307444538568475</v>
      </c>
      <c r="I111" s="19">
        <v>14.025445319427924</v>
      </c>
      <c r="J111" s="19">
        <v>16.327891885451976</v>
      </c>
      <c r="K111" s="19">
        <v>16.929254697409824</v>
      </c>
      <c r="L111" s="40"/>
      <c r="M111" s="55" t="s">
        <v>128</v>
      </c>
      <c r="N111" s="4">
        <v>1050</v>
      </c>
      <c r="O111" s="5">
        <v>0.44</v>
      </c>
      <c r="P111" s="42"/>
      <c r="Q111" s="42"/>
      <c r="R111" s="40"/>
      <c r="S111" s="40"/>
      <c r="T111" s="2">
        <v>4.6104931831359863</v>
      </c>
      <c r="U111" s="9">
        <v>0.74437500000000001</v>
      </c>
      <c r="V111" s="9">
        <v>0.44878967724045665</v>
      </c>
      <c r="W111" s="9">
        <v>1.5402173883540624</v>
      </c>
      <c r="X111" s="9">
        <v>0</v>
      </c>
      <c r="Y111" s="14">
        <v>0</v>
      </c>
      <c r="Z111" s="9">
        <f t="shared" si="1"/>
        <v>1.5402173883540624</v>
      </c>
      <c r="AA111" s="43"/>
      <c r="AC111" s="3">
        <v>96.173433769176171</v>
      </c>
      <c r="AD111" s="19">
        <v>100.64937405079694</v>
      </c>
      <c r="AE111" s="3">
        <v>96.173433769176171</v>
      </c>
      <c r="AF111" s="19">
        <v>100.64937405079695</v>
      </c>
      <c r="AG111" s="62"/>
      <c r="AH111" s="62"/>
    </row>
    <row r="112" spans="1:34" x14ac:dyDescent="0.25">
      <c r="A112" s="38">
        <v>237</v>
      </c>
      <c r="B112" s="41"/>
      <c r="C112" s="19">
        <v>0</v>
      </c>
      <c r="D112" s="18"/>
      <c r="E112" s="40"/>
      <c r="F112" s="40"/>
      <c r="G112" s="40"/>
      <c r="H112" s="40"/>
      <c r="I112" s="40"/>
      <c r="J112" s="40"/>
      <c r="K112" s="40"/>
      <c r="L112" s="40"/>
      <c r="M112" s="38"/>
      <c r="N112" s="4">
        <v>1050</v>
      </c>
      <c r="O112" s="5">
        <v>0.42</v>
      </c>
      <c r="P112" s="42"/>
      <c r="Q112" s="42"/>
      <c r="R112" s="40"/>
      <c r="S112" s="40"/>
      <c r="T112" s="2">
        <v>4.4339051246643066</v>
      </c>
      <c r="U112" s="9">
        <v>0.71906249999999994</v>
      </c>
      <c r="V112" s="9">
        <v>0.41992590458940399</v>
      </c>
      <c r="W112" s="9">
        <v>1.3388308244994749</v>
      </c>
      <c r="X112" s="9">
        <v>0</v>
      </c>
      <c r="Y112" s="14">
        <v>0</v>
      </c>
      <c r="Z112" s="9">
        <f t="shared" si="1"/>
        <v>1.3388308244994749</v>
      </c>
      <c r="AA112" s="43"/>
      <c r="AC112" s="3">
        <v>97.512264593675653</v>
      </c>
      <c r="AD112" s="44" t="s">
        <v>101</v>
      </c>
      <c r="AE112" s="3">
        <v>97.512264593675653</v>
      </c>
      <c r="AF112" s="44" t="s">
        <v>101</v>
      </c>
      <c r="AG112" s="62"/>
      <c r="AH112" s="62"/>
    </row>
    <row r="113" spans="1:34" x14ac:dyDescent="0.25">
      <c r="A113" s="38">
        <v>238</v>
      </c>
      <c r="B113" s="50">
        <v>2.032</v>
      </c>
      <c r="C113" s="40"/>
      <c r="D113" s="18"/>
      <c r="E113" s="19">
        <v>10.616666666666665</v>
      </c>
      <c r="F113" s="19">
        <v>13.827517205382051</v>
      </c>
      <c r="G113" s="19">
        <v>11.967181952463049</v>
      </c>
      <c r="H113" s="19">
        <v>11.694607995944132</v>
      </c>
      <c r="I113" s="19">
        <v>13.630691104682498</v>
      </c>
      <c r="J113" s="19">
        <v>16.264227501159176</v>
      </c>
      <c r="K113" s="19">
        <v>16.881768656721547</v>
      </c>
      <c r="L113" s="40"/>
      <c r="M113" s="38"/>
      <c r="N113" s="4">
        <v>1050</v>
      </c>
      <c r="O113" s="5">
        <v>0.4</v>
      </c>
      <c r="P113" s="42"/>
      <c r="Q113" s="42"/>
      <c r="R113" s="40"/>
      <c r="S113" s="40"/>
      <c r="T113" s="2">
        <v>4.6884551048278809</v>
      </c>
      <c r="U113" s="9">
        <v>0.69375000000000009</v>
      </c>
      <c r="V113" s="9">
        <v>0.39483612906241133</v>
      </c>
      <c r="W113" s="9">
        <v>1.2842502037557428</v>
      </c>
      <c r="X113" s="9">
        <v>0.91439999999999988</v>
      </c>
      <c r="Y113" s="14">
        <v>0</v>
      </c>
      <c r="Z113" s="9">
        <f t="shared" si="1"/>
        <v>2.1986502037557427</v>
      </c>
      <c r="AA113" s="43"/>
      <c r="AC113" s="3">
        <v>97.678914797431403</v>
      </c>
      <c r="AD113" s="19">
        <v>108.76979103863229</v>
      </c>
      <c r="AE113" s="3">
        <v>97.678914797431403</v>
      </c>
      <c r="AF113" s="19">
        <v>108.76979103863229</v>
      </c>
      <c r="AG113" s="62"/>
      <c r="AH113" s="62"/>
    </row>
    <row r="114" spans="1:34" x14ac:dyDescent="0.25">
      <c r="A114" s="38">
        <v>239</v>
      </c>
      <c r="B114" s="41"/>
      <c r="C114" s="40"/>
      <c r="D114" s="18"/>
      <c r="E114" s="40"/>
      <c r="F114" s="40"/>
      <c r="G114" s="40"/>
      <c r="H114" s="40"/>
      <c r="I114" s="40"/>
      <c r="J114" s="40"/>
      <c r="K114" s="40"/>
      <c r="L114" s="40"/>
      <c r="M114" s="55" t="s">
        <v>128</v>
      </c>
      <c r="N114" s="4">
        <v>1050</v>
      </c>
      <c r="O114" s="59">
        <v>0.38</v>
      </c>
      <c r="P114" s="42"/>
      <c r="Q114" s="42"/>
      <c r="R114" s="40"/>
      <c r="S114" s="40"/>
      <c r="T114" s="2">
        <v>7.3216028213500977</v>
      </c>
      <c r="U114" s="9">
        <v>0.66843749999999991</v>
      </c>
      <c r="V114" s="9">
        <v>0.39171309355467832</v>
      </c>
      <c r="W114" s="9">
        <v>1.9170571534058263</v>
      </c>
      <c r="X114" s="9">
        <v>0</v>
      </c>
      <c r="Y114" s="14">
        <v>0</v>
      </c>
      <c r="Z114" s="9">
        <f t="shared" si="1"/>
        <v>1.9170571534058263</v>
      </c>
      <c r="AA114" s="43"/>
      <c r="AC114" s="3">
        <v>99.595971950837225</v>
      </c>
      <c r="AD114" s="44" t="s">
        <v>101</v>
      </c>
      <c r="AE114" s="3">
        <v>99.595971950837225</v>
      </c>
      <c r="AF114" s="44" t="s">
        <v>101</v>
      </c>
      <c r="AG114" s="62"/>
      <c r="AH114" s="62"/>
    </row>
    <row r="115" spans="1:34" x14ac:dyDescent="0.25">
      <c r="A115" s="38">
        <v>240</v>
      </c>
      <c r="B115" s="41"/>
      <c r="C115" s="40"/>
      <c r="D115" s="18"/>
      <c r="E115" s="40"/>
      <c r="F115" s="40"/>
      <c r="G115" s="40"/>
      <c r="H115" s="40"/>
      <c r="I115" s="40"/>
      <c r="J115" s="40"/>
      <c r="K115" s="40"/>
      <c r="L115" s="40"/>
      <c r="M115" s="38"/>
      <c r="N115" s="4">
        <v>1050</v>
      </c>
      <c r="O115" s="5">
        <v>0.38</v>
      </c>
      <c r="P115" s="42"/>
      <c r="Q115" s="42"/>
      <c r="R115" s="40"/>
      <c r="S115" s="40"/>
      <c r="T115" s="2">
        <v>6.284214973449707</v>
      </c>
      <c r="U115" s="9">
        <v>0.66843749999999991</v>
      </c>
      <c r="V115" s="9">
        <v>0.35578731953513471</v>
      </c>
      <c r="W115" s="9">
        <v>1.4945219742755447</v>
      </c>
      <c r="X115" s="9">
        <v>0</v>
      </c>
      <c r="Y115" s="14">
        <v>0</v>
      </c>
      <c r="Z115" s="9">
        <f t="shared" si="1"/>
        <v>1.4945219742755447</v>
      </c>
      <c r="AA115" s="43"/>
      <c r="AC115" s="3">
        <v>101.09049392511277</v>
      </c>
      <c r="AD115" s="44" t="s">
        <v>101</v>
      </c>
      <c r="AE115" s="3">
        <v>101.09049392511277</v>
      </c>
      <c r="AF115" s="44" t="s">
        <v>101</v>
      </c>
      <c r="AG115" s="62"/>
      <c r="AH115" s="62"/>
    </row>
    <row r="116" spans="1:34" x14ac:dyDescent="0.25">
      <c r="A116" s="38">
        <v>241</v>
      </c>
      <c r="B116" s="41"/>
      <c r="C116" s="40"/>
      <c r="D116" s="18"/>
      <c r="E116" s="40"/>
      <c r="F116" s="40"/>
      <c r="G116" s="40"/>
      <c r="H116" s="40"/>
      <c r="I116" s="40"/>
      <c r="J116" s="40"/>
      <c r="K116" s="40"/>
      <c r="L116" s="40"/>
      <c r="M116" s="38"/>
      <c r="N116" s="4">
        <v>1050</v>
      </c>
      <c r="O116" s="5">
        <v>0.38</v>
      </c>
      <c r="P116" s="42"/>
      <c r="Q116" s="42"/>
      <c r="R116" s="40"/>
      <c r="S116" s="40"/>
      <c r="T116" s="2">
        <v>5.1881299018859863</v>
      </c>
      <c r="U116" s="9">
        <v>0.66843749999999991</v>
      </c>
      <c r="V116" s="9">
        <v>0.32777988187492885</v>
      </c>
      <c r="W116" s="9">
        <v>1.1367211540851354</v>
      </c>
      <c r="X116" s="9">
        <v>0</v>
      </c>
      <c r="Y116" s="14">
        <v>0</v>
      </c>
      <c r="Z116" s="9">
        <f t="shared" si="1"/>
        <v>1.1367211540851354</v>
      </c>
      <c r="AA116" s="43"/>
      <c r="AC116" s="3">
        <v>102.2272150791979</v>
      </c>
      <c r="AD116" s="44" t="s">
        <v>101</v>
      </c>
      <c r="AE116" s="3">
        <v>102.2272150791979</v>
      </c>
      <c r="AF116" s="44" t="s">
        <v>101</v>
      </c>
      <c r="AG116" s="62"/>
      <c r="AH116" s="62"/>
    </row>
    <row r="117" spans="1:34" x14ac:dyDescent="0.25">
      <c r="A117" s="38">
        <v>242</v>
      </c>
      <c r="B117" s="41"/>
      <c r="C117" s="40"/>
      <c r="D117" s="18"/>
      <c r="E117" s="40"/>
      <c r="F117" s="40"/>
      <c r="G117" s="40"/>
      <c r="H117" s="40"/>
      <c r="I117" s="40"/>
      <c r="J117" s="40"/>
      <c r="K117" s="40"/>
      <c r="L117" s="40"/>
      <c r="M117" s="38"/>
      <c r="N117" s="4">
        <v>1050</v>
      </c>
      <c r="O117" s="5">
        <v>0.37</v>
      </c>
      <c r="P117" s="42"/>
      <c r="Q117" s="42"/>
      <c r="R117" s="40"/>
      <c r="S117" s="40"/>
      <c r="T117" s="2">
        <v>3.0922658443450928</v>
      </c>
      <c r="U117" s="9">
        <v>0.65578124999999998</v>
      </c>
      <c r="V117" s="9">
        <v>0.3064776545353079</v>
      </c>
      <c r="W117" s="9">
        <v>0.62149069971617055</v>
      </c>
      <c r="X117" s="9">
        <v>0</v>
      </c>
      <c r="Y117" s="14">
        <v>0</v>
      </c>
      <c r="Z117" s="9">
        <f t="shared" si="1"/>
        <v>0.62149069971617055</v>
      </c>
      <c r="AA117" s="43"/>
      <c r="AC117" s="3">
        <v>102.84870577891408</v>
      </c>
      <c r="AD117" s="44" t="s">
        <v>101</v>
      </c>
      <c r="AE117" s="3">
        <v>102.84870577891408</v>
      </c>
      <c r="AF117" s="44" t="s">
        <v>101</v>
      </c>
      <c r="AG117" s="62"/>
      <c r="AH117" s="62"/>
    </row>
    <row r="118" spans="1:34" x14ac:dyDescent="0.25">
      <c r="A118" s="38">
        <v>243</v>
      </c>
      <c r="B118" s="41"/>
      <c r="C118" s="40"/>
      <c r="D118" s="18"/>
      <c r="E118" s="19">
        <v>9.8874999999999993</v>
      </c>
      <c r="F118" s="19">
        <v>12.98115893292635</v>
      </c>
      <c r="G118" s="19">
        <v>11.316164485016625</v>
      </c>
      <c r="H118" s="19">
        <v>10.850730687138086</v>
      </c>
      <c r="I118" s="19">
        <v>13.162212794660224</v>
      </c>
      <c r="J118" s="19">
        <v>16.155774070083375</v>
      </c>
      <c r="K118" s="19">
        <v>16.669135154803399</v>
      </c>
      <c r="L118" s="40"/>
      <c r="M118" s="56"/>
      <c r="N118" s="4">
        <v>1050</v>
      </c>
      <c r="O118" s="5">
        <v>0.37</v>
      </c>
      <c r="P118" s="42"/>
      <c r="Q118" s="42"/>
      <c r="R118" s="40"/>
      <c r="S118" s="40"/>
      <c r="T118" s="2">
        <v>4.5672950744628906</v>
      </c>
      <c r="U118" s="9">
        <v>0.65578124999999998</v>
      </c>
      <c r="V118" s="9">
        <v>0.29483087895869842</v>
      </c>
      <c r="W118" s="9">
        <v>0.8830616672594116</v>
      </c>
      <c r="X118" s="9">
        <v>0</v>
      </c>
      <c r="Y118" s="14">
        <v>0</v>
      </c>
      <c r="Z118" s="9">
        <f t="shared" si="1"/>
        <v>0.8830616672594116</v>
      </c>
      <c r="AA118" s="43"/>
      <c r="AC118" s="3">
        <v>103.73176744617349</v>
      </c>
      <c r="AD118" s="19">
        <v>116.88730018475682</v>
      </c>
      <c r="AE118" s="3">
        <v>103.73176744617349</v>
      </c>
      <c r="AF118" s="19">
        <v>116.88730018475682</v>
      </c>
      <c r="AG118" s="62"/>
      <c r="AH118" s="62"/>
    </row>
    <row r="119" spans="1:34" x14ac:dyDescent="0.25">
      <c r="A119" s="38">
        <v>244</v>
      </c>
      <c r="B119" s="41"/>
      <c r="C119" s="19">
        <v>15.025252525252524</v>
      </c>
      <c r="D119" s="18"/>
      <c r="E119" s="40"/>
      <c r="F119" s="40"/>
      <c r="G119" s="40"/>
      <c r="H119" s="40"/>
      <c r="I119" s="40"/>
      <c r="J119" s="40"/>
      <c r="K119" s="40"/>
      <c r="L119" s="40"/>
      <c r="M119" s="38"/>
      <c r="N119" s="4">
        <v>1050</v>
      </c>
      <c r="O119" s="5">
        <v>0.36</v>
      </c>
      <c r="P119" s="42"/>
      <c r="Q119" s="42"/>
      <c r="R119" s="40"/>
      <c r="S119" s="40"/>
      <c r="T119" s="2">
        <v>6.1236004829406738</v>
      </c>
      <c r="U119" s="9">
        <v>0.64312499999999995</v>
      </c>
      <c r="V119" s="9">
        <v>0.27828224667252932</v>
      </c>
      <c r="W119" s="9">
        <v>1.0959424311382062</v>
      </c>
      <c r="X119" s="9">
        <v>1.0243089280180957</v>
      </c>
      <c r="Y119" s="14">
        <v>0</v>
      </c>
      <c r="Z119" s="9">
        <f t="shared" si="1"/>
        <v>2.1202513591563017</v>
      </c>
      <c r="AA119" s="43"/>
      <c r="AC119" s="3">
        <v>90.82676628007728</v>
      </c>
      <c r="AD119" s="44" t="s">
        <v>101</v>
      </c>
      <c r="AE119" s="3">
        <v>90.82676628007728</v>
      </c>
      <c r="AF119" s="44" t="s">
        <v>101</v>
      </c>
      <c r="AG119" s="62"/>
      <c r="AH119" s="62"/>
    </row>
    <row r="120" spans="1:34" x14ac:dyDescent="0.25">
      <c r="A120" s="38">
        <v>245</v>
      </c>
      <c r="B120" s="41"/>
      <c r="C120" s="40"/>
      <c r="D120" s="18"/>
      <c r="E120" s="40"/>
      <c r="F120" s="40"/>
      <c r="G120" s="40"/>
      <c r="H120" s="40"/>
      <c r="I120" s="40"/>
      <c r="J120" s="40"/>
      <c r="K120" s="40"/>
      <c r="L120" s="40"/>
      <c r="M120" s="38"/>
      <c r="N120" s="4">
        <v>1050</v>
      </c>
      <c r="O120" s="5">
        <v>0.36</v>
      </c>
      <c r="P120" s="42"/>
      <c r="Q120" s="42"/>
      <c r="R120" s="40"/>
      <c r="S120" s="40"/>
      <c r="T120" s="2">
        <v>6.6689906120300293</v>
      </c>
      <c r="U120" s="9">
        <v>0.64312499999999995</v>
      </c>
      <c r="V120" s="9">
        <v>0.52012279628340208</v>
      </c>
      <c r="W120" s="9">
        <v>2.2308038580230023</v>
      </c>
      <c r="X120" s="9">
        <v>0</v>
      </c>
      <c r="Y120" s="14">
        <v>0</v>
      </c>
      <c r="Z120" s="9">
        <f t="shared" si="1"/>
        <v>2.2308038580230023</v>
      </c>
      <c r="AA120" s="43"/>
      <c r="AC120" s="3">
        <v>93.057570138100289</v>
      </c>
      <c r="AD120" s="44" t="s">
        <v>101</v>
      </c>
      <c r="AE120" s="3">
        <v>93.057570138100289</v>
      </c>
      <c r="AF120" s="44" t="s">
        <v>101</v>
      </c>
      <c r="AG120" s="62"/>
      <c r="AH120" s="62"/>
    </row>
    <row r="121" spans="1:34" x14ac:dyDescent="0.25">
      <c r="A121" s="38">
        <v>246</v>
      </c>
      <c r="B121" s="41"/>
      <c r="C121" s="40"/>
      <c r="D121" s="18"/>
      <c r="E121" s="40"/>
      <c r="F121" s="40"/>
      <c r="G121" s="40"/>
      <c r="H121" s="40"/>
      <c r="I121" s="40"/>
      <c r="J121" s="40"/>
      <c r="K121" s="40"/>
      <c r="L121" s="40"/>
      <c r="M121" s="55" t="s">
        <v>128</v>
      </c>
      <c r="N121" s="4">
        <v>1050</v>
      </c>
      <c r="O121" s="59">
        <v>0.36</v>
      </c>
      <c r="P121" s="42"/>
      <c r="Q121" s="42"/>
      <c r="R121" s="40"/>
      <c r="S121" s="40"/>
      <c r="T121" s="2">
        <v>6.1170430183410645</v>
      </c>
      <c r="U121" s="9">
        <v>0.64312499999999995</v>
      </c>
      <c r="V121" s="9">
        <v>0.47831738889485403</v>
      </c>
      <c r="W121" s="9">
        <v>1.8817117484842598</v>
      </c>
      <c r="X121" s="9">
        <v>0</v>
      </c>
      <c r="Y121" s="14">
        <v>0</v>
      </c>
      <c r="Z121" s="9">
        <f t="shared" si="1"/>
        <v>1.8817117484842598</v>
      </c>
      <c r="AA121" s="43"/>
      <c r="AC121" s="3">
        <v>94.939281886584553</v>
      </c>
      <c r="AD121" s="44" t="s">
        <v>101</v>
      </c>
      <c r="AE121" s="3">
        <v>94.939281886584553</v>
      </c>
      <c r="AF121" s="44" t="s">
        <v>101</v>
      </c>
      <c r="AG121" s="62"/>
      <c r="AH121" s="62"/>
    </row>
    <row r="122" spans="1:34" x14ac:dyDescent="0.25">
      <c r="A122" s="38">
        <v>247</v>
      </c>
      <c r="B122" s="41"/>
      <c r="C122" s="40"/>
      <c r="D122" s="18"/>
      <c r="E122" s="40"/>
      <c r="F122" s="40"/>
      <c r="G122" s="40"/>
      <c r="H122" s="40"/>
      <c r="I122" s="40"/>
      <c r="J122" s="40"/>
      <c r="K122" s="40"/>
      <c r="L122" s="40"/>
      <c r="M122" s="38"/>
      <c r="N122" s="4">
        <v>1050</v>
      </c>
      <c r="O122" s="5">
        <v>0.36</v>
      </c>
      <c r="P122" s="42"/>
      <c r="Q122" s="42"/>
      <c r="R122" s="40"/>
      <c r="S122" s="40"/>
      <c r="T122" s="2">
        <v>4.8100147247314453</v>
      </c>
      <c r="U122" s="9">
        <v>0.64312499999999995</v>
      </c>
      <c r="V122" s="9">
        <v>0.4430539900306808</v>
      </c>
      <c r="W122" s="9">
        <v>1.3705612538497829</v>
      </c>
      <c r="X122" s="9">
        <v>0</v>
      </c>
      <c r="Y122" s="14">
        <v>0</v>
      </c>
      <c r="Z122" s="9">
        <f t="shared" si="1"/>
        <v>1.3705612538497829</v>
      </c>
      <c r="AA122" s="43"/>
      <c r="AC122" s="3">
        <v>96.309843140434339</v>
      </c>
      <c r="AD122" s="44" t="s">
        <v>101</v>
      </c>
      <c r="AE122" s="3">
        <v>96.309843140434339</v>
      </c>
      <c r="AF122" s="44" t="s">
        <v>101</v>
      </c>
      <c r="AG122" s="62"/>
      <c r="AH122" s="62"/>
    </row>
    <row r="123" spans="1:34" x14ac:dyDescent="0.25">
      <c r="A123" s="38">
        <v>248</v>
      </c>
      <c r="B123" s="41"/>
      <c r="C123" s="40"/>
      <c r="D123" s="18"/>
      <c r="E123" s="40"/>
      <c r="F123" s="40"/>
      <c r="G123" s="40"/>
      <c r="H123" s="40"/>
      <c r="I123" s="40"/>
      <c r="J123" s="40"/>
      <c r="K123" s="40"/>
      <c r="L123" s="40"/>
      <c r="M123" s="38"/>
      <c r="N123" s="4">
        <v>1050</v>
      </c>
      <c r="O123" s="5">
        <v>0.35</v>
      </c>
      <c r="P123" s="42"/>
      <c r="Q123" s="42"/>
      <c r="R123" s="40"/>
      <c r="S123" s="40"/>
      <c r="T123" s="2">
        <v>4.9603757858276367</v>
      </c>
      <c r="U123" s="9">
        <v>0.63046874999999991</v>
      </c>
      <c r="V123" s="9">
        <v>0.41736958422239639</v>
      </c>
      <c r="W123" s="9">
        <v>1.305265744772971</v>
      </c>
      <c r="X123" s="9">
        <v>0</v>
      </c>
      <c r="Y123" s="14">
        <v>0</v>
      </c>
      <c r="Z123" s="9">
        <f t="shared" si="1"/>
        <v>1.305265744772971</v>
      </c>
      <c r="AA123" s="43"/>
      <c r="AC123" s="3">
        <v>97.615108885207306</v>
      </c>
      <c r="AD123" s="44" t="s">
        <v>101</v>
      </c>
      <c r="AE123" s="3">
        <v>97.615108885207306</v>
      </c>
      <c r="AF123" s="44" t="s">
        <v>101</v>
      </c>
      <c r="AG123" s="62"/>
      <c r="AH123" s="62"/>
    </row>
    <row r="124" spans="1:34" x14ac:dyDescent="0.25">
      <c r="A124" s="38">
        <v>249</v>
      </c>
      <c r="B124" s="41"/>
      <c r="C124" s="40"/>
      <c r="D124" s="18"/>
      <c r="E124" s="40"/>
      <c r="F124" s="40"/>
      <c r="G124" s="40"/>
      <c r="H124" s="40"/>
      <c r="I124" s="40"/>
      <c r="J124" s="40"/>
      <c r="K124" s="40"/>
      <c r="L124" s="40"/>
      <c r="M124" s="56"/>
      <c r="N124" s="4">
        <v>1050</v>
      </c>
      <c r="O124" s="5">
        <v>0.35</v>
      </c>
      <c r="P124" s="42"/>
      <c r="Q124" s="42"/>
      <c r="R124" s="40"/>
      <c r="S124" s="40"/>
      <c r="T124" s="2">
        <v>3.9786252975463867</v>
      </c>
      <c r="U124" s="9">
        <v>0.63046874999999991</v>
      </c>
      <c r="V124" s="9">
        <v>0.39290882044242464</v>
      </c>
      <c r="W124" s="9">
        <v>0.98557206009497067</v>
      </c>
      <c r="X124" s="9">
        <v>0</v>
      </c>
      <c r="Y124" s="14">
        <v>0</v>
      </c>
      <c r="Z124" s="9">
        <f t="shared" ref="Z124:Z172" si="2">W124+X124</f>
        <v>0.98557206009497067</v>
      </c>
      <c r="AA124" s="43"/>
      <c r="AC124" s="3">
        <v>98.600680945302273</v>
      </c>
      <c r="AD124" s="44" t="s">
        <v>101</v>
      </c>
      <c r="AE124" s="3">
        <v>98.600680945302273</v>
      </c>
      <c r="AF124" s="44" t="s">
        <v>101</v>
      </c>
      <c r="AG124" s="62"/>
      <c r="AH124" s="62"/>
    </row>
    <row r="125" spans="1:34" x14ac:dyDescent="0.25">
      <c r="A125" s="38">
        <v>250</v>
      </c>
      <c r="B125" s="41"/>
      <c r="C125" s="40"/>
      <c r="D125" s="18"/>
      <c r="E125" s="40"/>
      <c r="F125" s="40"/>
      <c r="G125" s="40"/>
      <c r="H125" s="40"/>
      <c r="I125" s="40"/>
      <c r="J125" s="40"/>
      <c r="K125" s="40"/>
      <c r="L125" s="40"/>
      <c r="M125" s="38"/>
      <c r="N125" s="4">
        <v>1050</v>
      </c>
      <c r="O125" s="5">
        <v>0.34</v>
      </c>
      <c r="P125" s="42"/>
      <c r="Q125" s="42"/>
      <c r="R125" s="40"/>
      <c r="S125" s="40"/>
      <c r="T125" s="2">
        <v>5.7281980514526367</v>
      </c>
      <c r="U125" s="9">
        <v>0.61781249999999999</v>
      </c>
      <c r="V125" s="9">
        <v>0.37443913681925078</v>
      </c>
      <c r="W125" s="9">
        <v>1.3251222664222562</v>
      </c>
      <c r="X125" s="9">
        <v>0</v>
      </c>
      <c r="Y125" s="14">
        <v>0</v>
      </c>
      <c r="Z125" s="9">
        <f t="shared" si="2"/>
        <v>1.3251222664222562</v>
      </c>
      <c r="AA125" s="43"/>
      <c r="AC125" s="3">
        <v>99.925803211724528</v>
      </c>
      <c r="AD125" s="44" t="s">
        <v>101</v>
      </c>
      <c r="AE125" s="3">
        <v>99.925803211724528</v>
      </c>
      <c r="AF125" s="44" t="s">
        <v>101</v>
      </c>
      <c r="AG125" s="62"/>
      <c r="AH125" s="62"/>
    </row>
    <row r="126" spans="1:34" x14ac:dyDescent="0.25">
      <c r="A126" s="38">
        <v>251</v>
      </c>
      <c r="B126" s="41"/>
      <c r="C126" s="40"/>
      <c r="D126" s="18"/>
      <c r="E126" s="19">
        <v>10.883333333333333</v>
      </c>
      <c r="F126" s="19">
        <v>13.124848369443326</v>
      </c>
      <c r="G126" s="19">
        <v>11.006664024587549</v>
      </c>
      <c r="H126" s="19">
        <v>10.68318182968234</v>
      </c>
      <c r="I126" s="19">
        <v>12.932187131098029</v>
      </c>
      <c r="J126" s="19">
        <v>15.732803385410749</v>
      </c>
      <c r="K126" s="19">
        <v>16.63784316910645</v>
      </c>
      <c r="L126" s="40"/>
      <c r="M126" s="38"/>
      <c r="N126" s="4">
        <v>1050</v>
      </c>
      <c r="O126" s="5">
        <v>0.32</v>
      </c>
      <c r="P126" s="42"/>
      <c r="Q126" s="42"/>
      <c r="R126" s="40"/>
      <c r="S126" s="40"/>
      <c r="T126" s="2">
        <v>6.2904510498046875</v>
      </c>
      <c r="U126" s="9">
        <v>0.59250000000000003</v>
      </c>
      <c r="V126" s="9">
        <v>0.34960626054992566</v>
      </c>
      <c r="W126" s="9">
        <v>1.3030147832015333</v>
      </c>
      <c r="X126" s="9">
        <v>0</v>
      </c>
      <c r="Y126" s="14">
        <v>0</v>
      </c>
      <c r="Z126" s="9">
        <f t="shared" si="2"/>
        <v>1.3030147832015333</v>
      </c>
      <c r="AA126" s="43"/>
      <c r="AC126" s="3">
        <v>101.22881799492606</v>
      </c>
      <c r="AD126" s="19">
        <v>116.39362982886037</v>
      </c>
      <c r="AE126" s="3">
        <v>101.22881799492606</v>
      </c>
      <c r="AF126" s="19">
        <v>116.39362982886036</v>
      </c>
      <c r="AG126" s="62"/>
      <c r="AH126" s="62"/>
    </row>
    <row r="127" spans="1:34" x14ac:dyDescent="0.25">
      <c r="A127" s="38">
        <v>252</v>
      </c>
      <c r="B127" s="41"/>
      <c r="C127" s="19">
        <v>12.121212121212121</v>
      </c>
      <c r="D127" s="18"/>
      <c r="E127" s="40"/>
      <c r="F127" s="40"/>
      <c r="G127" s="40"/>
      <c r="H127" s="40"/>
      <c r="I127" s="40"/>
      <c r="J127" s="40"/>
      <c r="K127" s="40"/>
      <c r="L127" s="40"/>
      <c r="M127" s="55" t="s">
        <v>129</v>
      </c>
      <c r="N127" s="4">
        <v>1050</v>
      </c>
      <c r="O127" s="5">
        <v>0.3</v>
      </c>
      <c r="P127" s="42"/>
      <c r="Q127" s="42"/>
      <c r="R127" s="40"/>
      <c r="S127" s="40"/>
      <c r="T127" s="2">
        <v>5.0104970932006836</v>
      </c>
      <c r="U127" s="9">
        <v>0.56718749999999996</v>
      </c>
      <c r="V127" s="9">
        <v>0.32518767993418474</v>
      </c>
      <c r="W127" s="9">
        <v>0.92414804499207992</v>
      </c>
      <c r="X127" s="9">
        <v>1.1166989036012804</v>
      </c>
      <c r="Y127" s="14">
        <v>0</v>
      </c>
      <c r="Z127" s="9">
        <f t="shared" si="2"/>
        <v>2.0408469485933605</v>
      </c>
      <c r="AA127" s="43"/>
      <c r="AC127" s="3">
        <v>91.148452822307306</v>
      </c>
      <c r="AD127" s="44" t="s">
        <v>101</v>
      </c>
      <c r="AE127" s="3">
        <v>91.148452822307306</v>
      </c>
      <c r="AF127" s="44" t="s">
        <v>101</v>
      </c>
      <c r="AG127" s="62"/>
      <c r="AH127" s="62"/>
    </row>
    <row r="128" spans="1:34" x14ac:dyDescent="0.25">
      <c r="A128" s="38">
        <v>253</v>
      </c>
      <c r="B128" s="41"/>
      <c r="C128" s="40"/>
      <c r="D128" s="18"/>
      <c r="E128" s="19">
        <v>21.787500000000001</v>
      </c>
      <c r="F128" s="19">
        <v>13.076075809628199</v>
      </c>
      <c r="G128" s="19">
        <v>10.754234146942849</v>
      </c>
      <c r="H128" s="19">
        <v>10.513436886435917</v>
      </c>
      <c r="I128" s="19">
        <v>12.859370501226884</v>
      </c>
      <c r="J128" s="19">
        <v>15.7943225733292</v>
      </c>
      <c r="K128" s="19">
        <v>16.399343640732326</v>
      </c>
      <c r="L128" s="40"/>
      <c r="M128" s="38"/>
      <c r="N128" s="4">
        <v>1050</v>
      </c>
      <c r="O128" s="5">
        <v>0.28000000000000003</v>
      </c>
      <c r="P128" s="42"/>
      <c r="Q128" s="42"/>
      <c r="R128" s="40"/>
      <c r="S128" s="40"/>
      <c r="T128" s="2">
        <v>4.4121608734130859</v>
      </c>
      <c r="U128" s="9">
        <v>0.541875</v>
      </c>
      <c r="V128" s="9">
        <v>0.51409436984825252</v>
      </c>
      <c r="W128" s="9">
        <v>1.2291172152434517</v>
      </c>
      <c r="X128" s="9">
        <v>0</v>
      </c>
      <c r="Y128" s="14">
        <v>0</v>
      </c>
      <c r="Z128" s="9">
        <f t="shared" si="2"/>
        <v>1.2291172152434517</v>
      </c>
      <c r="AA128" s="43"/>
      <c r="AC128" s="3">
        <v>92.377570037550754</v>
      </c>
      <c r="AD128" s="19">
        <v>101.4502219709791</v>
      </c>
      <c r="AE128" s="3">
        <v>92.377570037550754</v>
      </c>
      <c r="AF128" s="19">
        <v>101.4502219709791</v>
      </c>
      <c r="AG128" s="62"/>
      <c r="AH128" s="62"/>
    </row>
    <row r="129" spans="1:34" x14ac:dyDescent="0.25">
      <c r="A129" s="38">
        <v>254</v>
      </c>
      <c r="B129" s="41"/>
      <c r="C129" s="40"/>
      <c r="D129" s="18"/>
      <c r="E129" s="40"/>
      <c r="F129" s="40"/>
      <c r="G129" s="40"/>
      <c r="H129" s="40"/>
      <c r="I129" s="40"/>
      <c r="J129" s="40"/>
      <c r="K129" s="40"/>
      <c r="L129" s="40"/>
      <c r="M129" s="38"/>
      <c r="N129" s="4">
        <v>1050</v>
      </c>
      <c r="O129" s="5">
        <v>0.26</v>
      </c>
      <c r="P129" s="42"/>
      <c r="Q129" s="42"/>
      <c r="R129" s="40"/>
      <c r="S129" s="40"/>
      <c r="T129" s="2">
        <v>5.8626070022583008</v>
      </c>
      <c r="U129" s="9">
        <v>0.51656250000000004</v>
      </c>
      <c r="V129" s="9">
        <v>0.49106063439601616</v>
      </c>
      <c r="W129" s="9">
        <v>1.4871294638181205</v>
      </c>
      <c r="X129" s="9">
        <v>0</v>
      </c>
      <c r="Y129" s="14">
        <v>0</v>
      </c>
      <c r="Z129" s="9">
        <f t="shared" si="2"/>
        <v>1.4871294638181205</v>
      </c>
      <c r="AA129" s="43"/>
      <c r="AC129" s="3">
        <v>93.864699501368875</v>
      </c>
      <c r="AD129" s="44" t="s">
        <v>101</v>
      </c>
      <c r="AE129" s="3">
        <v>93.864699501368875</v>
      </c>
      <c r="AF129" s="44" t="s">
        <v>101</v>
      </c>
      <c r="AG129" s="62"/>
      <c r="AH129" s="62"/>
    </row>
    <row r="130" spans="1:34" x14ac:dyDescent="0.25">
      <c r="A130" s="38">
        <v>255</v>
      </c>
      <c r="B130" s="50">
        <v>7</v>
      </c>
      <c r="C130" s="40"/>
      <c r="D130" s="18"/>
      <c r="E130" s="40"/>
      <c r="F130" s="40"/>
      <c r="G130" s="40"/>
      <c r="H130" s="40"/>
      <c r="I130" s="40"/>
      <c r="J130" s="40"/>
      <c r="K130" s="40"/>
      <c r="L130" s="40"/>
      <c r="M130" s="38"/>
      <c r="N130" s="4">
        <v>1050</v>
      </c>
      <c r="O130" s="5">
        <v>0.24</v>
      </c>
      <c r="P130" s="42"/>
      <c r="Q130" s="42"/>
      <c r="R130" s="40"/>
      <c r="S130" s="40"/>
      <c r="T130" s="2">
        <v>1.3268665075302124</v>
      </c>
      <c r="U130" s="9">
        <v>0.49125000000000002</v>
      </c>
      <c r="V130" s="9">
        <v>0.463191732855956</v>
      </c>
      <c r="W130" s="9">
        <v>0.30191910447292458</v>
      </c>
      <c r="X130" s="9">
        <v>1.0249474030572878</v>
      </c>
      <c r="Y130" s="14">
        <v>0</v>
      </c>
      <c r="Z130" s="9">
        <f t="shared" si="2"/>
        <v>1.3268665075302124</v>
      </c>
      <c r="AA130" s="43"/>
      <c r="AC130" s="3">
        <v>91.1566186058418</v>
      </c>
      <c r="AD130" s="44" t="s">
        <v>101</v>
      </c>
      <c r="AE130" s="3">
        <v>91.1566186058418</v>
      </c>
      <c r="AF130" s="44" t="s">
        <v>101</v>
      </c>
      <c r="AG130" s="62"/>
      <c r="AH130" s="62"/>
    </row>
    <row r="131" spans="1:34" x14ac:dyDescent="0.25">
      <c r="A131" s="38">
        <v>256</v>
      </c>
      <c r="B131" s="41"/>
      <c r="C131" s="40"/>
      <c r="D131" s="18"/>
      <c r="E131" s="40"/>
      <c r="F131" s="40"/>
      <c r="G131" s="40"/>
      <c r="H131" s="40"/>
      <c r="I131" s="40"/>
      <c r="J131" s="40"/>
      <c r="K131" s="40"/>
      <c r="L131" s="40"/>
      <c r="M131" s="38"/>
      <c r="N131" s="4">
        <v>1050</v>
      </c>
      <c r="O131" s="5">
        <v>0.22</v>
      </c>
      <c r="P131" s="42"/>
      <c r="Q131" s="42"/>
      <c r="R131" s="40"/>
      <c r="S131" s="40"/>
      <c r="T131" s="2">
        <v>4.0207219123840332</v>
      </c>
      <c r="U131" s="9">
        <v>0.4659375</v>
      </c>
      <c r="V131" s="9">
        <v>0.51394134254104273</v>
      </c>
      <c r="W131" s="9">
        <v>0.9628203404667327</v>
      </c>
      <c r="X131" s="9">
        <v>2.9650525969427122</v>
      </c>
      <c r="Y131" s="14">
        <v>0</v>
      </c>
      <c r="Z131" s="9">
        <f t="shared" si="2"/>
        <v>3.927872937409445</v>
      </c>
      <c r="AA131" s="43"/>
      <c r="AC131" s="3">
        <v>92.119438946308534</v>
      </c>
      <c r="AD131" s="44" t="s">
        <v>101</v>
      </c>
      <c r="AE131" s="3">
        <v>92.119438946308534</v>
      </c>
      <c r="AF131" s="44" t="s">
        <v>101</v>
      </c>
      <c r="AG131" s="62"/>
      <c r="AH131" s="62"/>
    </row>
    <row r="132" spans="1:34" x14ac:dyDescent="0.25">
      <c r="A132" s="38">
        <v>257</v>
      </c>
      <c r="B132" s="41"/>
      <c r="C132" s="40"/>
      <c r="D132" s="18"/>
      <c r="E132" s="40"/>
      <c r="F132" s="40"/>
      <c r="G132" s="40"/>
      <c r="H132" s="40"/>
      <c r="I132" s="40"/>
      <c r="J132" s="40"/>
      <c r="K132" s="40"/>
      <c r="L132" s="40"/>
      <c r="M132" s="55" t="s">
        <v>129</v>
      </c>
      <c r="N132" s="4">
        <v>1050</v>
      </c>
      <c r="O132" s="59">
        <v>0.2</v>
      </c>
      <c r="P132" s="42"/>
      <c r="Q132" s="42"/>
      <c r="R132" s="40"/>
      <c r="S132" s="40"/>
      <c r="T132" s="2">
        <v>4.1921515464782715</v>
      </c>
      <c r="U132" s="9">
        <v>0.44062500000000004</v>
      </c>
      <c r="V132" s="9">
        <v>0.49589802760305274</v>
      </c>
      <c r="W132" s="9">
        <v>0.91600636045920114</v>
      </c>
      <c r="X132" s="9">
        <v>0</v>
      </c>
      <c r="Y132" s="14">
        <v>0</v>
      </c>
      <c r="Z132" s="9">
        <f t="shared" si="2"/>
        <v>0.91600636045920114</v>
      </c>
      <c r="AA132" s="43"/>
      <c r="AC132" s="3">
        <v>93.035445306767741</v>
      </c>
      <c r="AD132" s="44" t="s">
        <v>101</v>
      </c>
      <c r="AE132" s="3">
        <v>93.035445306767741</v>
      </c>
      <c r="AF132" s="44" t="s">
        <v>101</v>
      </c>
      <c r="AG132" s="62"/>
      <c r="AH132" s="62"/>
    </row>
    <row r="133" spans="1:34" x14ac:dyDescent="0.25">
      <c r="A133" s="38">
        <v>258</v>
      </c>
      <c r="B133" s="41"/>
      <c r="C133" s="40"/>
      <c r="D133" s="18"/>
      <c r="E133" s="19">
        <v>16.45</v>
      </c>
      <c r="F133" s="19">
        <v>12.958018960189195</v>
      </c>
      <c r="G133" s="19">
        <v>10.86030143344145</v>
      </c>
      <c r="H133" s="19">
        <v>10.408309072178625</v>
      </c>
      <c r="I133" s="19">
        <v>12.88315043251345</v>
      </c>
      <c r="J133" s="19">
        <v>15.554905283806875</v>
      </c>
      <c r="K133" s="19">
        <v>16.568243461311873</v>
      </c>
      <c r="L133" s="40"/>
      <c r="M133" s="56"/>
      <c r="N133" s="4">
        <v>1050</v>
      </c>
      <c r="O133" s="5">
        <v>0.2</v>
      </c>
      <c r="P133" s="42"/>
      <c r="Q133" s="42"/>
      <c r="R133" s="40"/>
      <c r="S133" s="40"/>
      <c r="T133" s="2">
        <v>5.0123982429504395</v>
      </c>
      <c r="U133" s="9">
        <v>0.44062500000000004</v>
      </c>
      <c r="V133" s="9">
        <v>0.47873200965316653</v>
      </c>
      <c r="W133" s="9">
        <v>1.0573217601505711</v>
      </c>
      <c r="X133" s="9">
        <v>0</v>
      </c>
      <c r="Y133" s="14">
        <v>0</v>
      </c>
      <c r="Z133" s="9">
        <f t="shared" si="2"/>
        <v>1.0573217601505711</v>
      </c>
      <c r="AA133" s="43"/>
      <c r="AC133" s="3">
        <v>94.092767066918313</v>
      </c>
      <c r="AD133" s="19">
        <v>109.80782410257218</v>
      </c>
      <c r="AE133" s="3">
        <v>94.092767066918313</v>
      </c>
      <c r="AF133" s="19">
        <v>109.80782410257218</v>
      </c>
      <c r="AG133" s="62"/>
      <c r="AH133" s="62"/>
    </row>
    <row r="134" spans="1:34" x14ac:dyDescent="0.25">
      <c r="A134" s="38">
        <v>259</v>
      </c>
      <c r="B134" s="41"/>
      <c r="C134" s="19">
        <v>0</v>
      </c>
      <c r="D134" s="18"/>
      <c r="E134" s="40"/>
      <c r="F134" s="40"/>
      <c r="G134" s="40"/>
      <c r="H134" s="40"/>
      <c r="I134" s="40"/>
      <c r="J134" s="40"/>
      <c r="K134" s="40"/>
      <c r="L134" s="40"/>
      <c r="M134" s="38"/>
      <c r="N134" s="4">
        <v>1050</v>
      </c>
      <c r="O134" s="5">
        <v>0.2</v>
      </c>
      <c r="P134" s="42"/>
      <c r="Q134" s="42"/>
      <c r="R134" s="40"/>
      <c r="S134" s="40"/>
      <c r="T134" s="2">
        <v>3.5196816921234131</v>
      </c>
      <c r="U134" s="9">
        <v>0.44062500000000004</v>
      </c>
      <c r="V134" s="9">
        <v>0.45891773204875003</v>
      </c>
      <c r="W134" s="9">
        <v>0.7117170371727265</v>
      </c>
      <c r="X134" s="9">
        <v>0</v>
      </c>
      <c r="Y134" s="14">
        <v>0</v>
      </c>
      <c r="Z134" s="9">
        <f t="shared" si="2"/>
        <v>0.7117170371727265</v>
      </c>
      <c r="AA134" s="43"/>
      <c r="AC134" s="3">
        <v>94.804484104091046</v>
      </c>
      <c r="AD134" s="44" t="s">
        <v>101</v>
      </c>
      <c r="AE134" s="3">
        <v>94.804484104091046</v>
      </c>
      <c r="AF134" s="44" t="s">
        <v>101</v>
      </c>
      <c r="AG134" s="62"/>
      <c r="AH134" s="62"/>
    </row>
    <row r="135" spans="1:34" x14ac:dyDescent="0.25">
      <c r="A135" s="38">
        <v>260</v>
      </c>
      <c r="B135" s="41"/>
      <c r="C135" s="40"/>
      <c r="D135" s="18"/>
      <c r="E135" s="19">
        <v>13</v>
      </c>
      <c r="F135" s="19">
        <v>12.934378455105675</v>
      </c>
      <c r="G135" s="19">
        <v>10.835220528945298</v>
      </c>
      <c r="H135" s="19">
        <v>10.562647188406009</v>
      </c>
      <c r="I135" s="19">
        <v>12.626746649573423</v>
      </c>
      <c r="J135" s="19">
        <v>15.287927923856024</v>
      </c>
      <c r="K135" s="19">
        <v>16.385365659425698</v>
      </c>
      <c r="L135" s="40"/>
      <c r="M135" s="38"/>
      <c r="N135" s="4">
        <v>1050</v>
      </c>
      <c r="O135" s="5">
        <v>0.2</v>
      </c>
      <c r="P135" s="42"/>
      <c r="Q135" s="42"/>
      <c r="R135" s="40"/>
      <c r="S135" s="40"/>
      <c r="T135" s="2">
        <v>4.7157406806945801</v>
      </c>
      <c r="U135" s="9">
        <v>0.44062500000000004</v>
      </c>
      <c r="V135" s="9">
        <v>0.44558010912086748</v>
      </c>
      <c r="W135" s="9">
        <v>0.92585898387385723</v>
      </c>
      <c r="X135" s="9">
        <v>0</v>
      </c>
      <c r="Y135" s="14">
        <v>0</v>
      </c>
      <c r="Z135" s="9">
        <f t="shared" si="2"/>
        <v>0.92585898387385723</v>
      </c>
      <c r="AA135" s="43"/>
      <c r="AC135" s="3">
        <v>95.730343087964897</v>
      </c>
      <c r="AD135" s="19">
        <v>114.66597398262905</v>
      </c>
      <c r="AE135" s="3">
        <v>95.730343087964897</v>
      </c>
      <c r="AF135" s="19">
        <v>114.66597398262905</v>
      </c>
      <c r="AG135" s="62"/>
      <c r="AH135" s="62"/>
    </row>
    <row r="136" spans="1:34" x14ac:dyDescent="0.25">
      <c r="A136" s="38">
        <v>261</v>
      </c>
      <c r="B136" s="41"/>
      <c r="C136" s="40"/>
      <c r="D136" s="18"/>
      <c r="E136" s="40"/>
      <c r="F136" s="40"/>
      <c r="G136" s="40"/>
      <c r="H136" s="40"/>
      <c r="I136" s="40"/>
      <c r="J136" s="40"/>
      <c r="K136" s="40"/>
      <c r="L136" s="40"/>
      <c r="M136" s="38"/>
      <c r="N136" s="4">
        <v>1050</v>
      </c>
      <c r="O136" s="5">
        <v>0.19</v>
      </c>
      <c r="P136" s="42"/>
      <c r="Q136" s="42"/>
      <c r="R136" s="40"/>
      <c r="S136" s="40"/>
      <c r="T136" s="2">
        <v>4.9441776275634766</v>
      </c>
      <c r="U136" s="9">
        <v>0.42796875000000001</v>
      </c>
      <c r="V136" s="9">
        <v>0.42822945237621957</v>
      </c>
      <c r="W136" s="9">
        <v>0.90611361671473456</v>
      </c>
      <c r="X136" s="9">
        <v>0</v>
      </c>
      <c r="Y136" s="14">
        <v>0</v>
      </c>
      <c r="Z136" s="9">
        <f t="shared" si="2"/>
        <v>0.90611361671473456</v>
      </c>
      <c r="AA136" s="43"/>
      <c r="AC136" s="3">
        <v>96.636456704679631</v>
      </c>
      <c r="AD136" s="44" t="s">
        <v>101</v>
      </c>
      <c r="AE136" s="3">
        <v>96.636456704679631</v>
      </c>
      <c r="AF136" s="44" t="s">
        <v>101</v>
      </c>
      <c r="AG136" s="62"/>
      <c r="AH136" s="62"/>
    </row>
    <row r="137" spans="1:34" x14ac:dyDescent="0.25">
      <c r="A137" s="38">
        <v>262</v>
      </c>
      <c r="B137" s="41"/>
      <c r="C137" s="40"/>
      <c r="D137" s="18"/>
      <c r="E137" s="40"/>
      <c r="F137" s="40"/>
      <c r="G137" s="40"/>
      <c r="H137" s="40"/>
      <c r="I137" s="40"/>
      <c r="J137" s="40"/>
      <c r="K137" s="40"/>
      <c r="L137" s="40"/>
      <c r="M137" s="38"/>
      <c r="N137" s="4">
        <v>1050</v>
      </c>
      <c r="O137" s="5">
        <v>0.19</v>
      </c>
      <c r="P137" s="42"/>
      <c r="Q137" s="42"/>
      <c r="R137" s="40"/>
      <c r="S137" s="40"/>
      <c r="T137" s="2">
        <v>5.0215620994567871</v>
      </c>
      <c r="U137" s="9">
        <v>0.42796875000000001</v>
      </c>
      <c r="V137" s="9">
        <v>0.41124882507864952</v>
      </c>
      <c r="W137" s="9">
        <v>0.88380319302654675</v>
      </c>
      <c r="X137" s="9">
        <v>0</v>
      </c>
      <c r="Y137" s="14">
        <v>0</v>
      </c>
      <c r="Z137" s="9">
        <f t="shared" si="2"/>
        <v>0.88380319302654675</v>
      </c>
      <c r="AA137" s="43"/>
      <c r="AC137" s="3">
        <v>97.520259897706183</v>
      </c>
      <c r="AD137" s="44" t="s">
        <v>101</v>
      </c>
      <c r="AE137" s="3">
        <v>97.520259897706183</v>
      </c>
      <c r="AF137" s="44" t="s">
        <v>101</v>
      </c>
      <c r="AG137" s="62"/>
      <c r="AH137" s="62"/>
    </row>
    <row r="138" spans="1:34" x14ac:dyDescent="0.25">
      <c r="A138" s="38">
        <v>263</v>
      </c>
      <c r="B138" s="41"/>
      <c r="C138" s="40"/>
      <c r="D138" s="18"/>
      <c r="E138" s="40"/>
      <c r="F138" s="40"/>
      <c r="G138" s="40"/>
      <c r="H138" s="40"/>
      <c r="I138" s="40"/>
      <c r="J138" s="40"/>
      <c r="K138" s="40"/>
      <c r="L138" s="40"/>
      <c r="M138" s="38"/>
      <c r="N138" s="4">
        <v>1050</v>
      </c>
      <c r="O138" s="5">
        <v>0.18</v>
      </c>
      <c r="P138" s="42"/>
      <c r="Q138" s="42"/>
      <c r="R138" s="40"/>
      <c r="S138" s="40"/>
      <c r="T138" s="2">
        <v>6.1447992324829102</v>
      </c>
      <c r="U138" s="9">
        <v>0.41531249999999997</v>
      </c>
      <c r="V138" s="9">
        <v>0.39468629655204091</v>
      </c>
      <c r="W138" s="9">
        <v>1.0072441378979577</v>
      </c>
      <c r="X138" s="9">
        <v>0</v>
      </c>
      <c r="Y138" s="14">
        <v>0</v>
      </c>
      <c r="Z138" s="9">
        <f t="shared" si="2"/>
        <v>1.0072441378979577</v>
      </c>
      <c r="AA138" s="43"/>
      <c r="AC138" s="3">
        <v>98.527504035604139</v>
      </c>
      <c r="AD138" s="44" t="s">
        <v>101</v>
      </c>
      <c r="AE138" s="3">
        <v>98.527504035604139</v>
      </c>
      <c r="AF138" s="44" t="s">
        <v>101</v>
      </c>
      <c r="AG138" s="62"/>
      <c r="AH138" s="62"/>
    </row>
    <row r="139" spans="1:34" x14ac:dyDescent="0.25">
      <c r="A139" s="38">
        <v>264</v>
      </c>
      <c r="B139" s="50">
        <v>7</v>
      </c>
      <c r="C139" s="40"/>
      <c r="D139" s="18"/>
      <c r="E139" s="40"/>
      <c r="F139" s="40"/>
      <c r="G139" s="40"/>
      <c r="H139" s="40"/>
      <c r="I139" s="40"/>
      <c r="J139" s="40"/>
      <c r="K139" s="40"/>
      <c r="L139" s="40"/>
      <c r="M139" s="38"/>
      <c r="N139" s="4">
        <v>1050</v>
      </c>
      <c r="O139" s="5">
        <v>0.17</v>
      </c>
      <c r="P139" s="42"/>
      <c r="Q139" s="42"/>
      <c r="R139" s="40"/>
      <c r="S139" s="40"/>
      <c r="T139" s="2">
        <v>2.9275960922241211</v>
      </c>
      <c r="U139" s="9">
        <v>0.40265624999999999</v>
      </c>
      <c r="V139" s="9">
        <v>0.37581047680073915</v>
      </c>
      <c r="W139" s="9">
        <v>0.4430109761032533</v>
      </c>
      <c r="X139" s="9">
        <v>2.4845851161208676</v>
      </c>
      <c r="Y139" s="14">
        <v>0</v>
      </c>
      <c r="Z139" s="9">
        <f t="shared" si="2"/>
        <v>2.9275960922241211</v>
      </c>
      <c r="AA139" s="43"/>
      <c r="AC139" s="3">
        <v>96.328015011707393</v>
      </c>
      <c r="AD139" s="44" t="s">
        <v>101</v>
      </c>
      <c r="AE139" s="3">
        <v>96.328015011707393</v>
      </c>
      <c r="AF139" s="44" t="s">
        <v>101</v>
      </c>
      <c r="AG139" s="62"/>
      <c r="AH139" s="62"/>
    </row>
    <row r="140" spans="1:34" x14ac:dyDescent="0.25">
      <c r="A140" s="38">
        <v>265</v>
      </c>
      <c r="B140" s="50">
        <v>2</v>
      </c>
      <c r="C140" s="40"/>
      <c r="D140" s="18"/>
      <c r="E140" s="40"/>
      <c r="F140" s="40"/>
      <c r="G140" s="40"/>
      <c r="H140" s="40"/>
      <c r="I140" s="40"/>
      <c r="J140" s="40"/>
      <c r="K140" s="40"/>
      <c r="L140" s="40"/>
      <c r="M140" s="38"/>
      <c r="N140" s="4">
        <v>1050</v>
      </c>
      <c r="O140" s="5">
        <v>0.16</v>
      </c>
      <c r="P140" s="42"/>
      <c r="Q140" s="42"/>
      <c r="R140" s="40"/>
      <c r="S140" s="40"/>
      <c r="T140" s="2">
        <v>2.524301290512085</v>
      </c>
      <c r="U140" s="9">
        <v>0.39</v>
      </c>
      <c r="V140" s="9">
        <v>0.41702904218915121</v>
      </c>
      <c r="W140" s="9">
        <v>0.41055571025784632</v>
      </c>
      <c r="X140" s="9">
        <v>0.88916046413337124</v>
      </c>
      <c r="Y140" s="14">
        <v>0</v>
      </c>
      <c r="Z140" s="9">
        <f t="shared" si="2"/>
        <v>1.2997161743912176</v>
      </c>
      <c r="AA140" s="43"/>
      <c r="AC140" s="3">
        <v>93.754816302219481</v>
      </c>
      <c r="AD140" s="44" t="s">
        <v>101</v>
      </c>
      <c r="AE140" s="3">
        <v>93.754816302219481</v>
      </c>
      <c r="AF140" s="44" t="s">
        <v>101</v>
      </c>
      <c r="AG140" s="62"/>
      <c r="AH140" s="62"/>
    </row>
    <row r="141" spans="1:34" x14ac:dyDescent="0.25">
      <c r="A141" s="38">
        <v>266</v>
      </c>
      <c r="B141" s="41"/>
      <c r="C141" s="40"/>
      <c r="D141" s="18"/>
      <c r="E141" s="40"/>
      <c r="F141" s="40"/>
      <c r="G141" s="40"/>
      <c r="H141" s="40"/>
      <c r="I141" s="40"/>
      <c r="J141" s="40"/>
      <c r="K141" s="40"/>
      <c r="L141" s="40"/>
      <c r="M141" s="38"/>
      <c r="N141" s="4">
        <v>1050</v>
      </c>
      <c r="O141" s="5">
        <v>0.14000000000000001</v>
      </c>
      <c r="P141" s="42"/>
      <c r="Q141" s="42"/>
      <c r="R141" s="40"/>
      <c r="S141" s="40"/>
      <c r="T141" s="2">
        <v>1.7760058641433716</v>
      </c>
      <c r="U141" s="9">
        <v>0.3646875</v>
      </c>
      <c r="V141" s="9">
        <v>0.46525095105619191</v>
      </c>
      <c r="W141" s="9">
        <v>0.30133705721110893</v>
      </c>
      <c r="X141" s="9">
        <v>0</v>
      </c>
      <c r="Y141" s="14">
        <v>0</v>
      </c>
      <c r="Z141" s="9">
        <f t="shared" si="2"/>
        <v>0.30133705721110893</v>
      </c>
      <c r="AA141" s="43"/>
      <c r="AC141" s="3">
        <v>94.056153359430596</v>
      </c>
      <c r="AD141" s="44" t="s">
        <v>101</v>
      </c>
      <c r="AE141" s="3">
        <v>94.056153359430596</v>
      </c>
      <c r="AF141" s="44" t="s">
        <v>101</v>
      </c>
      <c r="AG141" s="62"/>
      <c r="AH141" s="62"/>
    </row>
    <row r="142" spans="1:34" x14ac:dyDescent="0.25">
      <c r="A142" s="38">
        <v>267</v>
      </c>
      <c r="B142" s="41"/>
      <c r="C142" s="40"/>
      <c r="D142" s="18"/>
      <c r="E142" s="19">
        <v>15.012499999999999</v>
      </c>
      <c r="F142" s="19">
        <v>13.020300636822725</v>
      </c>
      <c r="G142" s="19">
        <v>10.837680863083049</v>
      </c>
      <c r="H142" s="19">
        <v>10.528525506167966</v>
      </c>
      <c r="I142" s="19">
        <v>12.774849741777869</v>
      </c>
      <c r="J142" s="19">
        <v>15.625516194783724</v>
      </c>
      <c r="K142" s="19">
        <v>16.349576330967974</v>
      </c>
      <c r="L142" s="40"/>
      <c r="M142" s="38"/>
      <c r="N142" s="4">
        <v>1050</v>
      </c>
      <c r="O142" s="5">
        <v>0.12</v>
      </c>
      <c r="P142" s="42"/>
      <c r="Q142" s="42"/>
      <c r="R142" s="40"/>
      <c r="S142" s="40"/>
      <c r="T142" s="2">
        <v>3.082749605178833</v>
      </c>
      <c r="U142" s="9">
        <v>0.33937499999999998</v>
      </c>
      <c r="V142" s="9">
        <v>0.45960387527556229</v>
      </c>
      <c r="W142" s="9">
        <v>0.48084131882444364</v>
      </c>
      <c r="X142" s="9">
        <v>0</v>
      </c>
      <c r="Y142" s="14">
        <v>0</v>
      </c>
      <c r="Z142" s="9">
        <f t="shared" si="2"/>
        <v>0.48084131882444364</v>
      </c>
      <c r="AA142" s="43"/>
      <c r="AC142" s="3">
        <v>94.536994678255041</v>
      </c>
      <c r="AD142" s="19">
        <v>111.48444148177879</v>
      </c>
      <c r="AE142" s="3">
        <v>94.536994678255041</v>
      </c>
      <c r="AF142" s="19">
        <v>111.48444148177879</v>
      </c>
      <c r="AG142" s="62"/>
      <c r="AH142" s="62"/>
    </row>
    <row r="143" spans="1:34" x14ac:dyDescent="0.25">
      <c r="A143" s="38">
        <v>268</v>
      </c>
      <c r="B143" s="50">
        <v>3.048</v>
      </c>
      <c r="C143" s="40"/>
      <c r="D143" s="18"/>
      <c r="E143" s="40"/>
      <c r="F143" s="40"/>
      <c r="G143" s="40"/>
      <c r="H143" s="40"/>
      <c r="I143" s="40"/>
      <c r="J143" s="40"/>
      <c r="K143" s="40"/>
      <c r="L143" s="40"/>
      <c r="M143" s="38"/>
      <c r="N143" s="4">
        <v>1050</v>
      </c>
      <c r="O143" s="5">
        <v>0.1</v>
      </c>
      <c r="P143" s="42"/>
      <c r="Q143" s="42"/>
      <c r="R143" s="40"/>
      <c r="S143" s="40"/>
      <c r="T143" s="2">
        <v>3.7698025703430176</v>
      </c>
      <c r="U143" s="9">
        <v>0.31406249999999997</v>
      </c>
      <c r="V143" s="9">
        <v>0.45059287811845794</v>
      </c>
      <c r="W143" s="9">
        <v>0.5334810690811771</v>
      </c>
      <c r="X143" s="9">
        <v>2.0574000000000003</v>
      </c>
      <c r="Y143" s="14">
        <v>0</v>
      </c>
      <c r="Z143" s="9">
        <f t="shared" si="2"/>
        <v>2.5908810690811777</v>
      </c>
      <c r="AA143" s="43"/>
      <c r="AC143" s="3">
        <v>94.079875747336217</v>
      </c>
      <c r="AD143" s="44" t="s">
        <v>101</v>
      </c>
      <c r="AE143" s="3">
        <v>94.079875747336217</v>
      </c>
      <c r="AF143" s="44" t="s">
        <v>101</v>
      </c>
      <c r="AG143" s="62"/>
      <c r="AH143" s="62"/>
    </row>
    <row r="144" spans="1:34" x14ac:dyDescent="0.25">
      <c r="A144" s="38">
        <v>269</v>
      </c>
      <c r="B144" s="41"/>
      <c r="C144" s="40"/>
      <c r="D144" s="18"/>
      <c r="E144" s="40"/>
      <c r="F144" s="40"/>
      <c r="G144" s="40"/>
      <c r="H144" s="40"/>
      <c r="I144" s="40"/>
      <c r="J144" s="40"/>
      <c r="K144" s="40"/>
      <c r="L144" s="40"/>
      <c r="M144" s="38"/>
      <c r="N144" s="4">
        <v>1050</v>
      </c>
      <c r="O144" s="5">
        <v>0.08</v>
      </c>
      <c r="P144" s="42"/>
      <c r="Q144" s="42"/>
      <c r="R144" s="40"/>
      <c r="S144" s="40"/>
      <c r="T144" s="2">
        <v>5.7164855003356934</v>
      </c>
      <c r="U144" s="9">
        <v>0.28874999999999995</v>
      </c>
      <c r="V144" s="9">
        <v>0.45915931620459915</v>
      </c>
      <c r="W144" s="9">
        <v>0.75790452432723177</v>
      </c>
      <c r="X144" s="9">
        <v>0</v>
      </c>
      <c r="Y144" s="14">
        <v>0</v>
      </c>
      <c r="Z144" s="9">
        <f t="shared" si="2"/>
        <v>0.75790452432723177</v>
      </c>
      <c r="AA144" s="43"/>
      <c r="AC144" s="3">
        <v>94.837780271663448</v>
      </c>
      <c r="AD144" s="44" t="s">
        <v>101</v>
      </c>
      <c r="AE144" s="3">
        <v>94.837780271663448</v>
      </c>
      <c r="AF144" s="44" t="s">
        <v>101</v>
      </c>
      <c r="AG144" s="62"/>
      <c r="AH144" s="62"/>
    </row>
    <row r="145" spans="1:34" x14ac:dyDescent="0.25">
      <c r="A145" s="38">
        <v>270</v>
      </c>
      <c r="B145" s="41"/>
      <c r="C145" s="40"/>
      <c r="D145" s="18"/>
      <c r="E145" s="40"/>
      <c r="F145" s="40"/>
      <c r="G145" s="40"/>
      <c r="H145" s="40"/>
      <c r="I145" s="40"/>
      <c r="J145" s="40"/>
      <c r="K145" s="40"/>
      <c r="L145" s="40"/>
      <c r="M145" s="55" t="s">
        <v>129</v>
      </c>
      <c r="N145" s="4">
        <v>1050</v>
      </c>
      <c r="O145" s="5">
        <v>0.05</v>
      </c>
      <c r="P145" s="42"/>
      <c r="Q145" s="42"/>
      <c r="R145" s="40"/>
      <c r="S145" s="40"/>
      <c r="T145" s="2">
        <v>6.9344663619995117</v>
      </c>
      <c r="U145" s="9">
        <v>0.25078125000000001</v>
      </c>
      <c r="V145" s="9">
        <v>0.44495613680486334</v>
      </c>
      <c r="W145" s="9">
        <v>0.77379391374967466</v>
      </c>
      <c r="X145" s="9">
        <v>0</v>
      </c>
      <c r="Y145" s="14">
        <v>0</v>
      </c>
      <c r="Z145" s="9">
        <f t="shared" si="2"/>
        <v>0.77379391374967466</v>
      </c>
      <c r="AA145" s="43"/>
      <c r="AC145" s="3">
        <v>95.611574185413119</v>
      </c>
      <c r="AD145" s="44" t="s">
        <v>101</v>
      </c>
      <c r="AE145" s="3">
        <v>95.611574185413119</v>
      </c>
      <c r="AF145" s="44" t="s">
        <v>101</v>
      </c>
      <c r="AG145" s="62"/>
      <c r="AH145" s="62"/>
    </row>
    <row r="146" spans="1:34" x14ac:dyDescent="0.25">
      <c r="A146" s="38">
        <v>271</v>
      </c>
      <c r="B146" s="41"/>
      <c r="C146" s="40"/>
      <c r="D146" s="18"/>
      <c r="E146" s="40"/>
      <c r="F146" s="40"/>
      <c r="G146" s="40"/>
      <c r="H146" s="40"/>
      <c r="I146" s="40"/>
      <c r="J146" s="40"/>
      <c r="K146" s="40"/>
      <c r="L146" s="40"/>
      <c r="M146" s="38"/>
      <c r="N146" s="4">
        <v>1050</v>
      </c>
      <c r="O146" s="59">
        <v>0.02</v>
      </c>
      <c r="P146" s="42"/>
      <c r="Q146" s="42"/>
      <c r="R146" s="40"/>
      <c r="S146" s="40"/>
      <c r="T146" s="2">
        <v>4.9325203895568848</v>
      </c>
      <c r="U146" s="9">
        <v>0.21281249999999999</v>
      </c>
      <c r="V146" s="9">
        <v>0.43045518922816678</v>
      </c>
      <c r="W146" s="9">
        <v>0.45184967106419943</v>
      </c>
      <c r="X146" s="9">
        <v>0</v>
      </c>
      <c r="Y146" s="14">
        <v>0</v>
      </c>
      <c r="Z146" s="9">
        <f t="shared" si="2"/>
        <v>0.45184967106419943</v>
      </c>
      <c r="AA146" s="43"/>
      <c r="AC146" s="3">
        <v>96.063423856477314</v>
      </c>
      <c r="AD146" s="44" t="s">
        <v>101</v>
      </c>
      <c r="AE146" s="3">
        <v>96.063423856477314</v>
      </c>
      <c r="AF146" s="44" t="s">
        <v>101</v>
      </c>
      <c r="AG146" s="62"/>
      <c r="AH146" s="62"/>
    </row>
    <row r="147" spans="1:34" x14ac:dyDescent="0.25">
      <c r="A147" s="38">
        <v>272</v>
      </c>
      <c r="B147" s="41"/>
      <c r="C147" s="40"/>
      <c r="D147" s="18"/>
      <c r="E147" s="40"/>
      <c r="F147" s="40"/>
      <c r="G147" s="40"/>
      <c r="H147" s="40"/>
      <c r="I147" s="40"/>
      <c r="J147" s="40"/>
      <c r="K147" s="40"/>
      <c r="L147" s="40"/>
      <c r="M147" s="38"/>
      <c r="N147" s="4">
        <v>1050</v>
      </c>
      <c r="O147" s="5">
        <v>0.02</v>
      </c>
      <c r="P147" s="42"/>
      <c r="Q147" s="42"/>
      <c r="R147" s="40"/>
      <c r="S147" s="40"/>
      <c r="T147" s="2">
        <v>5.3414287567138672</v>
      </c>
      <c r="U147" s="9">
        <v>0.21281249999999999</v>
      </c>
      <c r="V147" s="9">
        <v>0.4219874974096845</v>
      </c>
      <c r="W147" s="9">
        <v>0.47968281269604585</v>
      </c>
      <c r="X147" s="9">
        <v>0</v>
      </c>
      <c r="Y147" s="14">
        <v>0</v>
      </c>
      <c r="Z147" s="9">
        <f t="shared" si="2"/>
        <v>0.47968281269604585</v>
      </c>
      <c r="AA147" s="43"/>
      <c r="AC147" s="3">
        <v>96.543106669173355</v>
      </c>
      <c r="AD147" s="44" t="s">
        <v>101</v>
      </c>
      <c r="AE147" s="3">
        <v>96.543106669173355</v>
      </c>
      <c r="AF147" s="44" t="s">
        <v>101</v>
      </c>
      <c r="AG147" s="62"/>
      <c r="AH147" s="62"/>
    </row>
    <row r="148" spans="1:34" x14ac:dyDescent="0.25">
      <c r="A148" s="38">
        <v>273</v>
      </c>
      <c r="B148" s="41"/>
      <c r="C148" s="40"/>
      <c r="D148" s="18"/>
      <c r="E148" s="19">
        <v>16.737500000000001</v>
      </c>
      <c r="F148" s="19">
        <v>13.338481904695801</v>
      </c>
      <c r="G148" s="19">
        <v>11.007172151424999</v>
      </c>
      <c r="H148" s="19">
        <v>10.455824766713841</v>
      </c>
      <c r="I148" s="19">
        <v>12.797493498177099</v>
      </c>
      <c r="J148" s="19">
        <v>15.90786076762155</v>
      </c>
      <c r="K148" s="19">
        <v>16.127562600646048</v>
      </c>
      <c r="L148" s="40"/>
      <c r="M148" s="38"/>
      <c r="N148" s="4">
        <v>1050</v>
      </c>
      <c r="O148" s="5">
        <v>0.02</v>
      </c>
      <c r="P148" s="42"/>
      <c r="Q148" s="42"/>
      <c r="R148" s="40"/>
      <c r="S148" s="40"/>
      <c r="T148" s="2">
        <v>6.6847319602966309</v>
      </c>
      <c r="U148" s="9">
        <v>0.21281249999999999</v>
      </c>
      <c r="V148" s="9">
        <v>0.41299821073173593</v>
      </c>
      <c r="W148" s="9">
        <v>0.58752899148093107</v>
      </c>
      <c r="X148" s="9">
        <v>0</v>
      </c>
      <c r="Y148" s="14">
        <v>0</v>
      </c>
      <c r="Z148" s="9">
        <f t="shared" si="2"/>
        <v>0.58752899148093107</v>
      </c>
      <c r="AA148" s="43"/>
      <c r="AC148" s="3">
        <v>97.130635660654292</v>
      </c>
      <c r="AD148" s="19">
        <v>107.65202603149606</v>
      </c>
      <c r="AE148" s="3">
        <v>97.130635660654292</v>
      </c>
      <c r="AF148" s="19">
        <v>107.65202603149606</v>
      </c>
      <c r="AG148" s="62"/>
      <c r="AH148" s="62"/>
    </row>
    <row r="149" spans="1:34" x14ac:dyDescent="0.25">
      <c r="A149" s="38">
        <v>274</v>
      </c>
      <c r="B149" s="41"/>
      <c r="C149" s="40"/>
      <c r="E149" s="40"/>
      <c r="F149" s="40"/>
      <c r="G149" s="40"/>
      <c r="H149" s="40"/>
      <c r="I149" s="40"/>
      <c r="J149" s="40"/>
      <c r="K149" s="40"/>
      <c r="L149" s="40"/>
      <c r="M149" s="55" t="s">
        <v>130</v>
      </c>
      <c r="N149" s="4">
        <v>1050</v>
      </c>
      <c r="O149" s="5">
        <v>0.02</v>
      </c>
      <c r="P149" s="42"/>
      <c r="Q149" s="42"/>
      <c r="R149" s="40"/>
      <c r="S149" s="40"/>
      <c r="T149" s="2">
        <v>6.2329192161560059</v>
      </c>
      <c r="U149" s="9">
        <v>0.21281249999999999</v>
      </c>
      <c r="V149" s="9">
        <v>0.4019878797458416</v>
      </c>
      <c r="W149" s="9">
        <v>0.53321405768890695</v>
      </c>
      <c r="X149" s="9">
        <v>0</v>
      </c>
      <c r="Y149" s="14">
        <v>0</v>
      </c>
      <c r="Z149" s="9">
        <f t="shared" si="2"/>
        <v>0.53321405768890695</v>
      </c>
      <c r="AA149" s="43"/>
      <c r="AC149" s="3">
        <v>97.663849718343201</v>
      </c>
      <c r="AD149" s="44" t="s">
        <v>101</v>
      </c>
      <c r="AE149" s="3">
        <v>97.663849718343201</v>
      </c>
      <c r="AF149" s="44" t="s">
        <v>101</v>
      </c>
      <c r="AG149" s="62"/>
      <c r="AH149" s="62"/>
    </row>
    <row r="150" spans="1:34" x14ac:dyDescent="0.25">
      <c r="A150" s="38">
        <v>275</v>
      </c>
      <c r="B150" s="41"/>
      <c r="C150" s="40"/>
      <c r="E150" s="40"/>
      <c r="F150" s="40"/>
      <c r="G150" s="40"/>
      <c r="H150" s="40"/>
      <c r="I150" s="40"/>
      <c r="J150" s="40"/>
      <c r="K150" s="40"/>
      <c r="L150" s="40"/>
      <c r="M150" s="38"/>
      <c r="N150" s="4">
        <v>1050</v>
      </c>
      <c r="O150" s="5">
        <v>0.02</v>
      </c>
      <c r="P150" s="42"/>
      <c r="Q150" s="42"/>
      <c r="R150" s="40"/>
      <c r="S150" s="40"/>
      <c r="T150" s="2">
        <v>4.2814011573791504</v>
      </c>
      <c r="U150" s="9">
        <v>0.21281249999999999</v>
      </c>
      <c r="V150" s="9">
        <v>0.39199541410310212</v>
      </c>
      <c r="W150" s="9">
        <v>0.35716100967715625</v>
      </c>
      <c r="X150" s="9">
        <v>0</v>
      </c>
      <c r="Y150" s="14">
        <v>0</v>
      </c>
      <c r="Z150" s="9">
        <f t="shared" si="2"/>
        <v>0.35716100967715625</v>
      </c>
      <c r="AA150" s="43"/>
      <c r="AC150" s="3">
        <v>98.021010728020357</v>
      </c>
      <c r="AD150" s="44" t="s">
        <v>101</v>
      </c>
      <c r="AE150" s="3">
        <v>98.021010728020357</v>
      </c>
      <c r="AF150" s="44" t="s">
        <v>101</v>
      </c>
      <c r="AG150" s="62"/>
      <c r="AH150" s="62"/>
    </row>
    <row r="151" spans="1:34" x14ac:dyDescent="0.25">
      <c r="A151" s="38">
        <v>276</v>
      </c>
      <c r="B151" s="41"/>
      <c r="C151" s="40"/>
      <c r="E151" s="40"/>
      <c r="F151" s="40"/>
      <c r="G151" s="40"/>
      <c r="H151" s="40"/>
      <c r="I151" s="40"/>
      <c r="J151" s="40"/>
      <c r="K151" s="40"/>
      <c r="L151" s="40"/>
      <c r="M151" s="55" t="s">
        <v>131</v>
      </c>
      <c r="N151" s="4">
        <v>1050</v>
      </c>
      <c r="O151" s="5">
        <v>0</v>
      </c>
      <c r="P151" s="42"/>
      <c r="Q151" s="42"/>
      <c r="R151" s="40"/>
      <c r="S151" s="40"/>
      <c r="T151" s="2">
        <v>3.6812655925750732</v>
      </c>
      <c r="U151" s="9">
        <v>0.1875</v>
      </c>
      <c r="V151" s="9">
        <v>0.38530219387257447</v>
      </c>
      <c r="W151" s="9">
        <v>0.26594994544627476</v>
      </c>
      <c r="X151" s="9">
        <v>0</v>
      </c>
      <c r="Y151" s="14">
        <v>0</v>
      </c>
      <c r="Z151" s="9">
        <f t="shared" si="2"/>
        <v>0.26594994544627476</v>
      </c>
      <c r="AA151" s="43"/>
      <c r="AC151" s="3">
        <v>98.286960673466638</v>
      </c>
      <c r="AD151" s="44" t="s">
        <v>101</v>
      </c>
      <c r="AE151" s="3">
        <v>98.286960673466638</v>
      </c>
      <c r="AF151" s="44" t="s">
        <v>101</v>
      </c>
      <c r="AG151" s="62"/>
      <c r="AH151" s="62"/>
    </row>
    <row r="152" spans="1:34" x14ac:dyDescent="0.25">
      <c r="A152" s="38">
        <v>277</v>
      </c>
      <c r="B152" s="41"/>
      <c r="C152" s="40"/>
      <c r="E152" s="40"/>
      <c r="F152" s="40"/>
      <c r="G152" s="40"/>
      <c r="H152" s="40"/>
      <c r="I152" s="40"/>
      <c r="J152" s="40"/>
      <c r="K152" s="40"/>
      <c r="L152" s="40"/>
      <c r="M152" s="38"/>
      <c r="N152" s="4">
        <v>1050</v>
      </c>
      <c r="O152" s="5">
        <v>0</v>
      </c>
      <c r="P152" s="42"/>
      <c r="Q152" s="42"/>
      <c r="R152" s="40"/>
      <c r="S152" s="40"/>
      <c r="T152" s="2">
        <v>0.87314873933792114</v>
      </c>
      <c r="U152" s="9">
        <v>0.1875</v>
      </c>
      <c r="V152" s="9">
        <v>0.38031827483623348</v>
      </c>
      <c r="W152" s="9">
        <v>6.2263954166330675E-2</v>
      </c>
      <c r="X152" s="9">
        <v>0</v>
      </c>
      <c r="Y152" s="14">
        <v>0</v>
      </c>
      <c r="Z152" s="9">
        <f t="shared" si="2"/>
        <v>6.2263954166330675E-2</v>
      </c>
      <c r="AA152" s="43"/>
      <c r="AC152" s="3">
        <v>98.349224627632964</v>
      </c>
      <c r="AD152" s="44" t="s">
        <v>101</v>
      </c>
      <c r="AE152" s="3">
        <v>98.349224627632964</v>
      </c>
      <c r="AF152" s="44" t="s">
        <v>101</v>
      </c>
      <c r="AG152" s="62"/>
      <c r="AH152" s="62"/>
    </row>
    <row r="153" spans="1:34" x14ac:dyDescent="0.25">
      <c r="A153" s="38">
        <v>278</v>
      </c>
      <c r="B153" s="50">
        <v>3</v>
      </c>
      <c r="C153" s="40"/>
      <c r="E153" s="40"/>
      <c r="F153" s="40"/>
      <c r="G153" s="40"/>
      <c r="H153" s="40"/>
      <c r="I153" s="40"/>
      <c r="J153" s="40"/>
      <c r="K153" s="40"/>
      <c r="L153" s="40"/>
      <c r="M153" s="38"/>
      <c r="N153" s="4">
        <v>1050</v>
      </c>
      <c r="O153" s="5">
        <v>0</v>
      </c>
      <c r="P153" s="42"/>
      <c r="Q153" s="42"/>
      <c r="R153" s="40"/>
      <c r="S153" s="40"/>
      <c r="T153" s="2">
        <v>1.1637536287307739</v>
      </c>
      <c r="U153" s="9">
        <v>0.1875</v>
      </c>
      <c r="V153" s="9">
        <v>0.37915144434139475</v>
      </c>
      <c r="W153" s="9">
        <v>8.273228797327728E-2</v>
      </c>
      <c r="X153" s="9">
        <v>1.0810213407574967</v>
      </c>
      <c r="Y153" s="14">
        <v>0</v>
      </c>
      <c r="Z153" s="9">
        <f t="shared" si="2"/>
        <v>1.1637536287307739</v>
      </c>
      <c r="AA153" s="43"/>
      <c r="AC153" s="3">
        <v>97.681956915606236</v>
      </c>
      <c r="AD153" s="44" t="s">
        <v>101</v>
      </c>
      <c r="AE153" s="3">
        <v>97.681956915606236</v>
      </c>
      <c r="AF153" s="44" t="s">
        <v>101</v>
      </c>
      <c r="AG153" s="62"/>
      <c r="AH153" s="62"/>
    </row>
    <row r="154" spans="1:34" x14ac:dyDescent="0.25">
      <c r="A154" s="38">
        <v>279</v>
      </c>
      <c r="B154" s="41"/>
      <c r="C154" s="40"/>
      <c r="E154" s="40"/>
      <c r="F154" s="40"/>
      <c r="G154" s="40"/>
      <c r="H154" s="40"/>
      <c r="I154" s="40"/>
      <c r="J154" s="40"/>
      <c r="K154" s="40"/>
      <c r="L154" s="40"/>
      <c r="M154" s="38"/>
      <c r="N154" s="4">
        <v>1050</v>
      </c>
      <c r="O154" s="5">
        <v>0</v>
      </c>
      <c r="P154" s="42"/>
      <c r="Q154" s="42"/>
      <c r="R154" s="40"/>
      <c r="S154" s="40"/>
      <c r="T154" s="2">
        <v>3.4894504547119141</v>
      </c>
      <c r="U154" s="9">
        <v>0.1875</v>
      </c>
      <c r="V154" s="9">
        <v>0.39165608406495306</v>
      </c>
      <c r="W154" s="9">
        <v>0.2562495938683384</v>
      </c>
      <c r="X154" s="9">
        <v>1.1689786592425033</v>
      </c>
      <c r="Y154" s="14">
        <v>0</v>
      </c>
      <c r="Z154" s="9">
        <f t="shared" si="2"/>
        <v>1.4252282531108418</v>
      </c>
      <c r="AA154" s="43"/>
      <c r="AC154" s="3">
        <v>97.938206509474568</v>
      </c>
      <c r="AD154" s="44" t="s">
        <v>101</v>
      </c>
      <c r="AE154" s="3">
        <v>97.938206509474568</v>
      </c>
      <c r="AF154" s="44" t="s">
        <v>101</v>
      </c>
      <c r="AG154" s="62"/>
      <c r="AH154" s="62"/>
    </row>
    <row r="155" spans="1:34" x14ac:dyDescent="0.25">
      <c r="A155" s="38">
        <v>280</v>
      </c>
      <c r="B155" s="41"/>
      <c r="C155" s="40"/>
      <c r="E155" s="40"/>
      <c r="F155" s="40"/>
      <c r="G155" s="40"/>
      <c r="H155" s="40"/>
      <c r="I155" s="40"/>
      <c r="J155" s="40"/>
      <c r="K155" s="40"/>
      <c r="L155" s="40"/>
      <c r="M155" s="38"/>
      <c r="N155" s="4">
        <v>1050</v>
      </c>
      <c r="O155" s="5">
        <v>0</v>
      </c>
      <c r="P155" s="42"/>
      <c r="Q155" s="42"/>
      <c r="R155" s="40"/>
      <c r="S155" s="40"/>
      <c r="T155" s="2">
        <v>4.4567475318908691</v>
      </c>
      <c r="U155" s="9">
        <v>0.1875</v>
      </c>
      <c r="V155" s="9">
        <v>0.38685395023938696</v>
      </c>
      <c r="W155" s="9">
        <v>0.32327069773717887</v>
      </c>
      <c r="X155" s="9">
        <v>0</v>
      </c>
      <c r="Y155" s="14">
        <v>0</v>
      </c>
      <c r="Z155" s="9">
        <f t="shared" si="2"/>
        <v>0.32327069773717887</v>
      </c>
      <c r="AA155" s="43"/>
      <c r="AC155" s="3">
        <v>98.26147720721174</v>
      </c>
      <c r="AD155" s="44" t="s">
        <v>101</v>
      </c>
      <c r="AE155" s="3">
        <v>98.26147720721174</v>
      </c>
      <c r="AF155" s="44" t="s">
        <v>101</v>
      </c>
      <c r="AG155" s="62"/>
      <c r="AH155" s="62"/>
    </row>
    <row r="156" spans="1:34" x14ac:dyDescent="0.25">
      <c r="A156" s="38">
        <v>281</v>
      </c>
      <c r="B156" s="41"/>
      <c r="C156" s="40"/>
      <c r="E156" s="40"/>
      <c r="F156" s="40"/>
      <c r="G156" s="40"/>
      <c r="H156" s="40"/>
      <c r="I156" s="40"/>
      <c r="J156" s="40"/>
      <c r="K156" s="40"/>
      <c r="L156" s="40"/>
      <c r="M156" s="38"/>
      <c r="N156" s="4">
        <v>1050</v>
      </c>
      <c r="O156" s="5">
        <v>0</v>
      </c>
      <c r="P156" s="42"/>
      <c r="Q156" s="42"/>
      <c r="R156" s="40"/>
      <c r="S156" s="40"/>
      <c r="T156" s="2">
        <v>0.75633019208908081</v>
      </c>
      <c r="U156" s="9">
        <v>0.1875</v>
      </c>
      <c r="V156" s="9">
        <v>0.38079583662842187</v>
      </c>
      <c r="W156" s="9">
        <v>5.4001385299480599E-2</v>
      </c>
      <c r="X156" s="9">
        <v>0</v>
      </c>
      <c r="Y156" s="14">
        <v>0</v>
      </c>
      <c r="Z156" s="9">
        <f t="shared" si="2"/>
        <v>5.4001385299480599E-2</v>
      </c>
      <c r="AA156" s="43"/>
      <c r="AC156" s="3">
        <v>98.315478592511226</v>
      </c>
      <c r="AD156" s="44" t="s">
        <v>101</v>
      </c>
      <c r="AE156" s="3">
        <v>98.315478592511226</v>
      </c>
      <c r="AF156" s="44" t="s">
        <v>101</v>
      </c>
      <c r="AG156" s="62"/>
      <c r="AH156" s="62"/>
    </row>
    <row r="157" spans="1:34" x14ac:dyDescent="0.25">
      <c r="A157" s="38">
        <v>282</v>
      </c>
      <c r="B157" s="41"/>
      <c r="C157" s="40"/>
      <c r="E157" s="40"/>
      <c r="F157" s="40"/>
      <c r="G157" s="40"/>
      <c r="H157" s="40"/>
      <c r="I157" s="40"/>
      <c r="J157" s="40"/>
      <c r="K157" s="40"/>
      <c r="L157" s="40"/>
      <c r="M157" s="38"/>
      <c r="N157" s="4">
        <v>1050</v>
      </c>
      <c r="O157" s="5">
        <v>0</v>
      </c>
      <c r="P157" s="42"/>
      <c r="Q157" s="42"/>
      <c r="R157" s="40"/>
      <c r="S157" s="40"/>
      <c r="T157" s="2">
        <v>2.4907805919647217</v>
      </c>
      <c r="U157" s="9">
        <v>0.1875</v>
      </c>
      <c r="V157" s="9">
        <v>0.37978384720412905</v>
      </c>
      <c r="W157" s="9">
        <v>0.17736716920457624</v>
      </c>
      <c r="X157" s="9">
        <v>0</v>
      </c>
      <c r="Y157" s="14">
        <v>0</v>
      </c>
      <c r="Z157" s="9">
        <f t="shared" si="2"/>
        <v>0.17736716920457624</v>
      </c>
      <c r="AA157" s="43"/>
      <c r="AC157" s="3">
        <v>98.492845761715799</v>
      </c>
      <c r="AD157" s="44" t="s">
        <v>101</v>
      </c>
      <c r="AE157" s="3">
        <v>98.492845761715799</v>
      </c>
      <c r="AF157" s="44" t="s">
        <v>101</v>
      </c>
      <c r="AG157" s="62"/>
      <c r="AH157" s="62"/>
    </row>
    <row r="158" spans="1:34" x14ac:dyDescent="0.25">
      <c r="A158" s="38">
        <v>283</v>
      </c>
      <c r="B158" s="19">
        <v>5</v>
      </c>
      <c r="C158" s="40"/>
      <c r="E158" s="40"/>
      <c r="F158" s="40"/>
      <c r="G158" s="40"/>
      <c r="H158" s="40"/>
      <c r="I158" s="40"/>
      <c r="J158" s="40"/>
      <c r="K158" s="40"/>
      <c r="L158" s="40"/>
      <c r="M158" s="38"/>
      <c r="N158" s="4">
        <v>1050</v>
      </c>
      <c r="O158" s="5">
        <v>0</v>
      </c>
      <c r="P158" s="42"/>
      <c r="Q158" s="42"/>
      <c r="R158" s="40"/>
      <c r="S158" s="40"/>
      <c r="T158" s="2">
        <v>0.77425342798233032</v>
      </c>
      <c r="U158" s="9">
        <v>0.1875</v>
      </c>
      <c r="V158" s="9">
        <v>0.37645997507647277</v>
      </c>
      <c r="W158" s="9">
        <v>5.4651642412706564E-2</v>
      </c>
      <c r="X158" s="9">
        <v>0.71960178556962373</v>
      </c>
      <c r="Y158" s="14">
        <v>0</v>
      </c>
      <c r="Z158" s="9">
        <f t="shared" si="2"/>
        <v>0.77425342798233032</v>
      </c>
      <c r="AA158" s="43"/>
      <c r="AC158" s="3">
        <v>97.297497404128507</v>
      </c>
      <c r="AD158" s="44" t="s">
        <v>101</v>
      </c>
      <c r="AE158" s="3">
        <v>97.297497404128507</v>
      </c>
      <c r="AF158" s="44" t="s">
        <v>101</v>
      </c>
      <c r="AG158" s="62"/>
      <c r="AH158" s="62"/>
    </row>
    <row r="159" spans="1:34" x14ac:dyDescent="0.25">
      <c r="A159" s="38">
        <v>284</v>
      </c>
      <c r="B159" s="41"/>
      <c r="C159" s="40"/>
      <c r="E159" s="40"/>
      <c r="F159" s="40"/>
      <c r="G159" s="40"/>
      <c r="H159" s="40"/>
      <c r="I159" s="40"/>
      <c r="J159" s="40"/>
      <c r="K159" s="40"/>
      <c r="L159" s="40"/>
      <c r="M159" s="38"/>
      <c r="N159" s="4">
        <v>1050</v>
      </c>
      <c r="O159" s="5">
        <v>0</v>
      </c>
      <c r="P159" s="42"/>
      <c r="Q159" s="42"/>
      <c r="R159" s="40"/>
      <c r="S159" s="40"/>
      <c r="T159" s="2">
        <v>1.3381582498550415</v>
      </c>
      <c r="U159" s="9">
        <v>0.1875</v>
      </c>
      <c r="V159" s="9">
        <v>0.39886087997021585</v>
      </c>
      <c r="W159" s="9">
        <v>0.10007605820185984</v>
      </c>
      <c r="X159" s="9">
        <v>1.2380821916531817</v>
      </c>
      <c r="Y159" s="14">
        <v>0</v>
      </c>
      <c r="Z159" s="9">
        <f t="shared" si="2"/>
        <v>1.3381582498550415</v>
      </c>
      <c r="AA159" s="43"/>
      <c r="AC159" s="3">
        <v>97.397573462330371</v>
      </c>
      <c r="AD159" s="44" t="s">
        <v>101</v>
      </c>
      <c r="AE159" s="3">
        <v>97.397573462330371</v>
      </c>
      <c r="AF159" s="44" t="s">
        <v>101</v>
      </c>
      <c r="AG159" s="62"/>
      <c r="AH159" s="62"/>
    </row>
    <row r="160" spans="1:34" x14ac:dyDescent="0.25">
      <c r="A160" s="38">
        <v>285</v>
      </c>
      <c r="B160" s="41"/>
      <c r="C160" s="40"/>
      <c r="E160" s="40"/>
      <c r="F160" s="40"/>
      <c r="G160" s="40"/>
      <c r="H160" s="40"/>
      <c r="I160" s="40"/>
      <c r="J160" s="40"/>
      <c r="K160" s="40"/>
      <c r="L160" s="40"/>
      <c r="M160" s="38"/>
      <c r="N160" s="4">
        <v>1050</v>
      </c>
      <c r="O160" s="5">
        <v>0</v>
      </c>
      <c r="P160" s="42"/>
      <c r="Q160" s="42"/>
      <c r="R160" s="40"/>
      <c r="S160" s="40"/>
      <c r="T160" s="2">
        <v>1.0354583263397217</v>
      </c>
      <c r="U160" s="9">
        <v>0.1875</v>
      </c>
      <c r="V160" s="9">
        <v>0.39698544822039061</v>
      </c>
      <c r="W160" s="9">
        <v>7.7074103961658119E-2</v>
      </c>
      <c r="X160" s="9">
        <v>0.95838422237806353</v>
      </c>
      <c r="Y160" s="14">
        <v>0</v>
      </c>
      <c r="Z160" s="9">
        <f t="shared" si="2"/>
        <v>1.0354583263397217</v>
      </c>
      <c r="AA160" s="43"/>
      <c r="AC160" s="3">
        <v>97.474647566292035</v>
      </c>
      <c r="AD160" s="44" t="s">
        <v>101</v>
      </c>
      <c r="AE160" s="3">
        <v>97.474647566292035</v>
      </c>
      <c r="AF160" s="44" t="s">
        <v>101</v>
      </c>
      <c r="AG160" s="62"/>
      <c r="AH160" s="62"/>
    </row>
    <row r="161" spans="1:34" x14ac:dyDescent="0.25">
      <c r="A161" s="38">
        <v>286</v>
      </c>
      <c r="B161" s="41"/>
      <c r="C161" s="40"/>
      <c r="E161" s="40"/>
      <c r="F161" s="40"/>
      <c r="G161" s="40"/>
      <c r="H161" s="40"/>
      <c r="I161" s="40"/>
      <c r="J161" s="40"/>
      <c r="K161" s="40"/>
      <c r="L161" s="40"/>
      <c r="M161" s="38"/>
      <c r="N161" s="4">
        <v>1050</v>
      </c>
      <c r="O161" s="5">
        <v>0</v>
      </c>
      <c r="P161" s="42"/>
      <c r="Q161" s="42"/>
      <c r="R161" s="40"/>
      <c r="S161" s="40"/>
      <c r="T161" s="2">
        <v>0.83178877830505371</v>
      </c>
      <c r="U161" s="9">
        <v>0.1875</v>
      </c>
      <c r="V161" s="9">
        <v>0.39554107456842819</v>
      </c>
      <c r="W161" s="9">
        <v>6.168874259713894E-2</v>
      </c>
      <c r="X161" s="9">
        <v>0.77010003570791474</v>
      </c>
      <c r="Y161" s="14">
        <v>0</v>
      </c>
      <c r="Z161" s="9">
        <f t="shared" si="2"/>
        <v>0.83178877830505371</v>
      </c>
      <c r="AA161" s="43"/>
      <c r="AC161" s="3">
        <v>97.536336308889176</v>
      </c>
      <c r="AD161" s="44" t="s">
        <v>101</v>
      </c>
      <c r="AE161" s="3">
        <v>97.536336308889176</v>
      </c>
      <c r="AF161" s="44" t="s">
        <v>101</v>
      </c>
      <c r="AG161" s="62"/>
      <c r="AH161" s="62"/>
    </row>
    <row r="162" spans="1:34" x14ac:dyDescent="0.25">
      <c r="A162" s="38">
        <v>287</v>
      </c>
      <c r="B162" s="41"/>
      <c r="C162" s="40"/>
      <c r="E162" s="40"/>
      <c r="F162" s="40"/>
      <c r="G162" s="40"/>
      <c r="H162" s="40"/>
      <c r="I162" s="40"/>
      <c r="J162" s="40"/>
      <c r="K162" s="40"/>
      <c r="L162" s="40"/>
      <c r="M162" s="38"/>
      <c r="N162" s="4">
        <v>1050</v>
      </c>
      <c r="O162" s="5">
        <v>0</v>
      </c>
      <c r="P162" s="42"/>
      <c r="Q162" s="42"/>
      <c r="R162" s="40"/>
      <c r="S162" s="40"/>
      <c r="T162" s="2">
        <v>2.2541615962982178</v>
      </c>
      <c r="U162" s="9">
        <v>0.1875</v>
      </c>
      <c r="V162" s="9">
        <v>0.39438502357529143</v>
      </c>
      <c r="W162" s="9">
        <v>0.16668892018098547</v>
      </c>
      <c r="X162" s="9">
        <v>6.3831764691216542E-2</v>
      </c>
      <c r="Y162" s="14">
        <v>0</v>
      </c>
      <c r="Z162" s="9">
        <f t="shared" si="2"/>
        <v>0.23052068487220201</v>
      </c>
      <c r="AA162" s="43"/>
      <c r="AC162" s="3">
        <v>97.703025229070164</v>
      </c>
      <c r="AD162" s="44" t="s">
        <v>101</v>
      </c>
      <c r="AE162" s="3">
        <v>97.703025229070164</v>
      </c>
      <c r="AF162" s="44" t="s">
        <v>101</v>
      </c>
      <c r="AG162" s="62"/>
      <c r="AH162" s="62"/>
    </row>
    <row r="163" spans="1:34" x14ac:dyDescent="0.25">
      <c r="A163" s="38">
        <v>288</v>
      </c>
      <c r="B163" s="41"/>
      <c r="C163" s="40"/>
      <c r="E163" s="19">
        <v>16.7</v>
      </c>
      <c r="F163" s="19">
        <v>13.211411941938724</v>
      </c>
      <c r="G163" s="19">
        <v>10.831713277135648</v>
      </c>
      <c r="H163" s="19">
        <v>10.595257053102223</v>
      </c>
      <c r="I163" s="19">
        <v>12.875926072487148</v>
      </c>
      <c r="J163" s="19">
        <v>15.445215275872075</v>
      </c>
      <c r="K163" s="19">
        <v>16.346079283605849</v>
      </c>
      <c r="L163" s="45"/>
      <c r="M163" s="38"/>
      <c r="N163" s="4">
        <v>1050</v>
      </c>
      <c r="O163" s="5">
        <v>0</v>
      </c>
      <c r="P163" s="42"/>
      <c r="Q163" s="42"/>
      <c r="R163" s="40"/>
      <c r="S163" s="45"/>
      <c r="T163" s="2">
        <v>5.7263364791870117</v>
      </c>
      <c r="U163" s="9">
        <v>0.1875</v>
      </c>
      <c r="V163" s="9">
        <v>0.39126126251926607</v>
      </c>
      <c r="W163" s="9">
        <v>0.42009255758565739</v>
      </c>
      <c r="X163" s="9">
        <v>0</v>
      </c>
      <c r="Y163" s="14">
        <v>0</v>
      </c>
      <c r="Z163" s="9">
        <f t="shared" si="2"/>
        <v>0.42009255758565739</v>
      </c>
      <c r="AA163" s="43"/>
      <c r="AC163" s="3">
        <v>98.123117786655826</v>
      </c>
      <c r="AD163" s="19">
        <v>108.1975656834702</v>
      </c>
      <c r="AE163" s="3">
        <v>98.123117786655826</v>
      </c>
      <c r="AF163" s="19">
        <v>108.19756568347022</v>
      </c>
      <c r="AG163" s="62"/>
      <c r="AH163" s="62"/>
    </row>
    <row r="164" spans="1:34" x14ac:dyDescent="0.25">
      <c r="A164" s="38">
        <v>289</v>
      </c>
      <c r="B164" s="41"/>
      <c r="C164" s="40"/>
      <c r="E164" s="40"/>
      <c r="F164" s="40"/>
      <c r="G164" s="40"/>
      <c r="H164" s="40"/>
      <c r="I164" s="40"/>
      <c r="J164" s="40"/>
      <c r="K164" s="40"/>
      <c r="L164" s="45"/>
      <c r="M164" s="38"/>
      <c r="N164" s="4">
        <v>1050</v>
      </c>
      <c r="O164" s="5">
        <v>0</v>
      </c>
      <c r="P164" s="42"/>
      <c r="Q164" s="42"/>
      <c r="R164" s="40"/>
      <c r="S164" s="45"/>
      <c r="T164" s="2">
        <v>3.2569208145141602</v>
      </c>
      <c r="U164" s="9">
        <v>0.1875</v>
      </c>
      <c r="V164" s="9">
        <v>0.38338870104435019</v>
      </c>
      <c r="W164" s="9">
        <v>0.23412499509016704</v>
      </c>
      <c r="X164" s="9">
        <v>0</v>
      </c>
      <c r="Y164" s="14">
        <v>0</v>
      </c>
      <c r="Z164" s="9">
        <f t="shared" si="2"/>
        <v>0.23412499509016704</v>
      </c>
      <c r="AA164" s="43"/>
      <c r="AC164" s="3">
        <v>98.357242781745995</v>
      </c>
      <c r="AD164" s="44" t="s">
        <v>101</v>
      </c>
      <c r="AE164" s="3">
        <v>98.357242781745995</v>
      </c>
      <c r="AF164" s="44" t="s">
        <v>101</v>
      </c>
      <c r="AG164" s="62"/>
      <c r="AH164" s="62"/>
    </row>
    <row r="165" spans="1:34" x14ac:dyDescent="0.25">
      <c r="A165" s="38">
        <v>290</v>
      </c>
      <c r="B165" s="41"/>
      <c r="C165" s="40"/>
      <c r="E165" s="40"/>
      <c r="F165" s="40"/>
      <c r="G165" s="40"/>
      <c r="H165" s="40"/>
      <c r="I165" s="40"/>
      <c r="J165" s="40"/>
      <c r="K165" s="40"/>
      <c r="L165" s="45"/>
      <c r="M165" s="38"/>
      <c r="N165" s="4">
        <v>1050</v>
      </c>
      <c r="O165" s="5">
        <v>0</v>
      </c>
      <c r="P165" s="42"/>
      <c r="Q165" s="42"/>
      <c r="R165" s="40"/>
      <c r="S165" s="45"/>
      <c r="T165" s="2">
        <v>2.7957806587219238</v>
      </c>
      <c r="U165" s="9">
        <v>0.1875</v>
      </c>
      <c r="V165" s="9">
        <v>0.37900118361901258</v>
      </c>
      <c r="W165" s="9">
        <v>0.19867578352401596</v>
      </c>
      <c r="X165" s="9">
        <v>0</v>
      </c>
      <c r="Y165" s="14">
        <v>0</v>
      </c>
      <c r="Z165" s="9">
        <f t="shared" si="2"/>
        <v>0.19867578352401596</v>
      </c>
      <c r="AA165" s="43"/>
      <c r="AC165" s="3">
        <v>98.555918565270005</v>
      </c>
      <c r="AD165" s="44" t="s">
        <v>101</v>
      </c>
      <c r="AE165" s="3">
        <v>98.555918565270005</v>
      </c>
      <c r="AF165" s="44" t="s">
        <v>101</v>
      </c>
      <c r="AG165" s="62"/>
      <c r="AH165" s="62"/>
    </row>
    <row r="166" spans="1:34" x14ac:dyDescent="0.25">
      <c r="A166" s="38">
        <v>291</v>
      </c>
      <c r="B166" s="41"/>
      <c r="C166" s="40"/>
      <c r="E166" s="40"/>
      <c r="F166" s="40"/>
      <c r="G166" s="40"/>
      <c r="H166" s="40"/>
      <c r="I166" s="40"/>
      <c r="J166" s="40"/>
      <c r="K166" s="40"/>
      <c r="L166" s="45"/>
      <c r="M166" s="38"/>
      <c r="N166" s="4">
        <v>1050</v>
      </c>
      <c r="O166" s="5">
        <v>0</v>
      </c>
      <c r="P166" s="42"/>
      <c r="Q166" s="42"/>
      <c r="R166" s="40"/>
      <c r="S166" s="45"/>
      <c r="T166" s="2">
        <v>3.087425708770752</v>
      </c>
      <c r="U166" s="9">
        <v>0.1875</v>
      </c>
      <c r="V166" s="9">
        <v>0.37527798669222362</v>
      </c>
      <c r="W166" s="9">
        <v>0.21724554450924363</v>
      </c>
      <c r="X166" s="9">
        <v>0</v>
      </c>
      <c r="Y166" s="14">
        <v>0</v>
      </c>
      <c r="Z166" s="9">
        <f t="shared" si="2"/>
        <v>0.21724554450924363</v>
      </c>
      <c r="AA166" s="43"/>
      <c r="AC166" s="3">
        <v>98.773164109779245</v>
      </c>
      <c r="AD166" s="44" t="s">
        <v>101</v>
      </c>
      <c r="AE166" s="3">
        <v>98.773164109779245</v>
      </c>
      <c r="AF166" s="44" t="s">
        <v>101</v>
      </c>
      <c r="AG166" s="62"/>
      <c r="AH166" s="62"/>
    </row>
    <row r="167" spans="1:34" x14ac:dyDescent="0.25">
      <c r="A167" s="38">
        <v>292</v>
      </c>
      <c r="B167" s="55">
        <v>2</v>
      </c>
      <c r="C167" s="40"/>
      <c r="E167" s="40"/>
      <c r="F167" s="40"/>
      <c r="G167" s="40"/>
      <c r="H167" s="40"/>
      <c r="I167" s="40"/>
      <c r="J167" s="40"/>
      <c r="K167" s="40"/>
      <c r="L167" s="45"/>
      <c r="M167" s="38"/>
      <c r="N167" s="4">
        <v>1050</v>
      </c>
      <c r="O167" s="5">
        <v>0</v>
      </c>
      <c r="P167" s="42"/>
      <c r="Q167" s="42"/>
      <c r="R167" s="40"/>
      <c r="S167" s="45"/>
      <c r="T167" s="2">
        <v>2.8206412792205811</v>
      </c>
      <c r="U167" s="9">
        <v>0.1875</v>
      </c>
      <c r="V167" s="9">
        <v>0.37120679125346173</v>
      </c>
      <c r="W167" s="9">
        <v>0.19632022472559965</v>
      </c>
      <c r="X167" s="9">
        <v>0</v>
      </c>
      <c r="Y167" s="14">
        <v>0</v>
      </c>
      <c r="Z167" s="9">
        <f t="shared" si="2"/>
        <v>0.19632022472559965</v>
      </c>
      <c r="AA167" s="43"/>
      <c r="AC167" s="3">
        <v>98.969484334504841</v>
      </c>
      <c r="AD167" s="44" t="s">
        <v>101</v>
      </c>
      <c r="AE167" s="3">
        <v>98.969484334504841</v>
      </c>
      <c r="AF167" s="44" t="s">
        <v>101</v>
      </c>
      <c r="AG167" s="62"/>
      <c r="AH167" s="62"/>
    </row>
    <row r="168" spans="1:34" x14ac:dyDescent="0.25">
      <c r="A168" s="38">
        <v>293</v>
      </c>
      <c r="B168" s="41"/>
      <c r="C168" s="40"/>
      <c r="E168" s="40"/>
      <c r="F168" s="40"/>
      <c r="G168" s="40"/>
      <c r="H168" s="40"/>
      <c r="I168" s="40"/>
      <c r="J168" s="40"/>
      <c r="K168" s="40"/>
      <c r="L168" s="45"/>
      <c r="M168" s="38"/>
      <c r="N168" s="4">
        <v>1050</v>
      </c>
      <c r="O168" s="5">
        <v>0</v>
      </c>
      <c r="P168" s="42"/>
      <c r="Q168" s="42"/>
      <c r="R168" s="40"/>
      <c r="S168" s="45"/>
      <c r="T168" s="2">
        <v>1.3101757764816284</v>
      </c>
      <c r="U168" s="9">
        <v>0.1875</v>
      </c>
      <c r="V168" s="9">
        <v>0.3675277376496463</v>
      </c>
      <c r="W168" s="9">
        <v>9.0286113572561555E-2</v>
      </c>
      <c r="X168" s="9">
        <v>0</v>
      </c>
      <c r="Y168" s="14">
        <v>0</v>
      </c>
      <c r="Z168" s="9">
        <f t="shared" si="2"/>
        <v>9.0286113572561555E-2</v>
      </c>
      <c r="AA168" s="43"/>
      <c r="AC168" s="3">
        <v>99.059770448077401</v>
      </c>
      <c r="AD168" s="44" t="s">
        <v>101</v>
      </c>
      <c r="AE168" s="3">
        <v>99.059770448077401</v>
      </c>
      <c r="AF168" s="44" t="s">
        <v>101</v>
      </c>
      <c r="AG168" s="62"/>
      <c r="AH168" s="62"/>
    </row>
    <row r="169" spans="1:34" x14ac:dyDescent="0.25">
      <c r="A169" s="38">
        <v>294</v>
      </c>
      <c r="B169" s="40"/>
      <c r="C169" s="40"/>
      <c r="E169" s="40"/>
      <c r="F169" s="40"/>
      <c r="G169" s="40"/>
      <c r="H169" s="40"/>
      <c r="I169" s="40"/>
      <c r="J169" s="40"/>
      <c r="K169" s="40"/>
      <c r="L169" s="45"/>
      <c r="M169" s="38"/>
      <c r="N169" s="4">
        <v>1050</v>
      </c>
      <c r="O169" s="5">
        <v>0</v>
      </c>
      <c r="P169" s="42"/>
      <c r="Q169" s="42"/>
      <c r="R169" s="40"/>
      <c r="S169" s="45"/>
      <c r="T169" s="2">
        <v>1.2047127485275269</v>
      </c>
      <c r="U169" s="9">
        <v>0.1875</v>
      </c>
      <c r="V169" s="9">
        <v>0.36583577009012513</v>
      </c>
      <c r="W169" s="9">
        <v>8.2636315517804829E-2</v>
      </c>
      <c r="X169" s="9">
        <v>1.1220764330097219</v>
      </c>
      <c r="Y169" s="14">
        <v>0</v>
      </c>
      <c r="Z169" s="9">
        <f t="shared" si="2"/>
        <v>1.2047127485275269</v>
      </c>
      <c r="AA169" s="43"/>
      <c r="AC169" s="3">
        <v>98.634406763595209</v>
      </c>
      <c r="AD169" s="44" t="s">
        <v>101</v>
      </c>
      <c r="AE169" s="3">
        <v>98.634406763595209</v>
      </c>
      <c r="AF169" s="44" t="s">
        <v>101</v>
      </c>
      <c r="AG169" s="62"/>
      <c r="AH169" s="62"/>
    </row>
    <row r="170" spans="1:34" x14ac:dyDescent="0.25">
      <c r="A170" s="38">
        <v>295</v>
      </c>
      <c r="B170" s="41"/>
      <c r="C170" s="40"/>
      <c r="E170" s="19">
        <v>16.274999999999999</v>
      </c>
      <c r="F170" s="19">
        <v>13.16726539841925</v>
      </c>
      <c r="G170" s="19">
        <v>10.999331427539573</v>
      </c>
      <c r="H170" s="19">
        <v>10.73300888255436</v>
      </c>
      <c r="I170" s="19">
        <v>12.890538747549725</v>
      </c>
      <c r="J170" s="19">
        <v>15.29561734522545</v>
      </c>
      <c r="K170" s="19">
        <v>16.017986691189549</v>
      </c>
      <c r="L170" s="45"/>
      <c r="M170" s="38"/>
      <c r="N170" s="4">
        <v>1050</v>
      </c>
      <c r="O170" s="5">
        <v>0</v>
      </c>
      <c r="P170" s="42"/>
      <c r="Q170" s="42"/>
      <c r="R170" s="40"/>
      <c r="S170" s="45"/>
      <c r="T170" s="2">
        <v>2.0426263809204102</v>
      </c>
      <c r="U170" s="9">
        <v>0.1875</v>
      </c>
      <c r="V170" s="9">
        <v>0.37380711282118495</v>
      </c>
      <c r="W170" s="9">
        <v>0.14316530062954583</v>
      </c>
      <c r="X170" s="9">
        <v>0.40192356699027809</v>
      </c>
      <c r="Y170" s="14">
        <v>0</v>
      </c>
      <c r="Z170" s="9">
        <f t="shared" si="2"/>
        <v>0.54508886761982389</v>
      </c>
      <c r="AA170" s="43"/>
      <c r="AC170" s="3">
        <v>98.777572064224756</v>
      </c>
      <c r="AD170" s="19">
        <v>108.05139537446044</v>
      </c>
      <c r="AE170" s="3">
        <v>98.777572064224756</v>
      </c>
      <c r="AF170" s="19">
        <v>108.05139537446044</v>
      </c>
      <c r="AG170" s="62"/>
      <c r="AH170" s="62"/>
    </row>
    <row r="171" spans="1:34" x14ac:dyDescent="0.25">
      <c r="A171" s="38">
        <v>296</v>
      </c>
      <c r="B171" s="41"/>
      <c r="C171" s="40"/>
      <c r="E171" s="40"/>
      <c r="F171" s="40"/>
      <c r="G171" s="40"/>
      <c r="H171" s="40"/>
      <c r="I171" s="40"/>
      <c r="J171" s="40"/>
      <c r="K171" s="40"/>
      <c r="L171" s="45"/>
      <c r="M171" s="38"/>
      <c r="N171" s="4">
        <v>1050</v>
      </c>
      <c r="O171" s="5">
        <v>0</v>
      </c>
      <c r="P171" s="42"/>
      <c r="Q171" s="42"/>
      <c r="R171" s="40"/>
      <c r="S171" s="45"/>
      <c r="T171" s="2">
        <v>3.1800487041473389</v>
      </c>
      <c r="U171" s="9">
        <v>0.1875</v>
      </c>
      <c r="V171" s="9">
        <v>0.37112418590441587</v>
      </c>
      <c r="W171" s="9">
        <v>0.22128618496182634</v>
      </c>
      <c r="X171" s="9">
        <v>0</v>
      </c>
      <c r="Y171" s="14">
        <v>0</v>
      </c>
      <c r="Z171" s="9">
        <f t="shared" si="2"/>
        <v>0.22128618496182634</v>
      </c>
      <c r="AA171" s="43"/>
      <c r="AC171" s="3">
        <v>98.998858249186583</v>
      </c>
      <c r="AD171" s="44" t="s">
        <v>101</v>
      </c>
      <c r="AE171" s="3">
        <v>98.998858249186583</v>
      </c>
      <c r="AF171" s="44" t="s">
        <v>101</v>
      </c>
      <c r="AG171" s="62"/>
      <c r="AH171" s="62"/>
    </row>
    <row r="172" spans="1:34" x14ac:dyDescent="0.25">
      <c r="A172" s="38">
        <v>297</v>
      </c>
      <c r="B172" s="41"/>
      <c r="C172" s="40"/>
      <c r="E172" s="40"/>
      <c r="F172" s="40"/>
      <c r="G172" s="40"/>
      <c r="H172" s="40"/>
      <c r="I172" s="40"/>
      <c r="J172" s="40"/>
      <c r="K172" s="40"/>
      <c r="L172" s="45"/>
      <c r="M172" s="38"/>
      <c r="N172" s="4">
        <v>1050</v>
      </c>
      <c r="O172" s="5">
        <v>0</v>
      </c>
      <c r="P172" s="42"/>
      <c r="Q172" s="42"/>
      <c r="R172" s="40"/>
      <c r="S172" s="45"/>
      <c r="T172" s="2">
        <v>3.4112474918365479</v>
      </c>
      <c r="U172" s="9">
        <v>0.1875</v>
      </c>
      <c r="V172" s="9">
        <v>0.366977268604396</v>
      </c>
      <c r="W172" s="9">
        <v>0.23472192882895745</v>
      </c>
      <c r="X172" s="9">
        <v>0</v>
      </c>
      <c r="Y172" s="14">
        <v>0</v>
      </c>
      <c r="Z172" s="9">
        <f t="shared" si="2"/>
        <v>0.23472192882895745</v>
      </c>
      <c r="AA172" s="43"/>
      <c r="AC172" s="3">
        <v>99.233580178015544</v>
      </c>
      <c r="AD172" s="44" t="s">
        <v>101</v>
      </c>
      <c r="AE172" s="3">
        <v>99.233580178015544</v>
      </c>
      <c r="AF172" s="44" t="s">
        <v>101</v>
      </c>
      <c r="AG172" s="62"/>
      <c r="AH172" s="62"/>
    </row>
    <row r="173" spans="1:34" x14ac:dyDescent="0.25">
      <c r="A173" s="38"/>
      <c r="M173" s="18"/>
      <c r="X173" s="11">
        <v>0</v>
      </c>
      <c r="AC173" s="8"/>
      <c r="AD173" s="8"/>
      <c r="AE173" s="8"/>
      <c r="AF173" s="8" t="s">
        <v>101</v>
      </c>
    </row>
    <row r="174" spans="1:34" x14ac:dyDescent="0.25">
      <c r="A174" s="6" t="s">
        <v>62</v>
      </c>
      <c r="B174" s="46">
        <f>SUM(B5:B172)</f>
        <v>225.17600000000002</v>
      </c>
      <c r="C174" s="46">
        <f>SUM(C5:C172)</f>
        <v>109.63232323232323</v>
      </c>
      <c r="D174" s="6"/>
      <c r="E174" s="6"/>
      <c r="F174" s="6"/>
      <c r="G174" s="6"/>
      <c r="H174" s="6"/>
      <c r="I174" s="6"/>
      <c r="J174" s="47"/>
      <c r="K174" s="6"/>
      <c r="L174" s="48"/>
      <c r="M174" s="48"/>
      <c r="N174" s="6"/>
      <c r="O174" s="46"/>
      <c r="P174" s="46"/>
      <c r="Q174" s="46"/>
      <c r="R174" s="46">
        <f>SUM(R5:R172)</f>
        <v>275.09999999999997</v>
      </c>
      <c r="S174" s="49"/>
      <c r="T174" s="46">
        <f>SUM(T5:T172)</f>
        <v>880.13583010435104</v>
      </c>
      <c r="U174" s="46"/>
      <c r="V174" s="46"/>
      <c r="W174" s="46">
        <f>SUM(W5:W172)</f>
        <v>284.69111476170639</v>
      </c>
      <c r="X174" s="46">
        <f>SUM(X5:X172)</f>
        <v>89.694526031044248</v>
      </c>
      <c r="Y174" s="46">
        <f>SUM(Y5:Y172)</f>
        <v>0</v>
      </c>
      <c r="Z174" s="46">
        <f>SUM(Z5:Z172)</f>
        <v>374.38564079275062</v>
      </c>
      <c r="AA174" s="13"/>
      <c r="AB174" s="13"/>
      <c r="AC174" s="8"/>
      <c r="AD174" s="8"/>
      <c r="AE174" s="8"/>
      <c r="AF174" s="8" t="s">
        <v>101</v>
      </c>
    </row>
    <row r="175" spans="1:34" x14ac:dyDescent="0.25">
      <c r="M175" s="18"/>
      <c r="AC175" s="8"/>
      <c r="AD175" s="8"/>
      <c r="AE175" s="8"/>
      <c r="AF175" s="8" t="s">
        <v>101</v>
      </c>
    </row>
    <row r="176" spans="1:34" x14ac:dyDescent="0.25">
      <c r="M176" s="18"/>
      <c r="N176" s="18"/>
      <c r="AC176" s="8"/>
      <c r="AD176" s="8"/>
      <c r="AE176" s="8"/>
      <c r="AF176" s="8" t="s">
        <v>101</v>
      </c>
    </row>
    <row r="177" spans="1:32" x14ac:dyDescent="0.25">
      <c r="A177" s="38">
        <v>110</v>
      </c>
      <c r="B177" s="54"/>
      <c r="C177" s="62"/>
      <c r="D177" s="62"/>
      <c r="E177" s="19">
        <v>23.225000000000001</v>
      </c>
      <c r="F177" s="19">
        <v>21.788357619999999</v>
      </c>
      <c r="G177" s="19">
        <v>24.268096369999999</v>
      </c>
      <c r="H177" s="19">
        <v>18.07838121</v>
      </c>
      <c r="I177" s="19">
        <v>16.722569</v>
      </c>
      <c r="J177" s="19">
        <v>18.078625250000002</v>
      </c>
      <c r="K177" s="19">
        <v>16.778767029999997</v>
      </c>
      <c r="L177" s="65"/>
      <c r="M177" s="62"/>
      <c r="AC177" s="8"/>
      <c r="AD177" s="8"/>
      <c r="AE177" s="8"/>
      <c r="AF177" s="8" t="s">
        <v>101</v>
      </c>
    </row>
    <row r="178" spans="1:32" x14ac:dyDescent="0.25">
      <c r="A178" s="38">
        <v>309</v>
      </c>
      <c r="B178" s="53"/>
      <c r="C178" s="62"/>
      <c r="D178" s="62"/>
      <c r="E178" s="19">
        <v>22.125</v>
      </c>
      <c r="F178" s="19">
        <v>14.92072571009035</v>
      </c>
      <c r="G178" s="19">
        <v>10.663241291794726</v>
      </c>
      <c r="H178" s="19">
        <v>10.898435533959365</v>
      </c>
      <c r="I178" s="19">
        <v>12.768706237881398</v>
      </c>
      <c r="J178" s="19">
        <v>15.06092959424935</v>
      </c>
      <c r="K178" s="19">
        <v>15.762993175465024</v>
      </c>
      <c r="L178" s="65"/>
      <c r="M178" s="62"/>
      <c r="AC178" s="8"/>
      <c r="AD178" s="8"/>
      <c r="AE178" s="8"/>
      <c r="AF178" s="8" t="s">
        <v>101</v>
      </c>
    </row>
    <row r="179" spans="1:32" x14ac:dyDescent="0.25">
      <c r="A179" s="38">
        <v>316</v>
      </c>
      <c r="B179" s="53"/>
      <c r="C179" s="62"/>
      <c r="D179" s="62"/>
      <c r="E179" s="62"/>
      <c r="F179" s="62"/>
      <c r="G179" s="62"/>
      <c r="H179" s="62"/>
      <c r="I179" s="62"/>
      <c r="J179" s="62"/>
      <c r="K179" s="62"/>
      <c r="L179" s="65"/>
      <c r="M179" s="55" t="s">
        <v>43</v>
      </c>
      <c r="AC179" s="8"/>
      <c r="AD179" s="8"/>
      <c r="AE179" s="8"/>
      <c r="AF179" s="8" t="s">
        <v>101</v>
      </c>
    </row>
    <row r="180" spans="1:32" x14ac:dyDescent="0.25">
      <c r="AC180" s="8"/>
      <c r="AD180" s="8"/>
      <c r="AE180" s="8"/>
      <c r="AF180" s="8" t="s">
        <v>101</v>
      </c>
    </row>
    <row r="181" spans="1:32" x14ac:dyDescent="0.25">
      <c r="T181" s="95"/>
      <c r="U181" s="95"/>
      <c r="V181" s="95"/>
      <c r="W181" s="64"/>
      <c r="AC181" s="8"/>
      <c r="AD181" s="8"/>
      <c r="AE181" s="8"/>
      <c r="AF181" s="8" t="s">
        <v>101</v>
      </c>
    </row>
    <row r="182" spans="1:32" x14ac:dyDescent="0.25">
      <c r="T182" s="95"/>
      <c r="U182" s="95"/>
      <c r="V182" s="95"/>
      <c r="W182" s="64"/>
    </row>
    <row r="184" spans="1:32" x14ac:dyDescent="0.25">
      <c r="L184" s="11"/>
      <c r="S184" s="11"/>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7"/>
  <sheetViews>
    <sheetView workbookViewId="0">
      <selection activeCell="F13" sqref="F13"/>
    </sheetView>
  </sheetViews>
  <sheetFormatPr defaultRowHeight="15" x14ac:dyDescent="0.25"/>
  <cols>
    <col min="1" max="1" width="6.28515625" customWidth="1"/>
    <col min="2" max="3" width="7.85546875" style="95" customWidth="1"/>
    <col min="4" max="4" width="10.7109375" customWidth="1"/>
    <col min="5" max="5" width="10.42578125" customWidth="1"/>
    <col min="6" max="6" width="11" customWidth="1"/>
    <col min="7" max="7" width="10.7109375" bestFit="1" customWidth="1"/>
    <col min="8" max="8" width="9.5703125" bestFit="1" customWidth="1"/>
    <col min="9" max="9" width="10.5703125" bestFit="1" customWidth="1"/>
    <col min="10" max="10" width="9.5703125" bestFit="1" customWidth="1"/>
    <col min="11" max="11" width="4.140625" customWidth="1"/>
    <col min="12" max="12" width="7.7109375" customWidth="1"/>
    <col min="21" max="21" width="5.85546875" customWidth="1"/>
    <col min="22" max="22" width="6" customWidth="1"/>
    <col min="23" max="23" width="6.42578125" customWidth="1"/>
    <col min="24" max="24" width="6.140625" customWidth="1"/>
  </cols>
  <sheetData>
    <row r="1" spans="1:19" x14ac:dyDescent="0.25">
      <c r="A1" s="6" t="s">
        <v>91</v>
      </c>
      <c r="B1" s="96"/>
      <c r="C1" s="96"/>
      <c r="K1" s="98"/>
      <c r="L1" s="6" t="s">
        <v>60</v>
      </c>
    </row>
    <row r="2" spans="1:19" s="11" customFormat="1" x14ac:dyDescent="0.25">
      <c r="A2" s="6"/>
      <c r="B2" s="96"/>
      <c r="C2" s="96"/>
      <c r="K2" s="98"/>
      <c r="L2" s="17" t="s">
        <v>76</v>
      </c>
      <c r="M2"/>
      <c r="N2"/>
      <c r="O2"/>
      <c r="P2"/>
      <c r="Q2"/>
      <c r="R2"/>
      <c r="S2"/>
    </row>
    <row r="3" spans="1:19" s="11" customFormat="1" x14ac:dyDescent="0.25">
      <c r="A3" s="6" t="s">
        <v>52</v>
      </c>
      <c r="B3" s="96"/>
      <c r="C3" s="96"/>
      <c r="K3" s="98"/>
      <c r="L3" s="6" t="s">
        <v>52</v>
      </c>
      <c r="M3"/>
      <c r="N3"/>
      <c r="O3"/>
      <c r="P3"/>
      <c r="Q3"/>
      <c r="R3"/>
      <c r="S3"/>
    </row>
    <row r="4" spans="1:19" x14ac:dyDescent="0.25">
      <c r="A4" s="7"/>
      <c r="B4" s="7"/>
      <c r="C4" s="7"/>
      <c r="D4" s="7" t="s">
        <v>50</v>
      </c>
      <c r="E4" s="7" t="s">
        <v>51</v>
      </c>
      <c r="F4" s="7" t="s">
        <v>49</v>
      </c>
      <c r="G4" s="7" t="s">
        <v>43</v>
      </c>
      <c r="H4" s="7" t="s">
        <v>55</v>
      </c>
      <c r="I4" s="7" t="s">
        <v>55</v>
      </c>
      <c r="J4" s="7" t="s">
        <v>55</v>
      </c>
      <c r="K4" s="98"/>
      <c r="L4" s="7"/>
    </row>
    <row r="5" spans="1:19" x14ac:dyDescent="0.25">
      <c r="A5" s="7" t="s">
        <v>45</v>
      </c>
      <c r="B5" s="7"/>
      <c r="C5" s="7"/>
      <c r="D5" s="7" t="s">
        <v>46</v>
      </c>
      <c r="E5" s="7" t="s">
        <v>44</v>
      </c>
      <c r="F5" s="7" t="s">
        <v>48</v>
      </c>
      <c r="G5" s="7" t="s">
        <v>54</v>
      </c>
      <c r="H5" s="7" t="s">
        <v>56</v>
      </c>
      <c r="I5" s="7" t="s">
        <v>56</v>
      </c>
      <c r="J5" s="7" t="s">
        <v>350</v>
      </c>
      <c r="K5" s="98"/>
      <c r="L5" s="7" t="s">
        <v>12</v>
      </c>
      <c r="M5" t="s">
        <v>57</v>
      </c>
      <c r="N5" t="s">
        <v>58</v>
      </c>
      <c r="O5" t="s">
        <v>80</v>
      </c>
      <c r="P5" t="s">
        <v>59</v>
      </c>
      <c r="Q5" s="15" t="s">
        <v>83</v>
      </c>
      <c r="R5" s="15" t="s">
        <v>82</v>
      </c>
      <c r="S5" s="15" t="s">
        <v>81</v>
      </c>
    </row>
    <row r="6" spans="1:19" x14ac:dyDescent="0.25">
      <c r="A6" s="7"/>
      <c r="B6" s="7"/>
      <c r="C6" s="7"/>
      <c r="D6" s="1" t="s">
        <v>47</v>
      </c>
      <c r="E6" s="1"/>
      <c r="F6" s="1" t="s">
        <v>42</v>
      </c>
      <c r="G6" s="1"/>
      <c r="H6" s="1" t="s">
        <v>42</v>
      </c>
      <c r="I6" s="1" t="s">
        <v>42</v>
      </c>
      <c r="J6" s="17" t="s">
        <v>351</v>
      </c>
      <c r="K6" s="98"/>
      <c r="L6" s="7" t="s">
        <v>45</v>
      </c>
    </row>
    <row r="7" spans="1:19" x14ac:dyDescent="0.25">
      <c r="A7">
        <v>1</v>
      </c>
      <c r="D7" s="13">
        <v>80286.778868684225</v>
      </c>
      <c r="E7" s="115">
        <v>4.1324603039999985</v>
      </c>
      <c r="F7" s="13">
        <v>20603.561852138195</v>
      </c>
      <c r="G7" s="12">
        <v>0.56474494082150395</v>
      </c>
      <c r="H7" s="13">
        <v>12100.803232319699</v>
      </c>
      <c r="I7" s="77">
        <f>H7*0.845</f>
        <v>10225.178731310145</v>
      </c>
      <c r="J7" s="63">
        <v>252.1</v>
      </c>
      <c r="K7" s="99"/>
      <c r="L7" s="11">
        <v>1</v>
      </c>
      <c r="M7" s="8">
        <v>28.25</v>
      </c>
      <c r="N7" s="8">
        <v>25.75</v>
      </c>
      <c r="O7" s="8">
        <v>22.380679999999998</v>
      </c>
      <c r="P7" s="8">
        <v>19.625</v>
      </c>
      <c r="Q7" s="8">
        <v>17.10643</v>
      </c>
      <c r="R7" s="8">
        <v>17.5</v>
      </c>
      <c r="S7" s="8">
        <v>20.8804725</v>
      </c>
    </row>
    <row r="8" spans="1:19" x14ac:dyDescent="0.25">
      <c r="A8">
        <v>2</v>
      </c>
      <c r="D8" s="13">
        <v>79283.93776500001</v>
      </c>
      <c r="E8" s="12"/>
      <c r="F8" s="13">
        <v>21270.624079354624</v>
      </c>
      <c r="G8" s="12">
        <v>0.57351583550556062</v>
      </c>
      <c r="H8" s="13">
        <v>11588.443863414883</v>
      </c>
      <c r="I8" s="77">
        <f t="shared" ref="I8:I12" si="0">H8*0.845</f>
        <v>9792.2350645855749</v>
      </c>
      <c r="J8" s="63">
        <v>253</v>
      </c>
      <c r="K8" s="99"/>
      <c r="L8" s="11">
        <v>2</v>
      </c>
      <c r="M8" s="8">
        <v>27.25</v>
      </c>
      <c r="N8" s="8">
        <v>23.25</v>
      </c>
      <c r="O8" s="8">
        <v>21.75</v>
      </c>
      <c r="P8" s="8">
        <v>17.510945</v>
      </c>
      <c r="Q8" s="8">
        <v>17.773415</v>
      </c>
      <c r="R8" s="8">
        <v>18.126284999999999</v>
      </c>
      <c r="S8" s="8">
        <v>23.25</v>
      </c>
    </row>
    <row r="9" spans="1:19" x14ac:dyDescent="0.25">
      <c r="A9">
        <v>3</v>
      </c>
      <c r="D9" s="13">
        <v>80252.784255000006</v>
      </c>
      <c r="E9" s="115">
        <v>4.879044682</v>
      </c>
      <c r="F9" s="13">
        <v>19118.014992493925</v>
      </c>
      <c r="G9" s="12">
        <v>0.57723506705868421</v>
      </c>
      <c r="H9" s="13">
        <v>11166</v>
      </c>
      <c r="I9" s="77">
        <f t="shared" si="0"/>
        <v>9435.27</v>
      </c>
      <c r="J9" s="63">
        <v>246.5</v>
      </c>
      <c r="K9" s="99"/>
      <c r="L9" s="11">
        <v>3</v>
      </c>
      <c r="M9" s="8">
        <v>26.75</v>
      </c>
      <c r="N9" s="8">
        <v>22</v>
      </c>
      <c r="O9" s="8">
        <v>20.359459999999999</v>
      </c>
      <c r="P9" s="8">
        <v>18.305605</v>
      </c>
      <c r="Q9" s="8">
        <v>17.894690000000001</v>
      </c>
      <c r="R9" s="8">
        <v>16.465955000000001</v>
      </c>
      <c r="S9" s="8">
        <v>20.408047500000002</v>
      </c>
    </row>
    <row r="10" spans="1:19" x14ac:dyDescent="0.25">
      <c r="A10">
        <v>4</v>
      </c>
      <c r="D10" s="13">
        <v>79391.587375000003</v>
      </c>
      <c r="E10" s="115">
        <v>3.94398158</v>
      </c>
      <c r="F10" s="13">
        <v>17882.914673899802</v>
      </c>
      <c r="G10" s="12">
        <v>0.5789863541609267</v>
      </c>
      <c r="H10" s="13">
        <v>10317.444506722888</v>
      </c>
      <c r="I10" s="77">
        <f t="shared" si="0"/>
        <v>8718.2406081808404</v>
      </c>
      <c r="J10" s="63">
        <v>246.6</v>
      </c>
      <c r="K10" s="99"/>
      <c r="L10" s="11">
        <v>4</v>
      </c>
      <c r="M10" s="8">
        <v>27.125</v>
      </c>
      <c r="N10" s="8">
        <v>23.75</v>
      </c>
      <c r="O10" s="8">
        <v>21.75</v>
      </c>
      <c r="P10" s="8">
        <v>18.5</v>
      </c>
      <c r="Q10" s="8">
        <v>18.459932500000001</v>
      </c>
      <c r="R10" s="8">
        <v>15.997372500000001</v>
      </c>
      <c r="S10" s="8">
        <v>19.765122500000004</v>
      </c>
    </row>
    <row r="11" spans="1:19" x14ac:dyDescent="0.25">
      <c r="A11">
        <v>5</v>
      </c>
      <c r="D11" s="13">
        <v>79873.236145515475</v>
      </c>
      <c r="E11" s="115">
        <v>3.6516007500000001</v>
      </c>
      <c r="F11" s="13">
        <v>14175.443689480599</v>
      </c>
      <c r="G11" s="12">
        <v>0.58811744201214733</v>
      </c>
      <c r="H11" s="13">
        <v>8042.7231865358881</v>
      </c>
      <c r="I11" s="77">
        <f t="shared" si="0"/>
        <v>6796.1010926228255</v>
      </c>
      <c r="J11" s="63">
        <v>224</v>
      </c>
      <c r="K11" s="99"/>
      <c r="L11" s="11">
        <v>5</v>
      </c>
      <c r="M11" s="8">
        <v>26.75</v>
      </c>
      <c r="N11" s="8">
        <v>25</v>
      </c>
      <c r="O11" s="8">
        <v>21.234997499999999</v>
      </c>
      <c r="P11" s="8">
        <v>18.648887500000001</v>
      </c>
      <c r="Q11" s="8">
        <v>16.888334999999998</v>
      </c>
      <c r="R11" s="8">
        <v>17.343767499999998</v>
      </c>
      <c r="S11" s="8">
        <v>19.376412500000001</v>
      </c>
    </row>
    <row r="12" spans="1:19" x14ac:dyDescent="0.25">
      <c r="A12">
        <v>6</v>
      </c>
      <c r="D12" s="13">
        <v>78691.864910000004</v>
      </c>
      <c r="E12" s="115">
        <v>4.0491219248000005</v>
      </c>
      <c r="F12" s="13">
        <v>11503</v>
      </c>
      <c r="G12" s="12">
        <v>0.5388577508854796</v>
      </c>
      <c r="H12" s="13">
        <v>5939.6851612410119</v>
      </c>
      <c r="I12" s="77">
        <f t="shared" si="0"/>
        <v>5019.033961248655</v>
      </c>
      <c r="J12" s="63">
        <v>204.8</v>
      </c>
      <c r="K12" s="99"/>
      <c r="L12" s="11">
        <v>6</v>
      </c>
      <c r="M12" s="8">
        <v>25</v>
      </c>
      <c r="N12" s="8">
        <v>24.5</v>
      </c>
      <c r="O12" s="8">
        <v>24.179237499999999</v>
      </c>
      <c r="P12" s="8">
        <v>17.875</v>
      </c>
      <c r="Q12" s="8">
        <v>16.658462499999999</v>
      </c>
      <c r="R12" s="8">
        <v>18.75</v>
      </c>
      <c r="S12" s="8">
        <v>19.136177499999999</v>
      </c>
    </row>
    <row r="13" spans="1:19" x14ac:dyDescent="0.25">
      <c r="H13" s="13"/>
      <c r="K13" s="98"/>
      <c r="L13" s="11"/>
      <c r="Q13" s="11"/>
    </row>
    <row r="14" spans="1:19" x14ac:dyDescent="0.25">
      <c r="A14" s="6" t="s">
        <v>53</v>
      </c>
      <c r="B14" s="96"/>
      <c r="C14" s="96"/>
      <c r="H14" s="13"/>
      <c r="K14" s="98"/>
      <c r="L14" s="6" t="s">
        <v>53</v>
      </c>
      <c r="Q14" s="11"/>
    </row>
    <row r="15" spans="1:19" x14ac:dyDescent="0.25">
      <c r="A15">
        <v>1</v>
      </c>
      <c r="D15" s="13">
        <v>1860.8205863324324</v>
      </c>
      <c r="F15" s="13">
        <v>795.48427783073305</v>
      </c>
      <c r="G15" s="20">
        <v>1.2195302206656615E-2</v>
      </c>
      <c r="H15" s="13">
        <v>1048.4302809872408</v>
      </c>
      <c r="I15" s="76">
        <f t="shared" ref="I15:I20" si="1">H15*0.845</f>
        <v>885.92358743421846</v>
      </c>
      <c r="J15" s="8">
        <v>7.4</v>
      </c>
      <c r="K15" s="98"/>
      <c r="L15" s="11">
        <v>1</v>
      </c>
      <c r="M15" s="12">
        <v>1.8929694486000912</v>
      </c>
      <c r="N15" s="12">
        <v>2.5</v>
      </c>
      <c r="O15" s="12">
        <v>5.3374890210285324</v>
      </c>
      <c r="P15" s="12">
        <v>5.153882032022076</v>
      </c>
      <c r="Q15" s="12">
        <v>0.82696760508901834</v>
      </c>
      <c r="R15" s="12">
        <v>2.3804761428476167</v>
      </c>
      <c r="S15" s="12">
        <v>1.5689719111863238</v>
      </c>
    </row>
    <row r="16" spans="1:19" x14ac:dyDescent="0.25">
      <c r="A16">
        <v>2</v>
      </c>
      <c r="D16" s="13">
        <v>1846.8523876019735</v>
      </c>
      <c r="F16" s="13">
        <v>455.46142377716723</v>
      </c>
      <c r="G16" s="20">
        <v>5.642255188036337E-3</v>
      </c>
      <c r="H16" s="13">
        <v>307.19031970274483</v>
      </c>
      <c r="I16" s="76">
        <f t="shared" si="1"/>
        <v>259.57582014881939</v>
      </c>
      <c r="J16" s="8">
        <v>6.6</v>
      </c>
      <c r="K16" s="98"/>
      <c r="L16" s="11">
        <v>2</v>
      </c>
      <c r="M16" s="12">
        <v>2.6299556396765835</v>
      </c>
      <c r="N16" s="12">
        <v>5.1881274720911268</v>
      </c>
      <c r="O16" s="12">
        <v>4.5734742446707477</v>
      </c>
      <c r="P16" s="12">
        <v>3.417855932028159</v>
      </c>
      <c r="Q16" s="12">
        <v>3.6889024473457308</v>
      </c>
      <c r="R16" s="12">
        <v>2.8430808496711344</v>
      </c>
      <c r="S16" s="12">
        <v>2.598076211353316</v>
      </c>
    </row>
    <row r="17" spans="1:23" x14ac:dyDescent="0.25">
      <c r="A17">
        <v>3</v>
      </c>
      <c r="D17" s="13">
        <v>3214.5021945438666</v>
      </c>
      <c r="F17" s="13">
        <v>1781.6329507510347</v>
      </c>
      <c r="G17" s="20">
        <v>2.1865017376923551E-3</v>
      </c>
      <c r="H17" s="13">
        <v>1334.7502940553686</v>
      </c>
      <c r="I17" s="76">
        <f t="shared" si="1"/>
        <v>1127.8639984767865</v>
      </c>
      <c r="J17" s="8">
        <v>8.1999999999999993</v>
      </c>
      <c r="K17" s="98"/>
      <c r="L17" s="11">
        <v>3</v>
      </c>
      <c r="M17" s="12">
        <v>1.8929694486000912</v>
      </c>
      <c r="N17" s="12">
        <v>5.3541261347363367</v>
      </c>
      <c r="O17" s="12">
        <v>4.9006060135184724</v>
      </c>
      <c r="P17" s="12">
        <v>2.4950546415058783</v>
      </c>
      <c r="Q17" s="12">
        <v>2.6851614131245993</v>
      </c>
      <c r="R17" s="12">
        <v>1.9278735041749899</v>
      </c>
      <c r="S17" s="12">
        <v>3.5492333983117592</v>
      </c>
    </row>
    <row r="18" spans="1:23" x14ac:dyDescent="0.25">
      <c r="A18">
        <v>4</v>
      </c>
      <c r="D18" s="13">
        <v>1743.5692439734757</v>
      </c>
      <c r="F18" s="13">
        <v>358.62582285294434</v>
      </c>
      <c r="G18" s="20">
        <v>2.4181125753815425E-2</v>
      </c>
      <c r="H18" s="13">
        <v>351.87299282679697</v>
      </c>
      <c r="I18" s="76">
        <f t="shared" si="1"/>
        <v>297.33267893864343</v>
      </c>
      <c r="J18" s="8">
        <v>6</v>
      </c>
      <c r="K18" s="98"/>
      <c r="L18" s="11">
        <v>4</v>
      </c>
      <c r="M18" s="12">
        <v>1.181453906563152</v>
      </c>
      <c r="N18" s="12">
        <v>3.4034296427770228</v>
      </c>
      <c r="O18" s="12">
        <v>2.0615528128088303</v>
      </c>
      <c r="P18" s="12">
        <v>4.4158804331639239</v>
      </c>
      <c r="Q18" s="12">
        <v>3.5506156674899301</v>
      </c>
      <c r="R18" s="12">
        <v>3.3675462305698085</v>
      </c>
      <c r="S18" s="12">
        <v>3.9240772869586511</v>
      </c>
    </row>
    <row r="19" spans="1:23" x14ac:dyDescent="0.25">
      <c r="A19">
        <v>5</v>
      </c>
      <c r="D19" s="13">
        <v>1307.3736716954816</v>
      </c>
      <c r="F19" s="13">
        <v>1035.0358009756615</v>
      </c>
      <c r="G19" s="20">
        <v>7.5008799625712781E-3</v>
      </c>
      <c r="H19" s="13">
        <v>896.28085366030655</v>
      </c>
      <c r="I19" s="76">
        <f t="shared" si="1"/>
        <v>757.35732134295904</v>
      </c>
      <c r="J19" s="8">
        <v>2.1</v>
      </c>
      <c r="K19" s="98"/>
      <c r="L19" s="11">
        <v>5</v>
      </c>
      <c r="M19" s="12">
        <v>2.6299556396765835</v>
      </c>
      <c r="N19" s="12">
        <v>4.3204937989385739</v>
      </c>
      <c r="O19" s="12">
        <v>2.605527178011867</v>
      </c>
      <c r="P19" s="12">
        <v>2.7560092624829231</v>
      </c>
      <c r="Q19" s="12">
        <v>2.6570869054223247</v>
      </c>
      <c r="R19" s="12">
        <v>0.79954844103302003</v>
      </c>
      <c r="S19" s="12">
        <v>2.5610958879533672</v>
      </c>
    </row>
    <row r="20" spans="1:23" x14ac:dyDescent="0.25">
      <c r="A20">
        <v>6</v>
      </c>
      <c r="D20" s="13">
        <v>1699.8188161093085</v>
      </c>
      <c r="F20" s="13">
        <v>3785.0582733836022</v>
      </c>
      <c r="G20" s="20">
        <v>6.5537538798821279E-2</v>
      </c>
      <c r="H20" s="13">
        <v>1402.42593169673</v>
      </c>
      <c r="I20" s="76">
        <f t="shared" si="1"/>
        <v>1185.0499122837368</v>
      </c>
      <c r="J20" s="8">
        <v>11.1</v>
      </c>
      <c r="K20" s="98"/>
      <c r="L20" s="11">
        <v>6</v>
      </c>
      <c r="M20" s="12">
        <v>1.4142135623730951</v>
      </c>
      <c r="N20" s="12">
        <v>5.6862407030773268</v>
      </c>
      <c r="O20" s="12">
        <v>3.31419235897553</v>
      </c>
      <c r="P20" s="12">
        <v>3.473110997362451</v>
      </c>
      <c r="Q20" s="12">
        <v>2.3443527085939406</v>
      </c>
      <c r="R20" s="12">
        <v>1.707825127659933</v>
      </c>
      <c r="S20" s="12">
        <v>2.8944263529569527</v>
      </c>
    </row>
    <row r="21" spans="1:23" x14ac:dyDescent="0.25">
      <c r="K21" s="98"/>
      <c r="L21" s="62"/>
    </row>
    <row r="22" spans="1:23" x14ac:dyDescent="0.25">
      <c r="A22" s="96" t="s">
        <v>353</v>
      </c>
      <c r="D22" s="95"/>
      <c r="E22" s="95"/>
      <c r="F22" s="95"/>
      <c r="G22" s="95"/>
      <c r="H22" s="95"/>
      <c r="I22" s="95"/>
      <c r="J22" s="95"/>
      <c r="K22" s="98"/>
      <c r="L22" s="96" t="s">
        <v>354</v>
      </c>
      <c r="M22" s="95"/>
      <c r="N22" s="95"/>
      <c r="O22" s="95"/>
      <c r="P22" s="95"/>
      <c r="Q22" s="95"/>
      <c r="R22" s="95"/>
      <c r="S22" s="95"/>
    </row>
    <row r="23" spans="1:23" x14ac:dyDescent="0.25">
      <c r="A23" s="96"/>
      <c r="D23" s="7" t="s">
        <v>50</v>
      </c>
      <c r="E23" s="7"/>
      <c r="F23" s="7" t="s">
        <v>49</v>
      </c>
      <c r="G23" s="7" t="s">
        <v>43</v>
      </c>
      <c r="H23" s="7" t="s">
        <v>55</v>
      </c>
      <c r="I23" s="7" t="s">
        <v>55</v>
      </c>
      <c r="J23" s="7" t="s">
        <v>55</v>
      </c>
      <c r="K23" s="98"/>
      <c r="L23" s="95"/>
      <c r="M23" s="64"/>
      <c r="N23" s="64"/>
      <c r="O23" s="64"/>
      <c r="P23" s="64"/>
      <c r="Q23" s="64"/>
      <c r="R23" s="64"/>
      <c r="S23" s="64"/>
    </row>
    <row r="24" spans="1:23" x14ac:dyDescent="0.25">
      <c r="A24" s="95"/>
      <c r="D24" s="7" t="s">
        <v>46</v>
      </c>
      <c r="E24" s="7"/>
      <c r="F24" s="7" t="s">
        <v>48</v>
      </c>
      <c r="G24" s="7" t="s">
        <v>54</v>
      </c>
      <c r="H24" s="7" t="s">
        <v>56</v>
      </c>
      <c r="I24" s="7" t="s">
        <v>56</v>
      </c>
      <c r="J24" s="7" t="s">
        <v>350</v>
      </c>
      <c r="K24" s="98"/>
      <c r="L24" s="7" t="s">
        <v>12</v>
      </c>
      <c r="M24" s="95" t="s">
        <v>57</v>
      </c>
      <c r="N24" s="95" t="s">
        <v>58</v>
      </c>
      <c r="O24" s="95" t="s">
        <v>80</v>
      </c>
      <c r="P24" s="95" t="s">
        <v>59</v>
      </c>
      <c r="Q24" s="15" t="s">
        <v>83</v>
      </c>
      <c r="R24" s="15" t="s">
        <v>82</v>
      </c>
      <c r="S24" s="15" t="s">
        <v>81</v>
      </c>
    </row>
    <row r="25" spans="1:23" x14ac:dyDescent="0.25">
      <c r="A25" s="100" t="s">
        <v>45</v>
      </c>
      <c r="B25" s="100" t="s">
        <v>355</v>
      </c>
      <c r="C25" s="100" t="s">
        <v>356</v>
      </c>
      <c r="D25" s="101" t="s">
        <v>357</v>
      </c>
      <c r="E25" s="101"/>
      <c r="F25" s="1" t="s">
        <v>42</v>
      </c>
      <c r="G25" s="95"/>
      <c r="H25" s="1" t="s">
        <v>42</v>
      </c>
      <c r="I25" s="1" t="s">
        <v>42</v>
      </c>
      <c r="J25" s="102" t="s">
        <v>351</v>
      </c>
      <c r="K25" s="98"/>
      <c r="L25" s="100" t="s">
        <v>45</v>
      </c>
      <c r="M25" s="78"/>
      <c r="N25" s="78"/>
      <c r="O25" s="78"/>
      <c r="P25" s="78"/>
      <c r="Q25" s="78"/>
      <c r="R25" s="78"/>
      <c r="S25" s="95"/>
    </row>
    <row r="26" spans="1:23" x14ac:dyDescent="0.25">
      <c r="A26" s="103">
        <v>1</v>
      </c>
      <c r="B26" s="16">
        <v>1</v>
      </c>
      <c r="C26" s="16" t="s">
        <v>358</v>
      </c>
      <c r="D26" s="103">
        <v>79445.412180000014</v>
      </c>
      <c r="E26" s="63"/>
      <c r="F26" s="108">
        <v>19962.692942008878</v>
      </c>
      <c r="G26" s="115">
        <v>0.57403771601119113</v>
      </c>
      <c r="H26" s="108">
        <v>12503.77093139534</v>
      </c>
      <c r="I26" s="77">
        <f>H26*0.845</f>
        <v>10565.686437029062</v>
      </c>
      <c r="J26" s="108">
        <v>252.80249999999998</v>
      </c>
      <c r="K26" s="98"/>
      <c r="L26" s="103">
        <v>1</v>
      </c>
      <c r="M26">
        <v>28</v>
      </c>
      <c r="N26">
        <v>23</v>
      </c>
      <c r="O26">
        <v>17.5</v>
      </c>
      <c r="P26">
        <v>14.5</v>
      </c>
      <c r="Q26">
        <v>17.3</v>
      </c>
      <c r="R26">
        <v>16</v>
      </c>
      <c r="S26">
        <v>21</v>
      </c>
      <c r="U26" s="110"/>
      <c r="V26" s="110"/>
      <c r="W26" s="103"/>
    </row>
    <row r="27" spans="1:23" x14ac:dyDescent="0.25">
      <c r="A27" s="103">
        <v>1</v>
      </c>
      <c r="B27" s="16">
        <v>2</v>
      </c>
      <c r="C27" s="16" t="s">
        <v>359</v>
      </c>
      <c r="D27" s="103">
        <v>82890.199700000012</v>
      </c>
      <c r="E27" s="63"/>
      <c r="F27" s="108">
        <v>21318.297102912973</v>
      </c>
      <c r="G27" s="115">
        <v>0.56899413612361827</v>
      </c>
      <c r="H27" s="108">
        <v>13356.996070088724</v>
      </c>
      <c r="I27" s="77">
        <f t="shared" ref="I27:I49" si="2">H27*0.845</f>
        <v>11286.661679224972</v>
      </c>
      <c r="J27" s="108">
        <v>260.03208791208795</v>
      </c>
      <c r="K27" s="98"/>
      <c r="L27" s="103">
        <v>1</v>
      </c>
      <c r="M27">
        <v>31</v>
      </c>
      <c r="N27">
        <v>29</v>
      </c>
      <c r="O27">
        <v>30</v>
      </c>
      <c r="P27">
        <v>25</v>
      </c>
      <c r="Q27">
        <v>16</v>
      </c>
      <c r="R27">
        <v>15</v>
      </c>
      <c r="S27">
        <v>19.5</v>
      </c>
      <c r="U27" s="110"/>
      <c r="V27" s="110"/>
      <c r="W27" s="103"/>
    </row>
    <row r="28" spans="1:23" x14ac:dyDescent="0.25">
      <c r="A28" s="103">
        <v>1</v>
      </c>
      <c r="B28" s="16">
        <v>3</v>
      </c>
      <c r="C28" s="16" t="s">
        <v>360</v>
      </c>
      <c r="D28" s="103">
        <v>80227.288294736849</v>
      </c>
      <c r="E28" s="115">
        <v>4.1324603039999985</v>
      </c>
      <c r="F28" s="108">
        <v>19868.739667710408</v>
      </c>
      <c r="G28" s="115">
        <v>0.56915591367544116</v>
      </c>
      <c r="H28" s="108">
        <v>10970.550462160756</v>
      </c>
      <c r="I28" s="77">
        <f t="shared" si="2"/>
        <v>9270.1151405258388</v>
      </c>
      <c r="J28" s="108">
        <v>242.04232867132865</v>
      </c>
      <c r="K28" s="98"/>
      <c r="L28" s="103">
        <v>1</v>
      </c>
      <c r="M28">
        <v>27</v>
      </c>
      <c r="N28">
        <v>25</v>
      </c>
      <c r="O28">
        <v>21</v>
      </c>
      <c r="P28">
        <v>16</v>
      </c>
      <c r="Q28">
        <v>17.2</v>
      </c>
      <c r="R28">
        <v>19</v>
      </c>
      <c r="S28">
        <v>23</v>
      </c>
      <c r="U28" s="110"/>
      <c r="V28" s="110"/>
      <c r="W28" s="103"/>
    </row>
    <row r="29" spans="1:23" x14ac:dyDescent="0.25">
      <c r="A29" s="104">
        <v>1</v>
      </c>
      <c r="B29" s="105">
        <v>4</v>
      </c>
      <c r="C29" s="105" t="s">
        <v>361</v>
      </c>
      <c r="D29" s="104">
        <v>78584.215300000011</v>
      </c>
      <c r="E29" s="106"/>
      <c r="F29" s="112">
        <v>21264.517695920516</v>
      </c>
      <c r="G29" s="116">
        <v>0.54679199747576523</v>
      </c>
      <c r="H29" s="112">
        <v>11571.895465633977</v>
      </c>
      <c r="I29" s="113">
        <f t="shared" si="2"/>
        <v>9778.2516684607108</v>
      </c>
      <c r="J29" s="112">
        <v>253.44841600000001</v>
      </c>
      <c r="K29" s="114"/>
      <c r="L29" s="104">
        <v>1</v>
      </c>
      <c r="M29" s="107">
        <v>27</v>
      </c>
      <c r="N29" s="107">
        <v>26</v>
      </c>
      <c r="O29" s="107">
        <v>21</v>
      </c>
      <c r="P29" s="107">
        <v>23</v>
      </c>
      <c r="Q29" s="107">
        <v>18</v>
      </c>
      <c r="R29" s="107">
        <v>20</v>
      </c>
      <c r="S29" s="107">
        <v>20</v>
      </c>
      <c r="U29" s="110"/>
      <c r="V29" s="110"/>
      <c r="W29" s="103"/>
    </row>
    <row r="30" spans="1:23" x14ac:dyDescent="0.25">
      <c r="A30" s="103">
        <v>2</v>
      </c>
      <c r="B30" s="16">
        <v>1</v>
      </c>
      <c r="C30" s="16" t="s">
        <v>362</v>
      </c>
      <c r="D30" s="103">
        <v>79876.010620000015</v>
      </c>
      <c r="E30" s="63"/>
      <c r="F30" s="108">
        <v>21934.053833503163</v>
      </c>
      <c r="G30" s="115">
        <v>0.57345692865675479</v>
      </c>
      <c r="H30" s="108">
        <v>11756.404991051011</v>
      </c>
      <c r="I30" s="77">
        <f t="shared" si="2"/>
        <v>9934.1622174381046</v>
      </c>
      <c r="J30" s="108">
        <v>260.491221</v>
      </c>
      <c r="K30" s="98"/>
      <c r="L30" s="103">
        <v>2</v>
      </c>
      <c r="M30">
        <v>26</v>
      </c>
      <c r="N30">
        <v>17</v>
      </c>
      <c r="O30">
        <v>15</v>
      </c>
      <c r="P30">
        <v>14</v>
      </c>
      <c r="Q30">
        <v>13.6</v>
      </c>
      <c r="R30">
        <v>14.9</v>
      </c>
      <c r="S30">
        <v>27</v>
      </c>
      <c r="U30" s="110"/>
      <c r="V30" s="110"/>
      <c r="W30" s="103"/>
    </row>
    <row r="31" spans="1:23" x14ac:dyDescent="0.25">
      <c r="A31" s="103">
        <v>2</v>
      </c>
      <c r="B31" s="16">
        <v>2</v>
      </c>
      <c r="C31" s="16" t="s">
        <v>363</v>
      </c>
      <c r="D31" s="103">
        <v>80952.506720000005</v>
      </c>
      <c r="E31" s="63"/>
      <c r="F31" s="108">
        <v>20954.999877038445</v>
      </c>
      <c r="G31" s="115">
        <v>0.56838536862010247</v>
      </c>
      <c r="H31" s="108">
        <v>11834.316214546403</v>
      </c>
      <c r="I31" s="77">
        <f t="shared" si="2"/>
        <v>9999.9972012917096</v>
      </c>
      <c r="J31" s="108">
        <v>255.55334665334667</v>
      </c>
      <c r="K31" s="98"/>
      <c r="L31" s="103">
        <v>2</v>
      </c>
      <c r="M31">
        <v>31</v>
      </c>
      <c r="N31">
        <v>28</v>
      </c>
      <c r="O31">
        <v>25</v>
      </c>
      <c r="P31">
        <v>16</v>
      </c>
      <c r="Q31">
        <v>16.2</v>
      </c>
      <c r="R31">
        <v>16.7</v>
      </c>
      <c r="S31">
        <v>21.5</v>
      </c>
      <c r="U31" s="110"/>
      <c r="V31" s="110"/>
      <c r="W31" s="103"/>
    </row>
    <row r="32" spans="1:23" x14ac:dyDescent="0.25">
      <c r="A32" s="103">
        <v>2</v>
      </c>
      <c r="B32" s="16">
        <v>3</v>
      </c>
      <c r="C32" s="16" t="s">
        <v>364</v>
      </c>
      <c r="D32" s="103">
        <v>79660.711400000015</v>
      </c>
      <c r="E32" s="63"/>
      <c r="F32" s="108">
        <v>20991.618261314656</v>
      </c>
      <c r="G32" s="115">
        <v>0.5813885509091925</v>
      </c>
      <c r="H32" s="108">
        <v>11614.76996961803</v>
      </c>
      <c r="I32" s="77">
        <f t="shared" si="2"/>
        <v>9814.4806243272342</v>
      </c>
      <c r="J32" s="108">
        <v>250.75535664335666</v>
      </c>
      <c r="K32" s="98"/>
      <c r="L32" s="103">
        <v>2</v>
      </c>
      <c r="M32">
        <v>27</v>
      </c>
      <c r="N32">
        <v>27</v>
      </c>
      <c r="O32">
        <v>23</v>
      </c>
      <c r="P32">
        <v>18</v>
      </c>
      <c r="Q32">
        <v>19.399999999999999</v>
      </c>
      <c r="R32">
        <v>21</v>
      </c>
      <c r="S32">
        <v>21.5</v>
      </c>
      <c r="U32" s="110"/>
      <c r="V32" s="110"/>
      <c r="W32" s="103"/>
    </row>
    <row r="33" spans="1:23" x14ac:dyDescent="0.25">
      <c r="A33" s="104">
        <v>2</v>
      </c>
      <c r="B33" s="105">
        <v>4</v>
      </c>
      <c r="C33" s="105" t="s">
        <v>365</v>
      </c>
      <c r="D33" s="104">
        <v>76646.522320000004</v>
      </c>
      <c r="E33" s="106"/>
      <c r="F33" s="112">
        <v>21201.824345562225</v>
      </c>
      <c r="G33" s="116">
        <v>0.5708324938361925</v>
      </c>
      <c r="H33" s="112">
        <v>11148.284278444087</v>
      </c>
      <c r="I33" s="113">
        <f t="shared" si="2"/>
        <v>9420.3002152852532</v>
      </c>
      <c r="J33" s="112">
        <v>245.11366000000001</v>
      </c>
      <c r="K33" s="114"/>
      <c r="L33" s="104">
        <v>2</v>
      </c>
      <c r="M33" s="107">
        <v>25</v>
      </c>
      <c r="N33" s="107">
        <v>21</v>
      </c>
      <c r="O33" s="107">
        <v>24</v>
      </c>
      <c r="P33" s="107">
        <v>22</v>
      </c>
      <c r="Q33" s="107">
        <v>22</v>
      </c>
      <c r="R33" s="107">
        <v>19.899999999999999</v>
      </c>
      <c r="S33" s="107">
        <v>23</v>
      </c>
      <c r="U33" s="110"/>
      <c r="V33" s="110"/>
      <c r="W33" s="103"/>
    </row>
    <row r="34" spans="1:23" x14ac:dyDescent="0.25">
      <c r="A34" s="103">
        <v>3</v>
      </c>
      <c r="B34" s="16">
        <v>1</v>
      </c>
      <c r="C34" s="16" t="s">
        <v>366</v>
      </c>
      <c r="D34" s="103">
        <v>79660.711400000015</v>
      </c>
      <c r="E34" s="63"/>
      <c r="F34" s="108">
        <v>18374.773456861134</v>
      </c>
      <c r="G34" s="115">
        <v>0.57879549199765201</v>
      </c>
      <c r="H34" s="111">
        <v>9678.1811580817957</v>
      </c>
      <c r="I34" s="77">
        <f t="shared" si="2"/>
        <v>8178.0630785791172</v>
      </c>
      <c r="J34" s="108">
        <v>246.63059999999999</v>
      </c>
      <c r="K34" s="98"/>
      <c r="L34" s="103">
        <v>3</v>
      </c>
      <c r="M34">
        <v>28</v>
      </c>
      <c r="N34">
        <v>19</v>
      </c>
      <c r="O34">
        <v>16</v>
      </c>
      <c r="P34">
        <v>15</v>
      </c>
      <c r="Q34">
        <v>16.100000000000001</v>
      </c>
      <c r="R34">
        <v>14</v>
      </c>
      <c r="S34">
        <v>16</v>
      </c>
      <c r="U34" s="110"/>
      <c r="V34" s="110"/>
      <c r="W34" s="103"/>
    </row>
    <row r="35" spans="1:23" x14ac:dyDescent="0.25">
      <c r="A35" s="103">
        <v>3</v>
      </c>
      <c r="B35" s="16">
        <v>2</v>
      </c>
      <c r="C35" s="16" t="s">
        <v>367</v>
      </c>
      <c r="D35" s="103">
        <v>82029.002820000023</v>
      </c>
      <c r="E35" s="63"/>
      <c r="F35" s="108">
        <v>20249.857206061813</v>
      </c>
      <c r="G35" s="115">
        <v>0.57732216745725806</v>
      </c>
      <c r="H35" s="108">
        <v>12342.710555983718</v>
      </c>
      <c r="I35" s="77">
        <f t="shared" si="2"/>
        <v>10429.590419806242</v>
      </c>
      <c r="J35" s="108">
        <v>255.07672100000002</v>
      </c>
      <c r="K35" s="98"/>
      <c r="L35" s="103">
        <v>3</v>
      </c>
      <c r="M35">
        <v>28</v>
      </c>
      <c r="N35">
        <v>27</v>
      </c>
      <c r="O35">
        <v>17.399999999999999</v>
      </c>
      <c r="P35">
        <v>18.2</v>
      </c>
      <c r="Q35">
        <v>15.8</v>
      </c>
      <c r="R35">
        <v>15.9</v>
      </c>
      <c r="S35">
        <v>20</v>
      </c>
      <c r="U35" s="110"/>
      <c r="V35" s="110"/>
      <c r="W35" s="103"/>
    </row>
    <row r="36" spans="1:23" x14ac:dyDescent="0.25">
      <c r="A36" s="103">
        <v>3</v>
      </c>
      <c r="B36" s="16">
        <v>3</v>
      </c>
      <c r="C36" s="16" t="s">
        <v>368</v>
      </c>
      <c r="D36" s="103">
        <v>83320.798140000014</v>
      </c>
      <c r="E36" s="115">
        <v>4.879044682</v>
      </c>
      <c r="F36" s="108">
        <v>20874.825605452945</v>
      </c>
      <c r="G36" s="115">
        <v>0.57411536371033456</v>
      </c>
      <c r="H36" s="108">
        <v>11474.826402379602</v>
      </c>
      <c r="I36" s="77">
        <f t="shared" si="2"/>
        <v>9696.2283100107634</v>
      </c>
      <c r="J36" s="108">
        <v>249.00705500000001</v>
      </c>
      <c r="K36" s="98"/>
      <c r="L36" s="103">
        <v>3</v>
      </c>
      <c r="M36">
        <v>27</v>
      </c>
      <c r="N36">
        <v>26</v>
      </c>
      <c r="O36">
        <v>27</v>
      </c>
      <c r="P36">
        <v>19</v>
      </c>
      <c r="Q36">
        <v>18</v>
      </c>
      <c r="R36">
        <v>18</v>
      </c>
      <c r="S36">
        <v>21</v>
      </c>
      <c r="U36" s="110"/>
      <c r="V36" s="110"/>
      <c r="W36" s="103"/>
    </row>
    <row r="37" spans="1:23" x14ac:dyDescent="0.25">
      <c r="A37" s="104">
        <v>3</v>
      </c>
      <c r="B37" s="105">
        <v>4</v>
      </c>
      <c r="C37" s="105" t="s">
        <v>369</v>
      </c>
      <c r="D37" s="104">
        <v>76000.624660000001</v>
      </c>
      <c r="E37" s="106"/>
      <c r="F37" s="112">
        <v>16972.603701599794</v>
      </c>
      <c r="G37" s="116">
        <v>0.57870724506949223</v>
      </c>
      <c r="H37" s="112">
        <v>9681.5276335819508</v>
      </c>
      <c r="I37" s="113">
        <f t="shared" si="2"/>
        <v>8180.8908503767479</v>
      </c>
      <c r="J37" s="112">
        <v>235.39564499999997</v>
      </c>
      <c r="K37" s="114"/>
      <c r="L37" s="104">
        <v>3</v>
      </c>
      <c r="M37" s="107">
        <v>24</v>
      </c>
      <c r="N37" s="107">
        <v>16</v>
      </c>
      <c r="O37" s="107">
        <v>21</v>
      </c>
      <c r="P37" s="107">
        <v>21</v>
      </c>
      <c r="Q37" s="107">
        <v>21.7</v>
      </c>
      <c r="R37" s="107">
        <v>18</v>
      </c>
      <c r="S37" s="107">
        <v>24.6</v>
      </c>
      <c r="U37" s="110"/>
      <c r="V37" s="110"/>
      <c r="W37" s="103"/>
    </row>
    <row r="38" spans="1:23" x14ac:dyDescent="0.25">
      <c r="A38" s="103">
        <v>4</v>
      </c>
      <c r="B38" s="16">
        <v>1</v>
      </c>
      <c r="C38" s="16" t="s">
        <v>370</v>
      </c>
      <c r="D38" s="103">
        <v>80306.609060000017</v>
      </c>
      <c r="E38" s="63"/>
      <c r="F38" s="108">
        <v>17883.555093763589</v>
      </c>
      <c r="G38" s="115">
        <v>0.6135363819850902</v>
      </c>
      <c r="H38" s="108">
        <v>9898.9351660180509</v>
      </c>
      <c r="I38" s="77">
        <f t="shared" si="2"/>
        <v>8364.6002152852525</v>
      </c>
      <c r="J38" s="108">
        <v>246.83007300000003</v>
      </c>
      <c r="K38" s="98"/>
      <c r="L38" s="103">
        <v>4</v>
      </c>
      <c r="M38">
        <v>28</v>
      </c>
      <c r="N38">
        <v>25</v>
      </c>
      <c r="O38">
        <v>19</v>
      </c>
      <c r="P38">
        <v>16</v>
      </c>
      <c r="Q38">
        <v>15</v>
      </c>
      <c r="R38">
        <v>15</v>
      </c>
      <c r="S38">
        <v>19</v>
      </c>
      <c r="U38" s="110"/>
      <c r="V38" s="110"/>
      <c r="W38" s="103"/>
    </row>
    <row r="39" spans="1:23" x14ac:dyDescent="0.25">
      <c r="A39" s="103">
        <v>4</v>
      </c>
      <c r="B39" s="16">
        <v>2</v>
      </c>
      <c r="C39" s="16" t="s">
        <v>371</v>
      </c>
      <c r="D39" s="103">
        <v>78153.616860000009</v>
      </c>
      <c r="E39" s="63"/>
      <c r="F39" s="108">
        <v>18013.165557925182</v>
      </c>
      <c r="G39" s="115">
        <v>0.5777058096023715</v>
      </c>
      <c r="H39" s="108">
        <v>10746.094865637799</v>
      </c>
      <c r="I39" s="77">
        <f t="shared" si="2"/>
        <v>9080.4501614639394</v>
      </c>
      <c r="J39" s="108">
        <v>254.70613986013987</v>
      </c>
      <c r="K39" s="98"/>
      <c r="L39" s="103">
        <v>4</v>
      </c>
      <c r="M39">
        <v>28</v>
      </c>
      <c r="N39">
        <v>27</v>
      </c>
      <c r="O39">
        <v>22</v>
      </c>
      <c r="P39">
        <v>17.5</v>
      </c>
      <c r="Q39">
        <v>15.8</v>
      </c>
      <c r="R39">
        <v>12</v>
      </c>
      <c r="S39">
        <v>14.6</v>
      </c>
      <c r="U39" s="110"/>
      <c r="V39" s="110"/>
      <c r="W39" s="103"/>
    </row>
    <row r="40" spans="1:23" x14ac:dyDescent="0.25">
      <c r="A40" s="103">
        <v>4</v>
      </c>
      <c r="B40" s="16">
        <v>3</v>
      </c>
      <c r="C40" s="16" t="s">
        <v>372</v>
      </c>
      <c r="D40" s="103">
        <v>81383.105160000006</v>
      </c>
      <c r="E40" s="115">
        <v>3.94398158</v>
      </c>
      <c r="F40" s="108">
        <v>17393.024989833815</v>
      </c>
      <c r="G40" s="115">
        <v>0.56399585289502241</v>
      </c>
      <c r="H40" s="108">
        <v>10391.434704237556</v>
      </c>
      <c r="I40" s="77">
        <f t="shared" si="2"/>
        <v>8780.7623250807337</v>
      </c>
      <c r="J40" s="108">
        <v>240.53326673326677</v>
      </c>
      <c r="K40" s="98"/>
      <c r="L40" s="103">
        <v>4</v>
      </c>
      <c r="M40">
        <v>27</v>
      </c>
      <c r="N40">
        <v>24</v>
      </c>
      <c r="O40">
        <v>22</v>
      </c>
      <c r="P40">
        <v>15.5</v>
      </c>
      <c r="Q40">
        <v>21</v>
      </c>
      <c r="R40">
        <v>17</v>
      </c>
      <c r="S40">
        <v>22.1</v>
      </c>
      <c r="U40" s="110"/>
      <c r="V40" s="110"/>
      <c r="W40" s="103"/>
    </row>
    <row r="41" spans="1:23" x14ac:dyDescent="0.25">
      <c r="A41" s="104">
        <v>4</v>
      </c>
      <c r="B41" s="105">
        <v>4</v>
      </c>
      <c r="C41" s="105" t="s">
        <v>373</v>
      </c>
      <c r="D41" s="104">
        <v>77723.018420000008</v>
      </c>
      <c r="E41" s="106"/>
      <c r="F41" s="112">
        <v>18241.913054076631</v>
      </c>
      <c r="G41" s="116">
        <v>0.56070737216122246</v>
      </c>
      <c r="H41" s="112">
        <v>10233.313290998149</v>
      </c>
      <c r="I41" s="113">
        <f t="shared" si="2"/>
        <v>8647.1497308934358</v>
      </c>
      <c r="J41" s="112">
        <v>244.50231299999999</v>
      </c>
      <c r="K41" s="114"/>
      <c r="L41" s="104">
        <v>4</v>
      </c>
      <c r="M41" s="107">
        <v>25.5</v>
      </c>
      <c r="N41" s="107">
        <v>19</v>
      </c>
      <c r="O41" s="107">
        <v>24</v>
      </c>
      <c r="P41" s="107">
        <v>25</v>
      </c>
      <c r="Q41" s="107">
        <v>22</v>
      </c>
      <c r="R41" s="107">
        <v>20</v>
      </c>
      <c r="S41" s="107">
        <v>23.4</v>
      </c>
      <c r="U41" s="110"/>
      <c r="V41" s="110"/>
      <c r="W41" s="103"/>
    </row>
    <row r="42" spans="1:23" x14ac:dyDescent="0.25">
      <c r="A42" s="103">
        <v>5</v>
      </c>
      <c r="B42" s="16">
        <v>1</v>
      </c>
      <c r="C42" s="16" t="s">
        <v>374</v>
      </c>
      <c r="D42" s="103">
        <v>81598.404380000022</v>
      </c>
      <c r="E42" s="63"/>
      <c r="F42" s="108">
        <v>13026.398692964909</v>
      </c>
      <c r="G42" s="115">
        <v>0.58973181778198747</v>
      </c>
      <c r="H42" s="108">
        <v>6930.2172597626777</v>
      </c>
      <c r="I42" s="77">
        <f t="shared" si="2"/>
        <v>5856.0335844994624</v>
      </c>
      <c r="J42" s="108">
        <v>222.51594799999995</v>
      </c>
      <c r="K42" s="98"/>
      <c r="L42" s="103">
        <v>5</v>
      </c>
      <c r="M42">
        <v>28</v>
      </c>
      <c r="N42">
        <v>29</v>
      </c>
      <c r="O42">
        <v>19</v>
      </c>
      <c r="P42">
        <v>16.7</v>
      </c>
      <c r="Q42">
        <v>15.6</v>
      </c>
      <c r="R42">
        <v>18</v>
      </c>
      <c r="S42">
        <v>17</v>
      </c>
      <c r="U42" s="110"/>
      <c r="V42" s="110"/>
      <c r="W42" s="103"/>
    </row>
    <row r="43" spans="1:23" x14ac:dyDescent="0.25">
      <c r="A43" s="103">
        <v>5</v>
      </c>
      <c r="B43" s="16">
        <v>2</v>
      </c>
      <c r="C43" s="16" t="s">
        <v>375</v>
      </c>
      <c r="D43" s="103">
        <v>79230.112960000013</v>
      </c>
      <c r="E43" s="63"/>
      <c r="F43" s="108">
        <v>14371.469164118145</v>
      </c>
      <c r="G43" s="115">
        <v>0.58452467669126285</v>
      </c>
      <c r="H43" s="108">
        <v>8486.9126948235989</v>
      </c>
      <c r="I43" s="77">
        <f t="shared" si="2"/>
        <v>7171.4412271259407</v>
      </c>
      <c r="J43" s="108">
        <v>226.21830000000003</v>
      </c>
      <c r="K43" s="98"/>
      <c r="L43" s="103">
        <v>5</v>
      </c>
      <c r="M43">
        <v>29</v>
      </c>
      <c r="N43">
        <v>27</v>
      </c>
      <c r="O43">
        <v>20.399999999999999</v>
      </c>
      <c r="P43">
        <v>16</v>
      </c>
      <c r="Q43">
        <v>14</v>
      </c>
      <c r="R43">
        <v>16.399999999999999</v>
      </c>
      <c r="S43">
        <v>19</v>
      </c>
      <c r="U43" s="110"/>
      <c r="V43" s="110"/>
      <c r="W43" s="103"/>
    </row>
    <row r="44" spans="1:23" x14ac:dyDescent="0.25">
      <c r="A44" s="103">
        <v>5</v>
      </c>
      <c r="B44" s="16">
        <v>3</v>
      </c>
      <c r="C44" s="16" t="s">
        <v>376</v>
      </c>
      <c r="D44" s="103">
        <v>80091.309840000002</v>
      </c>
      <c r="E44" s="115">
        <v>3.6516007500000001</v>
      </c>
      <c r="F44" s="108">
        <v>15488.92532349515</v>
      </c>
      <c r="G44" s="115">
        <v>0.58040840661556914</v>
      </c>
      <c r="H44" s="108">
        <v>8989.9315290985414</v>
      </c>
      <c r="I44" s="77">
        <f t="shared" si="2"/>
        <v>7596.4921420882674</v>
      </c>
      <c r="J44" s="108">
        <v>225.38619899999998</v>
      </c>
      <c r="K44" s="98"/>
      <c r="L44" s="103">
        <v>5</v>
      </c>
      <c r="M44">
        <v>27</v>
      </c>
      <c r="N44">
        <v>25</v>
      </c>
      <c r="O44">
        <v>20.6</v>
      </c>
      <c r="P44">
        <v>20</v>
      </c>
      <c r="Q44">
        <v>18</v>
      </c>
      <c r="R44">
        <v>17</v>
      </c>
      <c r="S44">
        <v>18.5</v>
      </c>
      <c r="U44" s="110"/>
      <c r="V44" s="110"/>
      <c r="W44" s="103"/>
    </row>
    <row r="45" spans="1:23" x14ac:dyDescent="0.25">
      <c r="A45" s="104">
        <v>5</v>
      </c>
      <c r="B45" s="105">
        <v>4</v>
      </c>
      <c r="C45" s="105" t="s">
        <v>377</v>
      </c>
      <c r="D45" s="104">
        <v>78573.117402061878</v>
      </c>
      <c r="E45" s="106"/>
      <c r="F45" s="112">
        <v>13814.981577344199</v>
      </c>
      <c r="G45" s="116">
        <v>0.59780486695976975</v>
      </c>
      <c r="H45" s="112">
        <v>7763.8312624587352</v>
      </c>
      <c r="I45" s="113">
        <f t="shared" si="2"/>
        <v>6560.4374167776314</v>
      </c>
      <c r="J45" s="112">
        <v>222.02726000000001</v>
      </c>
      <c r="K45" s="114"/>
      <c r="L45" s="104">
        <v>5</v>
      </c>
      <c r="M45" s="107">
        <v>23</v>
      </c>
      <c r="N45" s="107">
        <v>19</v>
      </c>
      <c r="O45" s="107">
        <v>25</v>
      </c>
      <c r="P45" s="107">
        <v>21.9</v>
      </c>
      <c r="Q45" s="107">
        <v>20</v>
      </c>
      <c r="R45" s="107">
        <v>18</v>
      </c>
      <c r="S45" s="107">
        <v>23</v>
      </c>
      <c r="U45" s="110"/>
      <c r="V45" s="110"/>
      <c r="W45" s="103"/>
    </row>
    <row r="46" spans="1:23" x14ac:dyDescent="0.25">
      <c r="A46" s="103">
        <v>6</v>
      </c>
      <c r="B46" s="16">
        <v>1</v>
      </c>
      <c r="C46" s="16" t="s">
        <v>378</v>
      </c>
      <c r="D46" s="103">
        <v>76646.522320000004</v>
      </c>
      <c r="E46" s="63"/>
      <c r="F46" s="108">
        <v>9107.2658666956231</v>
      </c>
      <c r="G46" s="115">
        <v>0.5135312602869998</v>
      </c>
      <c r="H46" s="108">
        <v>3997.4165769644783</v>
      </c>
      <c r="I46" s="77">
        <f t="shared" si="2"/>
        <v>3377.817007534984</v>
      </c>
      <c r="J46" s="108">
        <v>195.26363636363638</v>
      </c>
      <c r="K46" s="98"/>
      <c r="L46" s="103">
        <v>6</v>
      </c>
      <c r="M46">
        <v>24</v>
      </c>
      <c r="N46">
        <v>22</v>
      </c>
      <c r="O46">
        <v>20</v>
      </c>
      <c r="P46">
        <v>16</v>
      </c>
      <c r="Q46">
        <v>16</v>
      </c>
      <c r="R46">
        <v>17</v>
      </c>
      <c r="S46">
        <v>19</v>
      </c>
      <c r="U46" s="110"/>
      <c r="V46" s="110"/>
      <c r="W46" s="103"/>
    </row>
    <row r="47" spans="1:23" x14ac:dyDescent="0.25">
      <c r="A47" s="103">
        <v>6</v>
      </c>
      <c r="B47" s="16">
        <v>2</v>
      </c>
      <c r="C47" s="16" t="s">
        <v>379</v>
      </c>
      <c r="D47" s="103">
        <v>80091.309840000002</v>
      </c>
      <c r="E47" s="63"/>
      <c r="F47" s="109">
        <v>18011.735236988545</v>
      </c>
      <c r="G47" s="117">
        <v>0.41364221206495061</v>
      </c>
      <c r="H47" s="108">
        <v>7111.0087196896839</v>
      </c>
      <c r="I47" s="77">
        <f t="shared" si="2"/>
        <v>6008.8023681377827</v>
      </c>
      <c r="J47" s="108">
        <v>220.33149599999999</v>
      </c>
      <c r="K47" s="98"/>
      <c r="L47" s="103">
        <v>6</v>
      </c>
      <c r="M47">
        <v>27</v>
      </c>
      <c r="N47">
        <v>31</v>
      </c>
      <c r="O47">
        <v>23.7</v>
      </c>
      <c r="P47">
        <v>15.5</v>
      </c>
      <c r="Q47">
        <v>15</v>
      </c>
      <c r="R47">
        <v>21</v>
      </c>
      <c r="S47">
        <v>16</v>
      </c>
      <c r="U47" s="110"/>
      <c r="V47" s="110"/>
      <c r="W47" s="103"/>
    </row>
    <row r="48" spans="1:23" x14ac:dyDescent="0.25">
      <c r="A48" s="103">
        <v>6</v>
      </c>
      <c r="B48" s="16">
        <v>3</v>
      </c>
      <c r="C48" s="16" t="s">
        <v>380</v>
      </c>
      <c r="D48" s="103">
        <v>80091.309840000002</v>
      </c>
      <c r="E48" s="63"/>
      <c r="F48" s="108">
        <v>11324.762757609224</v>
      </c>
      <c r="G48" s="115">
        <v>0.54246114202523232</v>
      </c>
      <c r="H48" s="108">
        <v>5846.1946102254133</v>
      </c>
      <c r="I48" s="77">
        <f t="shared" si="2"/>
        <v>4940.0344456404737</v>
      </c>
      <c r="J48" s="108">
        <v>198.54940000000002</v>
      </c>
      <c r="K48" s="98"/>
      <c r="L48" s="103">
        <v>6</v>
      </c>
      <c r="M48">
        <v>25</v>
      </c>
      <c r="N48">
        <v>27</v>
      </c>
      <c r="O48">
        <v>28</v>
      </c>
      <c r="P48">
        <v>17</v>
      </c>
      <c r="Q48">
        <v>15.5</v>
      </c>
      <c r="R48">
        <v>19</v>
      </c>
      <c r="S48">
        <v>18.5</v>
      </c>
      <c r="U48" s="110"/>
      <c r="V48" s="110"/>
      <c r="W48" s="103"/>
    </row>
    <row r="49" spans="1:23" x14ac:dyDescent="0.25">
      <c r="A49" s="104">
        <v>6</v>
      </c>
      <c r="B49" s="105">
        <v>4</v>
      </c>
      <c r="C49" s="105" t="s">
        <v>381</v>
      </c>
      <c r="D49" s="104">
        <v>77938.317640000008</v>
      </c>
      <c r="E49" s="116">
        <v>4.0491219248000005</v>
      </c>
      <c r="F49" s="112">
        <v>12726.328164216346</v>
      </c>
      <c r="G49" s="116">
        <v>0.56058085034420668</v>
      </c>
      <c r="H49" s="112">
        <v>6804.1207380844717</v>
      </c>
      <c r="I49" s="113">
        <f t="shared" si="2"/>
        <v>5749.4820236813785</v>
      </c>
      <c r="J49" s="112">
        <v>205.11970858283431</v>
      </c>
      <c r="K49" s="114"/>
      <c r="L49" s="104">
        <v>6</v>
      </c>
      <c r="M49" s="107">
        <v>24</v>
      </c>
      <c r="N49" s="107">
        <v>18</v>
      </c>
      <c r="O49" s="107">
        <v>25</v>
      </c>
      <c r="P49" s="107">
        <v>23</v>
      </c>
      <c r="Q49" s="107">
        <v>20.100000000000001</v>
      </c>
      <c r="R49" s="107">
        <v>18</v>
      </c>
      <c r="S49" s="107">
        <v>23</v>
      </c>
      <c r="U49" s="110"/>
      <c r="V49" s="110"/>
      <c r="W49" s="103"/>
    </row>
    <row r="50" spans="1:23" x14ac:dyDescent="0.25">
      <c r="D50" s="63"/>
      <c r="F50" s="63"/>
      <c r="G50" s="64"/>
      <c r="H50" s="63"/>
      <c r="I50" s="63"/>
      <c r="J50" s="63"/>
      <c r="K50" s="98"/>
      <c r="U50" s="110"/>
      <c r="V50" s="110"/>
      <c r="W50" s="103"/>
    </row>
    <row r="51" spans="1:23" x14ac:dyDescent="0.25">
      <c r="K51" s="98"/>
      <c r="U51" s="110"/>
      <c r="V51" s="110"/>
      <c r="W51" s="103"/>
    </row>
    <row r="52" spans="1:23" x14ac:dyDescent="0.25">
      <c r="K52" s="98"/>
      <c r="U52" s="110"/>
      <c r="V52" s="110"/>
      <c r="W52" s="103"/>
    </row>
    <row r="53" spans="1:23" x14ac:dyDescent="0.25">
      <c r="K53" s="98"/>
    </row>
    <row r="54" spans="1:23" x14ac:dyDescent="0.25">
      <c r="K54" s="98"/>
    </row>
    <row r="55" spans="1:23" x14ac:dyDescent="0.25">
      <c r="K55" s="98"/>
    </row>
    <row r="56" spans="1:23" x14ac:dyDescent="0.25">
      <c r="K56" s="98"/>
    </row>
    <row r="57" spans="1:23" x14ac:dyDescent="0.25">
      <c r="K57" s="98"/>
    </row>
  </sheetData>
  <sortState ref="U26:W52">
    <sortCondition ref="V26:V52"/>
    <sortCondition ref="U26:U52"/>
  </sortState>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3"/>
  <sheetViews>
    <sheetView workbookViewId="0">
      <selection activeCell="G10" sqref="G10"/>
    </sheetView>
  </sheetViews>
  <sheetFormatPr defaultRowHeight="15" x14ac:dyDescent="0.25"/>
  <cols>
    <col min="1" max="1" width="10.85546875" style="62" customWidth="1"/>
    <col min="2" max="2" width="15.42578125" style="62" customWidth="1"/>
    <col min="3" max="3" width="21.7109375" style="62" customWidth="1"/>
    <col min="4" max="4" width="120.5703125" style="62" customWidth="1"/>
    <col min="5" max="16384" width="9.140625" style="62"/>
  </cols>
  <sheetData>
    <row r="1" spans="1:4" ht="18.75" x14ac:dyDescent="0.3">
      <c r="A1" s="69" t="s">
        <v>159</v>
      </c>
    </row>
    <row r="3" spans="1:4" x14ac:dyDescent="0.25">
      <c r="A3" s="70" t="s">
        <v>154</v>
      </c>
      <c r="B3" s="70" t="s">
        <v>160</v>
      </c>
      <c r="C3" s="70" t="s">
        <v>161</v>
      </c>
      <c r="D3" s="70" t="s">
        <v>162</v>
      </c>
    </row>
    <row r="4" spans="1:4" x14ac:dyDescent="0.25">
      <c r="A4" s="71">
        <v>39919</v>
      </c>
      <c r="B4" s="72" t="s">
        <v>163</v>
      </c>
      <c r="C4" s="72" t="s">
        <v>163</v>
      </c>
      <c r="D4" s="72" t="s">
        <v>164</v>
      </c>
    </row>
    <row r="5" spans="1:4" x14ac:dyDescent="0.25">
      <c r="A5" s="71">
        <v>39923</v>
      </c>
      <c r="B5" s="72" t="s">
        <v>165</v>
      </c>
      <c r="C5" s="72" t="s">
        <v>166</v>
      </c>
      <c r="D5" s="72" t="s">
        <v>167</v>
      </c>
    </row>
    <row r="6" spans="1:4" x14ac:dyDescent="0.25">
      <c r="A6" s="71">
        <v>39925</v>
      </c>
      <c r="B6" s="72" t="s">
        <v>165</v>
      </c>
      <c r="C6" s="72" t="s">
        <v>166</v>
      </c>
      <c r="D6" s="72" t="s">
        <v>168</v>
      </c>
    </row>
    <row r="7" spans="1:4" x14ac:dyDescent="0.25">
      <c r="A7" s="71">
        <v>39927</v>
      </c>
      <c r="B7" s="72" t="s">
        <v>165</v>
      </c>
      <c r="C7" s="72" t="s">
        <v>166</v>
      </c>
      <c r="D7" s="72" t="s">
        <v>169</v>
      </c>
    </row>
    <row r="8" spans="1:4" x14ac:dyDescent="0.25">
      <c r="A8" s="71">
        <v>39935</v>
      </c>
      <c r="B8" s="72" t="s">
        <v>163</v>
      </c>
      <c r="C8" s="72" t="s">
        <v>163</v>
      </c>
      <c r="D8" s="72" t="s">
        <v>170</v>
      </c>
    </row>
    <row r="9" spans="1:4" x14ac:dyDescent="0.25">
      <c r="A9" s="71">
        <v>39940</v>
      </c>
      <c r="B9" s="72" t="s">
        <v>165</v>
      </c>
      <c r="C9" s="72" t="s">
        <v>166</v>
      </c>
      <c r="D9" s="72" t="s">
        <v>171</v>
      </c>
    </row>
    <row r="10" spans="1:4" ht="26.25" x14ac:dyDescent="0.25">
      <c r="A10" s="71">
        <v>39944</v>
      </c>
      <c r="B10" s="72" t="s">
        <v>102</v>
      </c>
      <c r="C10" s="72" t="s">
        <v>102</v>
      </c>
      <c r="D10" s="72" t="s">
        <v>172</v>
      </c>
    </row>
    <row r="11" spans="1:4" x14ac:dyDescent="0.25">
      <c r="A11" s="71">
        <v>39944</v>
      </c>
      <c r="B11" s="72" t="s">
        <v>173</v>
      </c>
      <c r="C11" s="72" t="s">
        <v>174</v>
      </c>
      <c r="D11" s="72" t="s">
        <v>175</v>
      </c>
    </row>
    <row r="12" spans="1:4" x14ac:dyDescent="0.25">
      <c r="A12" s="71">
        <v>39946</v>
      </c>
      <c r="B12" s="72" t="s">
        <v>176</v>
      </c>
      <c r="C12" s="72" t="s">
        <v>177</v>
      </c>
      <c r="D12" s="72" t="s">
        <v>178</v>
      </c>
    </row>
    <row r="13" spans="1:4" x14ac:dyDescent="0.25">
      <c r="A13" s="71">
        <v>39953</v>
      </c>
      <c r="B13" s="72" t="s">
        <v>179</v>
      </c>
      <c r="C13" s="72" t="s">
        <v>180</v>
      </c>
      <c r="D13" s="72" t="s">
        <v>181</v>
      </c>
    </row>
    <row r="14" spans="1:4" x14ac:dyDescent="0.25">
      <c r="A14" s="71">
        <v>39955</v>
      </c>
      <c r="B14" s="72" t="s">
        <v>31</v>
      </c>
      <c r="C14" s="72" t="s">
        <v>103</v>
      </c>
      <c r="D14" s="72" t="s">
        <v>182</v>
      </c>
    </row>
    <row r="15" spans="1:4" x14ac:dyDescent="0.25">
      <c r="A15" s="71">
        <v>39958</v>
      </c>
      <c r="B15" s="72" t="s">
        <v>163</v>
      </c>
      <c r="C15" s="72" t="s">
        <v>163</v>
      </c>
      <c r="D15" s="72" t="s">
        <v>183</v>
      </c>
    </row>
    <row r="16" spans="1:4" x14ac:dyDescent="0.25">
      <c r="A16" s="71">
        <v>39960</v>
      </c>
      <c r="B16" s="72" t="s">
        <v>31</v>
      </c>
      <c r="C16" s="72" t="s">
        <v>123</v>
      </c>
      <c r="D16" s="72" t="s">
        <v>184</v>
      </c>
    </row>
    <row r="17" spans="1:4" x14ac:dyDescent="0.25">
      <c r="A17" s="71">
        <v>39960</v>
      </c>
      <c r="B17" s="72" t="s">
        <v>31</v>
      </c>
      <c r="C17" s="72" t="s">
        <v>104</v>
      </c>
      <c r="D17" s="72" t="s">
        <v>185</v>
      </c>
    </row>
    <row r="18" spans="1:4" x14ac:dyDescent="0.25">
      <c r="A18" s="71">
        <v>39961</v>
      </c>
      <c r="B18" s="72" t="s">
        <v>165</v>
      </c>
      <c r="C18" s="72" t="s">
        <v>166</v>
      </c>
      <c r="D18" s="72" t="s">
        <v>186</v>
      </c>
    </row>
    <row r="19" spans="1:4" x14ac:dyDescent="0.25">
      <c r="A19" s="71">
        <v>39961</v>
      </c>
      <c r="B19" s="72" t="s">
        <v>165</v>
      </c>
      <c r="C19" s="72" t="s">
        <v>166</v>
      </c>
      <c r="D19" s="72" t="s">
        <v>187</v>
      </c>
    </row>
    <row r="20" spans="1:4" x14ac:dyDescent="0.25">
      <c r="A20" s="71">
        <v>39965</v>
      </c>
      <c r="B20" s="72" t="s">
        <v>31</v>
      </c>
      <c r="C20" s="72" t="s">
        <v>123</v>
      </c>
      <c r="D20" s="72" t="s">
        <v>188</v>
      </c>
    </row>
    <row r="21" spans="1:4" ht="14.25" customHeight="1" x14ac:dyDescent="0.25">
      <c r="A21" s="71">
        <v>39965</v>
      </c>
      <c r="B21" s="72" t="s">
        <v>163</v>
      </c>
      <c r="C21" s="72" t="s">
        <v>163</v>
      </c>
      <c r="D21" s="72" t="s">
        <v>189</v>
      </c>
    </row>
    <row r="22" spans="1:4" x14ac:dyDescent="0.25">
      <c r="A22" s="71">
        <v>39965</v>
      </c>
      <c r="B22" s="72" t="s">
        <v>31</v>
      </c>
      <c r="C22" s="72" t="s">
        <v>190</v>
      </c>
      <c r="D22" s="72" t="s">
        <v>191</v>
      </c>
    </row>
    <row r="23" spans="1:4" x14ac:dyDescent="0.25">
      <c r="A23" s="71">
        <v>39966</v>
      </c>
      <c r="B23" s="72" t="s">
        <v>163</v>
      </c>
      <c r="C23" s="72" t="s">
        <v>163</v>
      </c>
      <c r="D23" s="72" t="s">
        <v>192</v>
      </c>
    </row>
    <row r="24" spans="1:4" x14ac:dyDescent="0.25">
      <c r="A24" s="71">
        <v>39968</v>
      </c>
      <c r="B24" s="72" t="s">
        <v>165</v>
      </c>
      <c r="C24" s="72" t="s">
        <v>166</v>
      </c>
      <c r="D24" s="72" t="s">
        <v>193</v>
      </c>
    </row>
    <row r="25" spans="1:4" ht="26.25" x14ac:dyDescent="0.25">
      <c r="A25" s="71">
        <v>39968</v>
      </c>
      <c r="B25" s="72" t="s">
        <v>165</v>
      </c>
      <c r="C25" s="72" t="s">
        <v>166</v>
      </c>
      <c r="D25" s="72" t="s">
        <v>194</v>
      </c>
    </row>
    <row r="26" spans="1:4" x14ac:dyDescent="0.25">
      <c r="A26" s="71">
        <v>39969</v>
      </c>
      <c r="B26" s="72" t="s">
        <v>195</v>
      </c>
      <c r="C26" s="72" t="s">
        <v>101</v>
      </c>
      <c r="D26" s="72" t="s">
        <v>196</v>
      </c>
    </row>
    <row r="27" spans="1:4" x14ac:dyDescent="0.25">
      <c r="A27" s="71">
        <v>39969</v>
      </c>
      <c r="B27" s="72" t="s">
        <v>195</v>
      </c>
      <c r="C27" s="72" t="s">
        <v>197</v>
      </c>
      <c r="D27" s="72" t="s">
        <v>198</v>
      </c>
    </row>
    <row r="28" spans="1:4" x14ac:dyDescent="0.25">
      <c r="A28" s="71">
        <v>39969</v>
      </c>
      <c r="B28" s="72" t="s">
        <v>31</v>
      </c>
      <c r="C28" s="72" t="s">
        <v>106</v>
      </c>
      <c r="D28" s="72" t="s">
        <v>199</v>
      </c>
    </row>
    <row r="29" spans="1:4" x14ac:dyDescent="0.25">
      <c r="A29" s="71">
        <v>39973</v>
      </c>
      <c r="B29" s="72" t="s">
        <v>163</v>
      </c>
      <c r="C29" s="72" t="s">
        <v>163</v>
      </c>
      <c r="D29" s="72" t="s">
        <v>200</v>
      </c>
    </row>
    <row r="30" spans="1:4" x14ac:dyDescent="0.25">
      <c r="A30" s="71">
        <v>39973</v>
      </c>
      <c r="B30" s="72" t="s">
        <v>201</v>
      </c>
      <c r="C30" s="72" t="s">
        <v>202</v>
      </c>
      <c r="D30" s="72" t="s">
        <v>203</v>
      </c>
    </row>
    <row r="31" spans="1:4" x14ac:dyDescent="0.25">
      <c r="A31" s="71">
        <v>39974</v>
      </c>
      <c r="B31" s="72" t="s">
        <v>163</v>
      </c>
      <c r="C31" s="72" t="s">
        <v>163</v>
      </c>
      <c r="D31" s="72" t="s">
        <v>204</v>
      </c>
    </row>
    <row r="32" spans="1:4" x14ac:dyDescent="0.25">
      <c r="A32" s="71">
        <v>39979</v>
      </c>
      <c r="B32" s="72" t="s">
        <v>31</v>
      </c>
      <c r="C32" s="72" t="s">
        <v>107</v>
      </c>
      <c r="D32" s="72" t="s">
        <v>205</v>
      </c>
    </row>
    <row r="33" spans="1:4" x14ac:dyDescent="0.25">
      <c r="A33" s="71">
        <v>39980</v>
      </c>
      <c r="B33" s="72" t="s">
        <v>165</v>
      </c>
      <c r="C33" s="72" t="s">
        <v>166</v>
      </c>
      <c r="D33" s="72" t="s">
        <v>206</v>
      </c>
    </row>
    <row r="34" spans="1:4" ht="26.25" x14ac:dyDescent="0.25">
      <c r="A34" s="71">
        <v>39981</v>
      </c>
      <c r="B34" s="72" t="s">
        <v>195</v>
      </c>
      <c r="C34" s="72" t="s">
        <v>207</v>
      </c>
      <c r="D34" s="72" t="s">
        <v>208</v>
      </c>
    </row>
    <row r="35" spans="1:4" x14ac:dyDescent="0.25">
      <c r="A35" s="71">
        <v>39983</v>
      </c>
      <c r="B35" s="72" t="s">
        <v>195</v>
      </c>
      <c r="C35" s="72" t="s">
        <v>207</v>
      </c>
      <c r="D35" s="72" t="s">
        <v>209</v>
      </c>
    </row>
    <row r="36" spans="1:4" x14ac:dyDescent="0.25">
      <c r="A36" s="71">
        <v>39986</v>
      </c>
      <c r="B36" s="72" t="s">
        <v>195</v>
      </c>
      <c r="C36" s="72" t="s">
        <v>210</v>
      </c>
      <c r="D36" s="72" t="s">
        <v>211</v>
      </c>
    </row>
    <row r="37" spans="1:4" x14ac:dyDescent="0.25">
      <c r="A37" s="71">
        <v>39986</v>
      </c>
      <c r="B37" s="72" t="s">
        <v>195</v>
      </c>
      <c r="C37" s="72" t="s">
        <v>207</v>
      </c>
      <c r="D37" s="72" t="s">
        <v>212</v>
      </c>
    </row>
    <row r="38" spans="1:4" x14ac:dyDescent="0.25">
      <c r="A38" s="71">
        <v>39986</v>
      </c>
      <c r="B38" s="72" t="s">
        <v>31</v>
      </c>
      <c r="C38" s="72" t="s">
        <v>213</v>
      </c>
      <c r="D38" s="72" t="s">
        <v>214</v>
      </c>
    </row>
    <row r="39" spans="1:4" x14ac:dyDescent="0.25">
      <c r="A39" s="71">
        <v>39986</v>
      </c>
      <c r="B39" s="72" t="s">
        <v>165</v>
      </c>
      <c r="C39" s="72" t="s">
        <v>166</v>
      </c>
      <c r="D39" s="72" t="s">
        <v>215</v>
      </c>
    </row>
    <row r="40" spans="1:4" x14ac:dyDescent="0.25">
      <c r="A40" s="71">
        <v>39986</v>
      </c>
      <c r="B40" s="72" t="s">
        <v>31</v>
      </c>
      <c r="C40" s="72" t="s">
        <v>109</v>
      </c>
      <c r="D40" s="72" t="s">
        <v>216</v>
      </c>
    </row>
    <row r="41" spans="1:4" x14ac:dyDescent="0.25">
      <c r="A41" s="71">
        <v>39988</v>
      </c>
      <c r="B41" s="72" t="s">
        <v>179</v>
      </c>
      <c r="C41" s="72" t="s">
        <v>180</v>
      </c>
      <c r="D41" s="72" t="s">
        <v>217</v>
      </c>
    </row>
    <row r="42" spans="1:4" x14ac:dyDescent="0.25">
      <c r="A42" s="71">
        <v>39989</v>
      </c>
      <c r="B42" s="72" t="s">
        <v>163</v>
      </c>
      <c r="C42" s="72" t="s">
        <v>163</v>
      </c>
      <c r="D42" s="72" t="s">
        <v>218</v>
      </c>
    </row>
    <row r="43" spans="1:4" x14ac:dyDescent="0.25">
      <c r="A43" s="71">
        <v>39989</v>
      </c>
      <c r="B43" s="72" t="s">
        <v>165</v>
      </c>
      <c r="C43" s="72" t="s">
        <v>166</v>
      </c>
      <c r="D43" s="72" t="s">
        <v>219</v>
      </c>
    </row>
    <row r="44" spans="1:4" x14ac:dyDescent="0.25">
      <c r="A44" s="71">
        <v>39990</v>
      </c>
      <c r="B44" s="72" t="s">
        <v>165</v>
      </c>
      <c r="C44" s="72" t="s">
        <v>166</v>
      </c>
      <c r="D44" s="72" t="s">
        <v>220</v>
      </c>
    </row>
    <row r="45" spans="1:4" x14ac:dyDescent="0.25">
      <c r="A45" s="71">
        <v>39993</v>
      </c>
      <c r="B45" s="72" t="s">
        <v>195</v>
      </c>
      <c r="C45" s="72" t="s">
        <v>207</v>
      </c>
      <c r="D45" s="72" t="s">
        <v>221</v>
      </c>
    </row>
    <row r="46" spans="1:4" x14ac:dyDescent="0.25">
      <c r="A46" s="71">
        <v>39993</v>
      </c>
      <c r="B46" s="72" t="s">
        <v>165</v>
      </c>
      <c r="C46" s="72" t="s">
        <v>166</v>
      </c>
      <c r="D46" s="72" t="s">
        <v>222</v>
      </c>
    </row>
    <row r="47" spans="1:4" ht="26.25" x14ac:dyDescent="0.25">
      <c r="A47" s="71">
        <v>39995</v>
      </c>
      <c r="B47" s="72" t="s">
        <v>179</v>
      </c>
      <c r="C47" s="72" t="s">
        <v>180</v>
      </c>
      <c r="D47" s="72" t="s">
        <v>223</v>
      </c>
    </row>
    <row r="48" spans="1:4" x14ac:dyDescent="0.25">
      <c r="A48" s="71">
        <v>39995</v>
      </c>
      <c r="B48" s="72" t="s">
        <v>173</v>
      </c>
      <c r="C48" s="72" t="s">
        <v>224</v>
      </c>
      <c r="D48" s="72" t="s">
        <v>225</v>
      </c>
    </row>
    <row r="49" spans="1:4" x14ac:dyDescent="0.25">
      <c r="A49" s="71">
        <v>39995</v>
      </c>
      <c r="B49" s="72" t="s">
        <v>163</v>
      </c>
      <c r="C49" s="72" t="s">
        <v>163</v>
      </c>
      <c r="D49" s="72" t="s">
        <v>226</v>
      </c>
    </row>
    <row r="50" spans="1:4" x14ac:dyDescent="0.25">
      <c r="A50" s="71">
        <v>39996</v>
      </c>
      <c r="B50" s="72" t="s">
        <v>165</v>
      </c>
      <c r="C50" s="72" t="s">
        <v>166</v>
      </c>
      <c r="D50" s="72" t="s">
        <v>227</v>
      </c>
    </row>
    <row r="51" spans="1:4" x14ac:dyDescent="0.25">
      <c r="A51" s="71">
        <v>40000</v>
      </c>
      <c r="B51" s="72" t="s">
        <v>195</v>
      </c>
      <c r="C51" s="72" t="s">
        <v>228</v>
      </c>
      <c r="D51" s="72" t="s">
        <v>229</v>
      </c>
    </row>
    <row r="52" spans="1:4" x14ac:dyDescent="0.25">
      <c r="A52" s="71">
        <v>40000</v>
      </c>
      <c r="B52" s="72" t="s">
        <v>195</v>
      </c>
      <c r="C52" s="72" t="s">
        <v>230</v>
      </c>
      <c r="D52" s="72" t="s">
        <v>231</v>
      </c>
    </row>
    <row r="53" spans="1:4" x14ac:dyDescent="0.25">
      <c r="A53" s="71">
        <v>40000</v>
      </c>
      <c r="B53" s="72" t="s">
        <v>165</v>
      </c>
      <c r="C53" s="72" t="s">
        <v>166</v>
      </c>
      <c r="D53" s="72" t="s">
        <v>232</v>
      </c>
    </row>
    <row r="54" spans="1:4" ht="14.25" customHeight="1" x14ac:dyDescent="0.25">
      <c r="A54" s="71">
        <v>40000</v>
      </c>
      <c r="B54" s="72" t="s">
        <v>165</v>
      </c>
      <c r="C54" s="72" t="s">
        <v>166</v>
      </c>
      <c r="D54" s="72" t="s">
        <v>233</v>
      </c>
    </row>
    <row r="55" spans="1:4" x14ac:dyDescent="0.25">
      <c r="A55" s="71">
        <v>40000</v>
      </c>
      <c r="B55" s="72" t="s">
        <v>31</v>
      </c>
      <c r="C55" s="72" t="s">
        <v>112</v>
      </c>
      <c r="D55" s="72" t="s">
        <v>234</v>
      </c>
    </row>
    <row r="56" spans="1:4" x14ac:dyDescent="0.25">
      <c r="A56" s="71">
        <v>40001</v>
      </c>
      <c r="B56" s="72" t="s">
        <v>195</v>
      </c>
      <c r="C56" s="72" t="s">
        <v>228</v>
      </c>
      <c r="D56" s="72" t="s">
        <v>235</v>
      </c>
    </row>
    <row r="57" spans="1:4" x14ac:dyDescent="0.25">
      <c r="A57" s="71">
        <v>40001</v>
      </c>
      <c r="B57" s="72" t="s">
        <v>195</v>
      </c>
      <c r="C57" s="72" t="s">
        <v>210</v>
      </c>
      <c r="D57" s="72" t="s">
        <v>236</v>
      </c>
    </row>
    <row r="58" spans="1:4" x14ac:dyDescent="0.25">
      <c r="A58" s="71">
        <v>40001</v>
      </c>
      <c r="B58" s="72" t="s">
        <v>195</v>
      </c>
      <c r="C58" s="72" t="s">
        <v>207</v>
      </c>
      <c r="D58" s="72" t="s">
        <v>237</v>
      </c>
    </row>
    <row r="59" spans="1:4" ht="26.25" x14ac:dyDescent="0.25">
      <c r="A59" s="71">
        <v>40001</v>
      </c>
      <c r="B59" s="72" t="s">
        <v>165</v>
      </c>
      <c r="C59" s="72" t="s">
        <v>166</v>
      </c>
      <c r="D59" s="72" t="s">
        <v>238</v>
      </c>
    </row>
    <row r="60" spans="1:4" ht="26.25" x14ac:dyDescent="0.25">
      <c r="A60" s="71">
        <v>40002</v>
      </c>
      <c r="B60" s="72" t="s">
        <v>195</v>
      </c>
      <c r="C60" s="72" t="s">
        <v>239</v>
      </c>
      <c r="D60" s="72" t="s">
        <v>240</v>
      </c>
    </row>
    <row r="61" spans="1:4" x14ac:dyDescent="0.25">
      <c r="A61" s="71">
        <v>40003</v>
      </c>
      <c r="B61" s="72" t="s">
        <v>179</v>
      </c>
      <c r="C61" s="72" t="s">
        <v>180</v>
      </c>
      <c r="D61" s="72" t="s">
        <v>241</v>
      </c>
    </row>
    <row r="62" spans="1:4" x14ac:dyDescent="0.25">
      <c r="A62" s="71">
        <v>40004</v>
      </c>
      <c r="B62" s="72" t="s">
        <v>165</v>
      </c>
      <c r="C62" s="72" t="s">
        <v>166</v>
      </c>
      <c r="D62" s="72" t="s">
        <v>242</v>
      </c>
    </row>
    <row r="63" spans="1:4" x14ac:dyDescent="0.25">
      <c r="A63" s="71">
        <v>40006</v>
      </c>
      <c r="B63" s="72" t="s">
        <v>31</v>
      </c>
      <c r="C63" s="72" t="s">
        <v>243</v>
      </c>
      <c r="D63" s="72" t="s">
        <v>244</v>
      </c>
    </row>
    <row r="64" spans="1:4" x14ac:dyDescent="0.25">
      <c r="A64" s="71">
        <v>40007</v>
      </c>
      <c r="B64" s="72" t="s">
        <v>245</v>
      </c>
      <c r="C64" s="72" t="s">
        <v>246</v>
      </c>
      <c r="D64" s="72" t="s">
        <v>247</v>
      </c>
    </row>
    <row r="65" spans="1:4" x14ac:dyDescent="0.25">
      <c r="A65" s="71">
        <v>40007</v>
      </c>
      <c r="B65" s="72" t="s">
        <v>195</v>
      </c>
      <c r="C65" s="72" t="s">
        <v>230</v>
      </c>
      <c r="D65" s="72" t="s">
        <v>248</v>
      </c>
    </row>
    <row r="66" spans="1:4" x14ac:dyDescent="0.25">
      <c r="A66" s="71">
        <v>40007</v>
      </c>
      <c r="B66" s="72" t="s">
        <v>195</v>
      </c>
      <c r="C66" s="72" t="s">
        <v>197</v>
      </c>
      <c r="D66" s="72" t="s">
        <v>249</v>
      </c>
    </row>
    <row r="67" spans="1:4" x14ac:dyDescent="0.25">
      <c r="A67" s="71">
        <v>40008</v>
      </c>
      <c r="B67" s="72" t="s">
        <v>195</v>
      </c>
      <c r="C67" s="72" t="s">
        <v>210</v>
      </c>
      <c r="D67" s="72" t="s">
        <v>250</v>
      </c>
    </row>
    <row r="68" spans="1:4" x14ac:dyDescent="0.25">
      <c r="A68" s="71">
        <v>40008</v>
      </c>
      <c r="B68" s="72" t="s">
        <v>195</v>
      </c>
      <c r="C68" s="72" t="s">
        <v>207</v>
      </c>
      <c r="D68" s="72" t="s">
        <v>251</v>
      </c>
    </row>
    <row r="69" spans="1:4" x14ac:dyDescent="0.25">
      <c r="A69" s="71">
        <v>40009</v>
      </c>
      <c r="B69" s="72" t="s">
        <v>179</v>
      </c>
      <c r="C69" s="72" t="s">
        <v>180</v>
      </c>
      <c r="D69" s="72" t="s">
        <v>252</v>
      </c>
    </row>
    <row r="70" spans="1:4" x14ac:dyDescent="0.25">
      <c r="A70" s="71">
        <v>40009</v>
      </c>
      <c r="B70" s="72" t="s">
        <v>195</v>
      </c>
      <c r="C70" s="72" t="s">
        <v>207</v>
      </c>
      <c r="D70" s="72" t="s">
        <v>253</v>
      </c>
    </row>
    <row r="71" spans="1:4" x14ac:dyDescent="0.25">
      <c r="A71" s="71">
        <v>40011</v>
      </c>
      <c r="B71" s="72" t="s">
        <v>195</v>
      </c>
      <c r="C71" s="72" t="s">
        <v>207</v>
      </c>
      <c r="D71" s="72" t="s">
        <v>254</v>
      </c>
    </row>
    <row r="72" spans="1:4" x14ac:dyDescent="0.25">
      <c r="A72" s="71">
        <v>40014</v>
      </c>
      <c r="B72" s="72" t="s">
        <v>195</v>
      </c>
      <c r="C72" s="72" t="s">
        <v>207</v>
      </c>
      <c r="D72" s="72" t="s">
        <v>255</v>
      </c>
    </row>
    <row r="73" spans="1:4" x14ac:dyDescent="0.25">
      <c r="A73" s="71">
        <v>40015</v>
      </c>
      <c r="B73" s="72" t="s">
        <v>179</v>
      </c>
      <c r="C73" s="72" t="s">
        <v>180</v>
      </c>
      <c r="D73" s="72" t="s">
        <v>256</v>
      </c>
    </row>
    <row r="74" spans="1:4" x14ac:dyDescent="0.25">
      <c r="A74" s="71">
        <v>40016</v>
      </c>
      <c r="B74" s="72" t="s">
        <v>195</v>
      </c>
      <c r="C74" s="72" t="s">
        <v>228</v>
      </c>
      <c r="D74" s="72" t="s">
        <v>257</v>
      </c>
    </row>
    <row r="75" spans="1:4" x14ac:dyDescent="0.25">
      <c r="A75" s="71">
        <v>40016</v>
      </c>
      <c r="B75" s="72" t="s">
        <v>195</v>
      </c>
      <c r="C75" s="72" t="s">
        <v>230</v>
      </c>
      <c r="D75" s="72" t="s">
        <v>258</v>
      </c>
    </row>
    <row r="76" spans="1:4" x14ac:dyDescent="0.25">
      <c r="A76" s="71">
        <v>40017</v>
      </c>
      <c r="B76" s="72" t="s">
        <v>259</v>
      </c>
      <c r="C76" s="72" t="s">
        <v>260</v>
      </c>
      <c r="D76" s="72" t="s">
        <v>261</v>
      </c>
    </row>
    <row r="77" spans="1:4" x14ac:dyDescent="0.25">
      <c r="A77" s="71">
        <v>40017</v>
      </c>
      <c r="B77" s="72" t="s">
        <v>195</v>
      </c>
      <c r="C77" s="72" t="s">
        <v>207</v>
      </c>
      <c r="D77" s="72" t="s">
        <v>262</v>
      </c>
    </row>
    <row r="78" spans="1:4" x14ac:dyDescent="0.25">
      <c r="A78" s="71">
        <v>40018</v>
      </c>
      <c r="B78" s="72" t="s">
        <v>179</v>
      </c>
      <c r="C78" s="72" t="s">
        <v>180</v>
      </c>
      <c r="D78" s="72" t="s">
        <v>263</v>
      </c>
    </row>
    <row r="79" spans="1:4" x14ac:dyDescent="0.25">
      <c r="A79" s="71">
        <v>40018</v>
      </c>
      <c r="B79" s="72" t="s">
        <v>173</v>
      </c>
      <c r="C79" s="72" t="s">
        <v>224</v>
      </c>
      <c r="D79" s="72" t="s">
        <v>264</v>
      </c>
    </row>
    <row r="80" spans="1:4" x14ac:dyDescent="0.25">
      <c r="A80" s="71">
        <v>40021</v>
      </c>
      <c r="B80" s="72" t="s">
        <v>195</v>
      </c>
      <c r="C80" s="72" t="s">
        <v>239</v>
      </c>
      <c r="D80" s="72" t="s">
        <v>265</v>
      </c>
    </row>
    <row r="81" spans="1:4" x14ac:dyDescent="0.25">
      <c r="A81" s="71">
        <v>40021</v>
      </c>
      <c r="B81" s="72" t="s">
        <v>195</v>
      </c>
      <c r="C81" s="72" t="s">
        <v>266</v>
      </c>
      <c r="D81" s="72" t="s">
        <v>267</v>
      </c>
    </row>
    <row r="82" spans="1:4" x14ac:dyDescent="0.25">
      <c r="A82" s="71">
        <v>40021</v>
      </c>
      <c r="B82" s="72" t="s">
        <v>163</v>
      </c>
      <c r="C82" s="72" t="s">
        <v>163</v>
      </c>
      <c r="D82" s="72" t="s">
        <v>268</v>
      </c>
    </row>
    <row r="83" spans="1:4" x14ac:dyDescent="0.25">
      <c r="A83" s="71">
        <v>40021</v>
      </c>
      <c r="B83" s="72" t="s">
        <v>195</v>
      </c>
      <c r="C83" s="72" t="s">
        <v>207</v>
      </c>
      <c r="D83" s="72" t="s">
        <v>269</v>
      </c>
    </row>
    <row r="84" spans="1:4" x14ac:dyDescent="0.25">
      <c r="A84" s="71">
        <v>40021</v>
      </c>
      <c r="B84" s="72" t="s">
        <v>31</v>
      </c>
      <c r="C84" s="72" t="s">
        <v>124</v>
      </c>
      <c r="D84" s="72" t="s">
        <v>270</v>
      </c>
    </row>
    <row r="85" spans="1:4" x14ac:dyDescent="0.25">
      <c r="A85" s="71">
        <v>40023</v>
      </c>
      <c r="B85" s="72" t="s">
        <v>179</v>
      </c>
      <c r="C85" s="72" t="s">
        <v>180</v>
      </c>
      <c r="D85" s="72" t="s">
        <v>271</v>
      </c>
    </row>
    <row r="86" spans="1:4" x14ac:dyDescent="0.25">
      <c r="A86" s="71">
        <v>40023</v>
      </c>
      <c r="B86" s="72" t="s">
        <v>173</v>
      </c>
      <c r="C86" s="72" t="s">
        <v>224</v>
      </c>
      <c r="D86" s="72" t="s">
        <v>272</v>
      </c>
    </row>
    <row r="87" spans="1:4" ht="26.25" x14ac:dyDescent="0.25">
      <c r="A87" s="71">
        <v>40023</v>
      </c>
      <c r="B87" s="72" t="s">
        <v>31</v>
      </c>
      <c r="C87" s="72" t="s">
        <v>123</v>
      </c>
      <c r="D87" s="72" t="s">
        <v>273</v>
      </c>
    </row>
    <row r="88" spans="1:4" x14ac:dyDescent="0.25">
      <c r="A88" s="71">
        <v>40023</v>
      </c>
      <c r="B88" s="72" t="s">
        <v>163</v>
      </c>
      <c r="C88" s="72" t="s">
        <v>163</v>
      </c>
      <c r="D88" s="72" t="s">
        <v>274</v>
      </c>
    </row>
    <row r="89" spans="1:4" x14ac:dyDescent="0.25">
      <c r="A89" s="71">
        <v>40025</v>
      </c>
      <c r="B89" s="72" t="s">
        <v>31</v>
      </c>
      <c r="C89" s="72" t="s">
        <v>123</v>
      </c>
      <c r="D89" s="72" t="s">
        <v>275</v>
      </c>
    </row>
    <row r="90" spans="1:4" x14ac:dyDescent="0.25">
      <c r="A90" s="71">
        <v>40025</v>
      </c>
      <c r="B90" s="72" t="s">
        <v>195</v>
      </c>
      <c r="C90" s="72" t="s">
        <v>228</v>
      </c>
      <c r="D90" s="72" t="s">
        <v>276</v>
      </c>
    </row>
    <row r="91" spans="1:4" x14ac:dyDescent="0.25">
      <c r="A91" s="71">
        <v>40028</v>
      </c>
      <c r="B91" s="72" t="s">
        <v>195</v>
      </c>
      <c r="C91" s="72" t="s">
        <v>277</v>
      </c>
      <c r="D91" s="72" t="s">
        <v>278</v>
      </c>
    </row>
    <row r="92" spans="1:4" ht="26.25" x14ac:dyDescent="0.25">
      <c r="A92" s="71">
        <v>40028</v>
      </c>
      <c r="B92" s="72" t="s">
        <v>195</v>
      </c>
      <c r="C92" s="72" t="s">
        <v>207</v>
      </c>
      <c r="D92" s="72" t="s">
        <v>279</v>
      </c>
    </row>
    <row r="93" spans="1:4" x14ac:dyDescent="0.25">
      <c r="A93" s="71">
        <v>40028</v>
      </c>
      <c r="B93" s="72" t="s">
        <v>31</v>
      </c>
      <c r="C93" s="72" t="s">
        <v>124</v>
      </c>
      <c r="D93" s="72" t="s">
        <v>280</v>
      </c>
    </row>
    <row r="94" spans="1:4" x14ac:dyDescent="0.25">
      <c r="A94" s="71">
        <v>40030</v>
      </c>
      <c r="B94" s="72" t="s">
        <v>179</v>
      </c>
      <c r="C94" s="72" t="s">
        <v>180</v>
      </c>
      <c r="D94" s="72" t="s">
        <v>281</v>
      </c>
    </row>
    <row r="95" spans="1:4" x14ac:dyDescent="0.25">
      <c r="A95" s="71">
        <v>40030</v>
      </c>
      <c r="B95" s="72" t="s">
        <v>173</v>
      </c>
      <c r="C95" s="72" t="s">
        <v>224</v>
      </c>
      <c r="D95" s="72" t="s">
        <v>282</v>
      </c>
    </row>
    <row r="96" spans="1:4" x14ac:dyDescent="0.25">
      <c r="A96" s="71">
        <v>40030</v>
      </c>
      <c r="B96" s="72" t="s">
        <v>173</v>
      </c>
      <c r="C96" s="72" t="s">
        <v>224</v>
      </c>
      <c r="D96" s="72" t="s">
        <v>283</v>
      </c>
    </row>
    <row r="97" spans="1:4" x14ac:dyDescent="0.25">
      <c r="A97" s="71">
        <v>40033</v>
      </c>
      <c r="B97" s="72" t="s">
        <v>195</v>
      </c>
      <c r="C97" s="72" t="s">
        <v>210</v>
      </c>
      <c r="D97" s="72" t="s">
        <v>284</v>
      </c>
    </row>
    <row r="98" spans="1:4" x14ac:dyDescent="0.25">
      <c r="A98" s="71">
        <v>40033</v>
      </c>
      <c r="B98" s="72" t="s">
        <v>163</v>
      </c>
      <c r="C98" s="72" t="s">
        <v>163</v>
      </c>
      <c r="D98" s="72" t="s">
        <v>285</v>
      </c>
    </row>
    <row r="99" spans="1:4" x14ac:dyDescent="0.25">
      <c r="A99" s="71">
        <v>40033</v>
      </c>
      <c r="B99" s="72" t="s">
        <v>195</v>
      </c>
      <c r="C99" s="72" t="s">
        <v>207</v>
      </c>
      <c r="D99" s="72" t="s">
        <v>286</v>
      </c>
    </row>
    <row r="100" spans="1:4" ht="26.25" x14ac:dyDescent="0.25">
      <c r="A100" s="71">
        <v>40037</v>
      </c>
      <c r="B100" s="72" t="s">
        <v>195</v>
      </c>
      <c r="C100" s="72" t="s">
        <v>287</v>
      </c>
      <c r="D100" s="72" t="s">
        <v>288</v>
      </c>
    </row>
    <row r="101" spans="1:4" x14ac:dyDescent="0.25">
      <c r="A101" s="71">
        <v>40038</v>
      </c>
      <c r="B101" s="72" t="s">
        <v>179</v>
      </c>
      <c r="C101" s="72" t="s">
        <v>180</v>
      </c>
      <c r="D101" s="72" t="s">
        <v>289</v>
      </c>
    </row>
    <row r="102" spans="1:4" x14ac:dyDescent="0.25">
      <c r="A102" s="71">
        <v>40040</v>
      </c>
      <c r="B102" s="72" t="s">
        <v>163</v>
      </c>
      <c r="C102" s="72" t="s">
        <v>163</v>
      </c>
      <c r="D102" s="72" t="s">
        <v>290</v>
      </c>
    </row>
    <row r="103" spans="1:4" x14ac:dyDescent="0.25">
      <c r="A103" s="71">
        <v>40042</v>
      </c>
      <c r="B103" s="72" t="s">
        <v>195</v>
      </c>
      <c r="C103" s="72" t="s">
        <v>197</v>
      </c>
      <c r="D103" s="72" t="s">
        <v>291</v>
      </c>
    </row>
    <row r="104" spans="1:4" x14ac:dyDescent="0.25">
      <c r="A104" s="71">
        <v>40044</v>
      </c>
      <c r="B104" s="72" t="s">
        <v>179</v>
      </c>
      <c r="C104" s="72" t="s">
        <v>180</v>
      </c>
      <c r="D104" s="72" t="s">
        <v>292</v>
      </c>
    </row>
    <row r="105" spans="1:4" x14ac:dyDescent="0.25">
      <c r="A105" s="71">
        <v>40045</v>
      </c>
      <c r="B105" s="72" t="s">
        <v>195</v>
      </c>
      <c r="C105" s="72" t="s">
        <v>293</v>
      </c>
      <c r="D105" s="72" t="s">
        <v>294</v>
      </c>
    </row>
    <row r="106" spans="1:4" x14ac:dyDescent="0.25">
      <c r="A106" s="71">
        <v>40046</v>
      </c>
      <c r="B106" s="72" t="s">
        <v>195</v>
      </c>
      <c r="C106" s="72" t="s">
        <v>207</v>
      </c>
      <c r="D106" s="72" t="s">
        <v>295</v>
      </c>
    </row>
    <row r="107" spans="1:4" x14ac:dyDescent="0.25">
      <c r="A107" s="71">
        <v>40049</v>
      </c>
      <c r="B107" s="72" t="s">
        <v>31</v>
      </c>
      <c r="C107" s="72" t="s">
        <v>128</v>
      </c>
      <c r="D107" s="72" t="s">
        <v>296</v>
      </c>
    </row>
    <row r="108" spans="1:4" x14ac:dyDescent="0.25">
      <c r="A108" s="71">
        <v>40050</v>
      </c>
      <c r="B108" s="72" t="s">
        <v>179</v>
      </c>
      <c r="C108" s="72" t="s">
        <v>180</v>
      </c>
      <c r="D108" s="72" t="s">
        <v>297</v>
      </c>
    </row>
    <row r="109" spans="1:4" x14ac:dyDescent="0.25">
      <c r="A109" s="71">
        <v>40052</v>
      </c>
      <c r="B109" s="72" t="s">
        <v>31</v>
      </c>
      <c r="C109" s="72" t="s">
        <v>101</v>
      </c>
      <c r="D109" s="72" t="s">
        <v>298</v>
      </c>
    </row>
    <row r="110" spans="1:4" x14ac:dyDescent="0.25">
      <c r="A110" s="71">
        <v>40052</v>
      </c>
      <c r="B110" s="72" t="s">
        <v>195</v>
      </c>
      <c r="C110" s="72" t="s">
        <v>197</v>
      </c>
      <c r="D110" s="72" t="s">
        <v>299</v>
      </c>
    </row>
    <row r="111" spans="1:4" x14ac:dyDescent="0.25">
      <c r="A111" s="71">
        <v>40057</v>
      </c>
      <c r="B111" s="72" t="s">
        <v>179</v>
      </c>
      <c r="C111" s="72" t="s">
        <v>180</v>
      </c>
      <c r="D111" s="72" t="s">
        <v>300</v>
      </c>
    </row>
    <row r="112" spans="1:4" x14ac:dyDescent="0.25">
      <c r="A112" s="71">
        <v>40059</v>
      </c>
      <c r="B112" s="72" t="s">
        <v>31</v>
      </c>
      <c r="C112" s="72" t="s">
        <v>128</v>
      </c>
      <c r="D112" s="72" t="s">
        <v>301</v>
      </c>
    </row>
    <row r="113" spans="1:4" x14ac:dyDescent="0.25">
      <c r="A113" s="71">
        <v>40059</v>
      </c>
      <c r="B113" s="72" t="s">
        <v>195</v>
      </c>
      <c r="C113" s="72" t="s">
        <v>207</v>
      </c>
      <c r="D113" s="72" t="s">
        <v>302</v>
      </c>
    </row>
    <row r="114" spans="1:4" x14ac:dyDescent="0.25">
      <c r="A114" s="71">
        <v>40065</v>
      </c>
      <c r="B114" s="72" t="s">
        <v>179</v>
      </c>
      <c r="C114" s="72" t="s">
        <v>180</v>
      </c>
      <c r="D114" s="72" t="s">
        <v>303</v>
      </c>
    </row>
    <row r="115" spans="1:4" x14ac:dyDescent="0.25">
      <c r="A115" s="71">
        <v>40065</v>
      </c>
      <c r="B115" s="72" t="s">
        <v>31</v>
      </c>
      <c r="C115" s="72" t="s">
        <v>129</v>
      </c>
      <c r="D115" s="72" t="s">
        <v>304</v>
      </c>
    </row>
    <row r="116" spans="1:4" x14ac:dyDescent="0.25">
      <c r="A116" s="71">
        <v>40065</v>
      </c>
      <c r="B116" s="72" t="s">
        <v>195</v>
      </c>
      <c r="C116" s="72" t="s">
        <v>207</v>
      </c>
      <c r="D116" s="72" t="s">
        <v>305</v>
      </c>
    </row>
    <row r="117" spans="1:4" x14ac:dyDescent="0.25">
      <c r="A117" s="71">
        <v>40068</v>
      </c>
      <c r="B117" s="72" t="s">
        <v>163</v>
      </c>
      <c r="C117" s="72" t="s">
        <v>163</v>
      </c>
      <c r="D117" s="72" t="s">
        <v>306</v>
      </c>
    </row>
    <row r="118" spans="1:4" x14ac:dyDescent="0.25">
      <c r="A118" s="71">
        <v>40070</v>
      </c>
      <c r="B118" s="72" t="s">
        <v>31</v>
      </c>
      <c r="C118" s="72" t="s">
        <v>307</v>
      </c>
      <c r="D118" s="72" t="s">
        <v>308</v>
      </c>
    </row>
    <row r="119" spans="1:4" x14ac:dyDescent="0.25">
      <c r="A119" s="71">
        <v>40070</v>
      </c>
      <c r="B119" s="72" t="s">
        <v>195</v>
      </c>
      <c r="C119" s="72" t="s">
        <v>197</v>
      </c>
      <c r="D119" s="72" t="s">
        <v>309</v>
      </c>
    </row>
    <row r="120" spans="1:4" x14ac:dyDescent="0.25">
      <c r="A120" s="71">
        <v>40072</v>
      </c>
      <c r="B120" s="72" t="s">
        <v>179</v>
      </c>
      <c r="C120" s="72" t="s">
        <v>180</v>
      </c>
      <c r="D120" s="72" t="s">
        <v>310</v>
      </c>
    </row>
    <row r="121" spans="1:4" x14ac:dyDescent="0.25">
      <c r="A121" s="71">
        <v>40077</v>
      </c>
      <c r="B121" s="72" t="s">
        <v>163</v>
      </c>
      <c r="C121" s="72" t="s">
        <v>163</v>
      </c>
      <c r="D121" s="72" t="s">
        <v>311</v>
      </c>
    </row>
    <row r="122" spans="1:4" ht="26.25" x14ac:dyDescent="0.25">
      <c r="A122" s="71">
        <v>40080</v>
      </c>
      <c r="B122" s="72" t="s">
        <v>179</v>
      </c>
      <c r="C122" s="72" t="s">
        <v>312</v>
      </c>
      <c r="D122" s="72" t="s">
        <v>313</v>
      </c>
    </row>
    <row r="123" spans="1:4" x14ac:dyDescent="0.25">
      <c r="A123" s="71">
        <v>40084</v>
      </c>
      <c r="B123" s="72" t="s">
        <v>31</v>
      </c>
      <c r="C123" s="72" t="s">
        <v>129</v>
      </c>
      <c r="D123" s="72" t="s">
        <v>314</v>
      </c>
    </row>
    <row r="124" spans="1:4" x14ac:dyDescent="0.25">
      <c r="A124" s="71">
        <v>40084</v>
      </c>
      <c r="B124" s="72" t="s">
        <v>195</v>
      </c>
      <c r="C124" s="72" t="s">
        <v>207</v>
      </c>
      <c r="D124" s="72" t="s">
        <v>315</v>
      </c>
    </row>
    <row r="125" spans="1:4" x14ac:dyDescent="0.25">
      <c r="A125" s="71">
        <v>40084</v>
      </c>
      <c r="B125" s="72" t="s">
        <v>195</v>
      </c>
      <c r="C125" s="72" t="s">
        <v>207</v>
      </c>
      <c r="D125" s="72" t="s">
        <v>316</v>
      </c>
    </row>
    <row r="126" spans="1:4" x14ac:dyDescent="0.25">
      <c r="A126" s="71">
        <v>40084</v>
      </c>
      <c r="B126" s="72" t="s">
        <v>31</v>
      </c>
      <c r="C126" s="72" t="s">
        <v>317</v>
      </c>
      <c r="D126" s="72" t="s">
        <v>318</v>
      </c>
    </row>
    <row r="127" spans="1:4" x14ac:dyDescent="0.25">
      <c r="A127" s="71">
        <v>40089</v>
      </c>
      <c r="B127" s="72" t="s">
        <v>31</v>
      </c>
      <c r="C127" s="72" t="s">
        <v>319</v>
      </c>
      <c r="D127" s="72" t="s">
        <v>320</v>
      </c>
    </row>
    <row r="128" spans="1:4" x14ac:dyDescent="0.25">
      <c r="A128" s="71">
        <v>40091</v>
      </c>
      <c r="B128" s="72" t="s">
        <v>165</v>
      </c>
      <c r="C128" s="72" t="s">
        <v>48</v>
      </c>
      <c r="D128" s="72" t="s">
        <v>321</v>
      </c>
    </row>
    <row r="129" spans="1:4" x14ac:dyDescent="0.25">
      <c r="A129" s="71">
        <v>40092</v>
      </c>
      <c r="B129" s="72" t="s">
        <v>165</v>
      </c>
      <c r="C129" s="72" t="s">
        <v>322</v>
      </c>
      <c r="D129" s="72" t="s">
        <v>323</v>
      </c>
    </row>
    <row r="130" spans="1:4" x14ac:dyDescent="0.25">
      <c r="A130" s="71">
        <v>40113</v>
      </c>
      <c r="B130" s="72" t="s">
        <v>163</v>
      </c>
      <c r="C130" s="72" t="s">
        <v>163</v>
      </c>
      <c r="D130" s="72" t="s">
        <v>324</v>
      </c>
    </row>
    <row r="131" spans="1:4" ht="26.25" x14ac:dyDescent="0.25">
      <c r="A131" s="71">
        <v>40129</v>
      </c>
      <c r="B131" s="72" t="s">
        <v>43</v>
      </c>
      <c r="C131" s="72" t="s">
        <v>43</v>
      </c>
      <c r="D131" s="72" t="s">
        <v>325</v>
      </c>
    </row>
    <row r="132" spans="1:4" x14ac:dyDescent="0.25">
      <c r="A132" s="71">
        <v>40132</v>
      </c>
      <c r="B132" s="72" t="s">
        <v>163</v>
      </c>
      <c r="C132" s="72" t="s">
        <v>163</v>
      </c>
      <c r="D132" s="72" t="s">
        <v>326</v>
      </c>
    </row>
    <row r="133" spans="1:4" x14ac:dyDescent="0.25">
      <c r="A133" s="71">
        <v>40135</v>
      </c>
      <c r="B133" s="72" t="s">
        <v>195</v>
      </c>
      <c r="C133" s="72" t="s">
        <v>327</v>
      </c>
      <c r="D133" s="72" t="s">
        <v>328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Data Descriptions</vt:lpstr>
      <vt:lpstr>Tmnt1</vt:lpstr>
      <vt:lpstr>Tmnt2</vt:lpstr>
      <vt:lpstr>Tmnt3</vt:lpstr>
      <vt:lpstr>Tmnt4</vt:lpstr>
      <vt:lpstr>Tmnt5</vt:lpstr>
      <vt:lpstr>Tmnt6</vt:lpstr>
      <vt:lpstr>Seasonal</vt:lpstr>
      <vt:lpstr>CropLog</vt:lpstr>
      <vt:lpstr>C&amp;N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Trout</dc:creator>
  <cp:lastModifiedBy>TT</cp:lastModifiedBy>
  <dcterms:created xsi:type="dcterms:W3CDTF">2015-05-12T14:59:12Z</dcterms:created>
  <dcterms:modified xsi:type="dcterms:W3CDTF">2016-09-20T22:23:13Z</dcterms:modified>
</cp:coreProperties>
</file>